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210" windowWidth="25545" windowHeight="10680"/>
  </bookViews>
  <sheets>
    <sheet name="Arkusz1" sheetId="1" r:id="rId1"/>
  </sheets>
  <calcPr calcId="125725"/>
</workbook>
</file>

<file path=xl/calcChain.xml><?xml version="1.0" encoding="utf-8"?>
<calcChain xmlns="http://schemas.openxmlformats.org/spreadsheetml/2006/main">
  <c r="C2" i="1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</calcChain>
</file>

<file path=xl/sharedStrings.xml><?xml version="1.0" encoding="utf-8"?>
<sst xmlns="http://schemas.openxmlformats.org/spreadsheetml/2006/main" count="21493" uniqueCount="2206">
  <si>
    <t>XXXXX</t>
  </si>
  <si>
    <t>Szpital Wojewódzki im. dr Ludwika Rydygiera</t>
  </si>
  <si>
    <t>m. Suwałki</t>
  </si>
  <si>
    <t>1bb6-8ca3-d47f-0305-9c06-834c-7124-b1f4</t>
  </si>
  <si>
    <t>Specjalistyczny Psychiatryczny Samodzielny Publiczny Zakład Opieki Zdrowotnej</t>
  </si>
  <si>
    <t>5079-2899-1e98-5477-00c0-2299-4d01-24ae</t>
  </si>
  <si>
    <t>Areszt Śledczy</t>
  </si>
  <si>
    <t>ee50-4980-5b51-7935-2e76-a570-be47-1d55</t>
  </si>
  <si>
    <t>Zespół Szkół Nr 3 Szkoła Podstawowa nr 11</t>
  </si>
  <si>
    <t>6ecd-9e17-efdb-3051-78bc-0535-a623-093d</t>
  </si>
  <si>
    <t>Zespół Szkół nr 3 Gimnazjum nr 5 im. gen. bryg. pil. Witolda Urbanowicza</t>
  </si>
  <si>
    <t>fae8-5dbf-ff7a-7fd3-2522-f2c9-886c-6d73</t>
  </si>
  <si>
    <t>Międzyzakładowa Spółdzielnia Mieszkaniowa</t>
  </si>
  <si>
    <t>29c9-2193-1100-6085-446d-f88c-1f19-dc85</t>
  </si>
  <si>
    <t>Zespół Szkół nr 10</t>
  </si>
  <si>
    <t>678f-adb5-48dc-7156-9cc1-3938-40a5-62af</t>
  </si>
  <si>
    <t>Przedszkole nr 5 z Oddz. Integracyjnym</t>
  </si>
  <si>
    <t>8f47-e669-6366-b295-b095-fe42-ad47-12d0</t>
  </si>
  <si>
    <t>Zespół Szkół nr 7 Gimnazjum nr 6 im. Jana Pawła II</t>
  </si>
  <si>
    <t>2184-a1c0-376c-79b3-af63-52d9-3696-2dd3</t>
  </si>
  <si>
    <t>Przedszkole nr 6</t>
  </si>
  <si>
    <t>27b9-df46-f7ac-a342-4cb0-bc66-f7e9-3602</t>
  </si>
  <si>
    <t>Oddział Terenowy Stowarzyszenia OHP</t>
  </si>
  <si>
    <t>3369-bdca-0a21-3dfb-e070-7adc-6345-cb77</t>
  </si>
  <si>
    <t>Zespół Szkół nr 7 Szkoła Podstawowa nr 7</t>
  </si>
  <si>
    <t>5609-0aeb-d377-0d1e-84f5-983a-c6e8-1a56</t>
  </si>
  <si>
    <t>Przedszkole nr 7</t>
  </si>
  <si>
    <t>af61-6bdb-402b-554b-71cb-ac4a-46c8-05b9</t>
  </si>
  <si>
    <t>Przedszkole nr 8 z Oddz. Integracyjnymi</t>
  </si>
  <si>
    <t>4a5d-b2fb-fadf-7f77-0afe-ba6e-9197-5413</t>
  </si>
  <si>
    <t>Dom Pomocy Społecznej "Kalina"</t>
  </si>
  <si>
    <t>eff6-4a89-f122-dc42-454f-7458-6832-9c1f</t>
  </si>
  <si>
    <t>Przedszkole nr 10 im. Marii Konopnickiej</t>
  </si>
  <si>
    <t>86cb-a799-02be-9f4a-ea84-e149-1b83-fa4b</t>
  </si>
  <si>
    <t>Zespół Szkół nr 9 Gimnazjum nr 4</t>
  </si>
  <si>
    <t>4c35-2efe-3910-39f7-defb-01da-be75-ae39</t>
  </si>
  <si>
    <t>Zespół Szkół nr 9 Szkoła Podstawowa nr 5 im. Alfreda Wierusz-Kowalskiego</t>
  </si>
  <si>
    <t>7a1f-b570-e467-f392-1d79-cedc-b534-b892</t>
  </si>
  <si>
    <t>Poradnia Psychologiczno-Pedagogiczna</t>
  </si>
  <si>
    <t>befb-3e94-3223-947c-90f8-3e34-553f-d7e6</t>
  </si>
  <si>
    <t>Filia nr 2 Biblioteki Publicznej</t>
  </si>
  <si>
    <t>bf00-dd1d-2d20-831b-37de-2e7d-1739-ec40</t>
  </si>
  <si>
    <t>Filia nr 3 Biblioteki Publicznej</t>
  </si>
  <si>
    <t>6a90-6335-d187-f49d-e9d4-923b-f358-1195</t>
  </si>
  <si>
    <t>Przedszkole nr 3</t>
  </si>
  <si>
    <t>6fd1-02b1-9f18-ec62-6998-c6b4-4e77-7c7d</t>
  </si>
  <si>
    <t>Suwalska Spółdzielnia Mieszkaniowa</t>
  </si>
  <si>
    <t>a6e3-0e47-96f1-19e1-3627-e85f-125b-271e</t>
  </si>
  <si>
    <t>Zespół Szkół nr 1</t>
  </si>
  <si>
    <t>e735-db7d-e746-221a-b98f-b394-6d7f-59aa</t>
  </si>
  <si>
    <t>Zespół Szkół Technicznych</t>
  </si>
  <si>
    <t>259a-e396-7567-0bce-7700-51e0-1803-8db9</t>
  </si>
  <si>
    <t>Naczelna Organizacja Techniczna</t>
  </si>
  <si>
    <t>a0ec-a7c4-8055-a7f8-9d85-6031-bdd8-9f25</t>
  </si>
  <si>
    <t xml:space="preserve">Suwalski Ośrodek Kultury </t>
  </si>
  <si>
    <t>255c-6d93-ee24-484b-c312-330f-44dd-0596</t>
  </si>
  <si>
    <t>Państwowa Wyższa Szkoła Zawodowa im. prof. Edwarda Franciszka Szczepanika</t>
  </si>
  <si>
    <t>5081-b0d4-49b3-2da9-5a41-68bd-7ec1-5005</t>
  </si>
  <si>
    <t>Suwalska Specjalna Strefa Ekonomiczna</t>
  </si>
  <si>
    <t>4bd8-3559-47c0-3018-8481-f9d4-fca2-5b3a</t>
  </si>
  <si>
    <t>Przedszkole nr 2</t>
  </si>
  <si>
    <t>3668-9b79-7406-80ee-2570-be3b-c4b3-d1e3</t>
  </si>
  <si>
    <t>Zespół Szkół nr 8 Szkoła Podstawowa nr 2 im. Aleksandry Piłsudskiej</t>
  </si>
  <si>
    <t>2fac-bcc2-7620-2d68-b8f2-e8c6-bf15-7a84</t>
  </si>
  <si>
    <t>Biblioteka Publiczna im. Marii Konopnickiej</t>
  </si>
  <si>
    <t>3b2b-a727-2194-078c-76fa-67d1-9cd3-9af1</t>
  </si>
  <si>
    <t xml:space="preserve">Suwalski Ośrodek Doskonalenia Nauczycieli </t>
  </si>
  <si>
    <t>c427-9e10-b0cf-72fc-d96b-74ce-5304-4aab</t>
  </si>
  <si>
    <t xml:space="preserve">I Liceum Ogólnokształcące im. Marii Konopnickiej </t>
  </si>
  <si>
    <t>f4ca-f2b9-1766-f66e-64b0-b43b-c76b-ad50</t>
  </si>
  <si>
    <t>Klub Wojskowy 14 Suwalskiego Dywizjonu Artylerii Przeciwpancernej im. Marszałka Józefa Piłsudskiego</t>
  </si>
  <si>
    <t>691e-ef00-8943-d215-1fac-0f8a-965c-2752</t>
  </si>
  <si>
    <t>Szkoła Podstawowa nr 4 im. ks. Kazimierza Aleksandra Hamerszmita</t>
  </si>
  <si>
    <t>afd2-ba46-ff49-d4a2-76fc-2b05-2e79-e6d9</t>
  </si>
  <si>
    <t>Przedszkole nr 1</t>
  </si>
  <si>
    <t>38fc-f425-acc8-a0c0-4c86-ecfc-34fa-b24d</t>
  </si>
  <si>
    <t>Szpital Wojewódzki im. Kardynała Stefana Wyszyńskiego w Łomży</t>
  </si>
  <si>
    <t>m. Łomża</t>
  </si>
  <si>
    <t>e6a1-2a8a-8f21-5005-1dba-8b56-d494-f76e</t>
  </si>
  <si>
    <t>Świetlica Spółdzielni Mieszkaniowej "Perspektywa" w Łomży</t>
  </si>
  <si>
    <t>82df-1316-c3b8-02d5-cbe6-1439-2120-cb1c</t>
  </si>
  <si>
    <t>Szkoła Podstawowa Nr 5 w Łomży</t>
  </si>
  <si>
    <t>ba25-29a1-34c6-dcd1-6526-6e27-eeea-227d</t>
  </si>
  <si>
    <t>Zespół Szkół Specjalnych w Łomży</t>
  </si>
  <si>
    <t>c9f5-bef7-ae6d-3974-1f4c-0570-b3f4-83ca</t>
  </si>
  <si>
    <t>Szkoła Podstawowa Nr 9 w Łomży</t>
  </si>
  <si>
    <t>0bcf-1da2-6826-4cd4-4057-867c-7c28-7624</t>
  </si>
  <si>
    <t>ce35-5660-8fc6-a67c-3991-6f6d-7b4e-5242</t>
  </si>
  <si>
    <t>Przedszkole Publiczne Nr 10 w Łomży</t>
  </si>
  <si>
    <t>6471-062f-1e6d-a0b7-7437-f048-48ff-8812</t>
  </si>
  <si>
    <t>c3fe-850f-6fcb-1233-540e-bf59-321f-5ed1</t>
  </si>
  <si>
    <t>Spółdzielnia Mieszkaniowa "Perspektywa" w Łomży</t>
  </si>
  <si>
    <t>85c2-0dd9-cc7b-2793-8da1-f5c0-6d61-cbdf</t>
  </si>
  <si>
    <t>606a-8a7b-a672-4e89-d64a-24dc-d4a0-b8d8</t>
  </si>
  <si>
    <t>Szkoła Podstawowa Nr 10 w Łomży</t>
  </si>
  <si>
    <t>d046-5261-8bf1-e58f-bb39-df03-e9ff-8377</t>
  </si>
  <si>
    <t>e9c6-eeee-9375-a672-3820-bd79-59c6-c67a</t>
  </si>
  <si>
    <t>Przedszkole Publiczne nr 15 w Łomży</t>
  </si>
  <si>
    <t>e60b-29da-95d4-4e3b-ee1f-e4df-c7c1-98b2</t>
  </si>
  <si>
    <t>Przedszkole Publiczne Nr 14 w Łomży</t>
  </si>
  <si>
    <t>2299-ff9b-ee78-fcc4-b55e-87f4-3d23-a3fb</t>
  </si>
  <si>
    <t>Przedszkole Publiczne Nr 9 w Łomży</t>
  </si>
  <si>
    <t>4ca7-1aec-1d1d-e3ac-c69d-2811-365f-b1a3</t>
  </si>
  <si>
    <t>Publiczne Gimnazjum Nr 1 w Łomży</t>
  </si>
  <si>
    <t>d347-5a38-0758-8929-79f3-9e0a-b5a7-fd33</t>
  </si>
  <si>
    <t>7250-8e5c-0fa5-4349-cb75-f43b-e970-72e5</t>
  </si>
  <si>
    <t>Szkoła Podstawowa Nr 7 w Łomży</t>
  </si>
  <si>
    <t>1b46-4d25-a0f0-25dd-fc7a-c14a-2e8d-db8c</t>
  </si>
  <si>
    <t>Niepubliczne Przedszkole "Wesołe Słoneczko" Stowarzyszenie "EDUKATOR" w Łomży</t>
  </si>
  <si>
    <t>d76b-2c64-becb-fde3-e2c9-6071-0029-2761</t>
  </si>
  <si>
    <t>Państwowa Wyższa Szkoła Informatyki i Przedsiębiorczości w Łomży</t>
  </si>
  <si>
    <t>421e-062e-8e54-8727-a208-20bb-e953-fa05</t>
  </si>
  <si>
    <t>Miejskie Przedsiębiorstwo Komunikacji Z.B. w Łomży</t>
  </si>
  <si>
    <t>34da-0645-60ae-1f94-e537-2e24-78d1-2ead</t>
  </si>
  <si>
    <t>Przedszkole Publiczne TWP "PINOKIO" w Łomży</t>
  </si>
  <si>
    <t>c786-fb7e-a5b3-a15f-960c-8914-e0c5-0c3e</t>
  </si>
  <si>
    <t>d93c-c7f9-797e-466f-f237-7774-f932-4689</t>
  </si>
  <si>
    <t>Przedszkole Publiczne nr 1 w Łomży</t>
  </si>
  <si>
    <t>9df5-3ee0-f3c9-dcf8-2283-1e6f-f34b-ac1e</t>
  </si>
  <si>
    <t>Zespół Szkół Drzewnych i Gimnazjalnych w Łomży</t>
  </si>
  <si>
    <t>7faf-7636-b3b9-bc5a-c4d8-1a21-fec6-e2e6</t>
  </si>
  <si>
    <t>III Liceum Ogólnokształcące w Łomży</t>
  </si>
  <si>
    <t>861d-a128-5ea1-245e-8a8c-6ef9-f612-7631</t>
  </si>
  <si>
    <t>II Liceum Ogólnokształcące w Łomży</t>
  </si>
  <si>
    <t>f856-7483-eada-3d49-86be-7bae-cb1c-8435</t>
  </si>
  <si>
    <t>Zespół Szkół Ogólnokształcących w Łomży</t>
  </si>
  <si>
    <t>6171-f74d-bfb1-c266-f837-aa7b-e407-b820</t>
  </si>
  <si>
    <t>Stowarzyszenie EDUKATOR, Przedszkole Niepubliczne "Mały Artysta" w Łomży</t>
  </si>
  <si>
    <t>011c-6f0c-e2f2-9288-495a-ca44-8d69-e453</t>
  </si>
  <si>
    <t>Miejski Ośrodek Pomocy Społecznej w Łomży - KLUB SENIORA</t>
  </si>
  <si>
    <t>b289-18e6-b19d-1b63-91c6-ad0d-0686-be7b</t>
  </si>
  <si>
    <t>Zespół Szkół Ekonomicznych i Ogólnokształcących Nr 6 w Łomży</t>
  </si>
  <si>
    <t>e99a-a7c6-ea02-2aa6-66fa-242e-8f40-ba5c</t>
  </si>
  <si>
    <t>Szkoła Podstawowa Nr 4 w Łomży</t>
  </si>
  <si>
    <t>9e70-efa5-c2c3-24cb-5909-86e7-d6ca-c776</t>
  </si>
  <si>
    <t>m. Białystok</t>
  </si>
  <si>
    <t>220d-53ad-eb7f-8d47-bdc6-4c4a-a74b-11e9</t>
  </si>
  <si>
    <t>Zakład Karny</t>
  </si>
  <si>
    <t>0574-845b-0f90-9906-2d51-406b-3542-b796</t>
  </si>
  <si>
    <t>Dom Pomocy Społecznej</t>
  </si>
  <si>
    <t>5134-16f8-e66d-808d-0f37-fbab-eb61-ce03</t>
  </si>
  <si>
    <t>Białostockie Centrum Onkologii im. Marii Skłodowskiej - Curie</t>
  </si>
  <si>
    <t>9b94-cc9b-0d06-688e-4cb5-584f-29f3-cbe7</t>
  </si>
  <si>
    <t>Samodzielny Szpital Miejski im. PCK</t>
  </si>
  <si>
    <t>9b4b-87be-c4b3-c78a-d232-29ea-cdf7-7ed2</t>
  </si>
  <si>
    <t>Samodzielny Publiczny Zakład Opieki Zdrowotnej MSW</t>
  </si>
  <si>
    <t>8a51-78e7-5b17-e6d6-acc7-0b75-8a4d-bdf5</t>
  </si>
  <si>
    <t>Uniwersytecki Szpital Kliniczny</t>
  </si>
  <si>
    <t>53de-7f2d-a9c1-00e7-a497-27bf-dec2-8355</t>
  </si>
  <si>
    <t>9ecd-3761-9d87-7439-9d5f-270d-1f75-ac58</t>
  </si>
  <si>
    <t>8721-91f2-4632-fb15-bc8f-1f33-1c55-1ffd</t>
  </si>
  <si>
    <t>Samodzielny Publiczny ZOZ Wojewódzki Szpital Zespolony im. J. Śniadeckiego (Zakład Pielęgnacyjno - Opiekuńczy)</t>
  </si>
  <si>
    <t>a6ba-4b0c-33bd-df4a-1051-fe6e-0b7b-c79d</t>
  </si>
  <si>
    <t>Samodzielny Publiczny ZOZ Wojewódzki Szpital Zespolony im. J. Śniadeckiego (Oddział Ginekologiczno-Położniczy)</t>
  </si>
  <si>
    <t>f1f9-044e-3a39-4d4b-c9bd-d629-ca69-9a1d</t>
  </si>
  <si>
    <t>Samodzielny Publiczny ZOZ Wojewódzki Szpital Zespolony im. J. Śniadeckiego (Neurologia)</t>
  </si>
  <si>
    <t>7680-f807-5848-0a5a-99a2-5c96-436b-b043</t>
  </si>
  <si>
    <t>Samodzielny Publiczny ZOZ Wojewódzki Szpital Zespolony im. J. Śniadeckiego (Interna)</t>
  </si>
  <si>
    <t>faa6-f95b-92a5-7502-ab5c-8a53-320f-886e</t>
  </si>
  <si>
    <t>Szkoła Podstawowa Nr 12</t>
  </si>
  <si>
    <t>9486-4789-21bc-a3ad-2bf9-ea8c-c8de-a408</t>
  </si>
  <si>
    <t>0c29-e2de-8b73-07f0-113f-56ba-85fe-bf60</t>
  </si>
  <si>
    <t>Publiczne Gimnazjum Nr 6</t>
  </si>
  <si>
    <t>e732-72c3-6832-133b-9c7b-2a45-1e30-79e8</t>
  </si>
  <si>
    <t>72cb-912b-9818-8ccb-5deb-f64c-6220-6f27</t>
  </si>
  <si>
    <t>aa99-f304-b9a0-5e06-aabb-89e1-ce2f-81c0</t>
  </si>
  <si>
    <t>02e0-c9ac-06cc-fdc7-1468-2c3e-0925-5656</t>
  </si>
  <si>
    <t>Zespół Szkolno-Przedszkolny Nr 1 (Szkoła Podstawowa Nr 16)</t>
  </si>
  <si>
    <t>3d92-5577-cfc8-83ac-fa48-9c74-2415-21cc</t>
  </si>
  <si>
    <t>ca5e-f529-983f-ce38-1215-d2f3-31a1-f620</t>
  </si>
  <si>
    <t>Przedszkole Samorządowe Nr 65</t>
  </si>
  <si>
    <t>88df-840a-a003-d639-7640-2c9c-e99c-00aa</t>
  </si>
  <si>
    <t>Zespół Szkół Integracyjnych Nr 1</t>
  </si>
  <si>
    <t>1ab9-2107-9fd9-7816-40a6-3a7a-f4cb-42cc</t>
  </si>
  <si>
    <t>9e23-7cad-7d24-9021-1654-e40e-14ac-4288</t>
  </si>
  <si>
    <t>3b1a-324b-df06-68f6-6cfd-3980-61e2-1710</t>
  </si>
  <si>
    <t>47e3-9295-ff39-e4fc-9b40-c8b8-445e-f2ba</t>
  </si>
  <si>
    <t>Zespół Szkół Zawodowych Nr 5</t>
  </si>
  <si>
    <t>2c7b-7bd5-e5d6-8fa9-51e7-a53d-dc56-7a69</t>
  </si>
  <si>
    <t>dfb0-8fc3-2d45-baa8-4187-55bd-2294-9c3c</t>
  </si>
  <si>
    <t>Publiczne Gimnazjum Nr 15</t>
  </si>
  <si>
    <t>1b10-a91a-63b6-be4d-2bba-eb62-59d3-3b7d</t>
  </si>
  <si>
    <t>322f-a5ba-7aee-ec07-e86c-0581-f46d-448a</t>
  </si>
  <si>
    <t>2842-c7b2-b78c-ad3b-b5e5-3451-5565-926d</t>
  </si>
  <si>
    <t>Przedszkole Samorządowe Nr 73</t>
  </si>
  <si>
    <t>06fb-9943-7891-a87f-57e5-0188-3bb8-4e07</t>
  </si>
  <si>
    <t>Szkoła Podstawowa Nr 47</t>
  </si>
  <si>
    <t>c614-251f-b284-7c40-b39f-3036-f4c8-f719</t>
  </si>
  <si>
    <t>bd9e-4e52-3d39-8d91-12ad-2d40-d777-8fe7</t>
  </si>
  <si>
    <t>18b3-015f-6bcb-acfa-01b7-005e-08b6-b986</t>
  </si>
  <si>
    <t>0a63-2e23-0f4d-14e1-715e-e00b-f6f5-b781</t>
  </si>
  <si>
    <t>Szkoła Podstawowa Nr 37</t>
  </si>
  <si>
    <t>15c8-eb37-28cf-c9c1-c8d3-3e6b-532a-780e</t>
  </si>
  <si>
    <t>Przedszkole Samorządowe Nr 56</t>
  </si>
  <si>
    <t>f6f2-bb1a-4292-bcbb-b7f5-7e1d-7400-5274</t>
  </si>
  <si>
    <t>Przedszkole Samorządowe Nr 71</t>
  </si>
  <si>
    <t>dab0-cd00-8edb-cd85-6176-9dce-f407-cf75</t>
  </si>
  <si>
    <t>736d-9099-9c42-c736-6b00-c7eb-6b35-0365</t>
  </si>
  <si>
    <t>8aa6-1763-0a12-4734-9aa4-394f-dac6-d994</t>
  </si>
  <si>
    <t>Zespół Szkół Nr 11</t>
  </si>
  <si>
    <t>b2e2-d856-6412-795e-2e8c-4504-e8a2-4e8a</t>
  </si>
  <si>
    <t>b263-a844-3d03-300f-82cc-2130-0f5d-f9b7</t>
  </si>
  <si>
    <t>07ad-4516-3132-ad94-1b67-9a73-633f-aec0</t>
  </si>
  <si>
    <t>Zespół Szkół Ogólnokształcących i Technicznych</t>
  </si>
  <si>
    <t>8932-580b-9a66-7b0f-8b91-8b34-603a-5951</t>
  </si>
  <si>
    <t>Zespół Szkół Ogólnokształcących Nr 2</t>
  </si>
  <si>
    <t>53d4-a32a-cd1e-9e61-92b6-8829-a57e-de2d</t>
  </si>
  <si>
    <t>cf78-222d-063e-6d0c-3bb7-9e92-810d-21a0</t>
  </si>
  <si>
    <t>Szkoła Podstawowa Nr 7</t>
  </si>
  <si>
    <t>2904-f222-c263-3bdc-f354-6200-883d-2252</t>
  </si>
  <si>
    <t>e94a-8c39-f42d-4bb5-29de-2712-449e-d420</t>
  </si>
  <si>
    <t>VII Liceum Ogólnokształcące</t>
  </si>
  <si>
    <t>da02-e706-1ed1-845a-f40f-387a-bc7d-d765</t>
  </si>
  <si>
    <t>e6e8-fab1-b457-dfd4-3516-8a3a-faa4-b6ed</t>
  </si>
  <si>
    <t>Szkoła Podstawowa Nr 15</t>
  </si>
  <si>
    <t>9853-72cc-0717-88a6-e666-2180-f456-7a6d</t>
  </si>
  <si>
    <t>9912-bb74-2fa4-cecc-c9a7-6d52-c827-008d</t>
  </si>
  <si>
    <t>Zespół Szkół Mechanicznych</t>
  </si>
  <si>
    <t>9a32-fb21-2f17-0758-c3b8-3df9-9957-8239</t>
  </si>
  <si>
    <t>9aa8-da59-c3d2-569d-3c08-671c-432a-3668</t>
  </si>
  <si>
    <t>Świetlica Dziennego Pobytu dla Dzieci przy Dziennym Domu Pomocy Społecznej</t>
  </si>
  <si>
    <t>3572-df7e-713e-fbb2-2e68-9981-e57a-7e0e</t>
  </si>
  <si>
    <t>48d6-c7a9-2aa7-a6eb-a2ba-caa4-5577-97c0</t>
  </si>
  <si>
    <t>Szkoła Podstawowa Nr 21</t>
  </si>
  <si>
    <t>8629-3e97-eee3-c9ba-16cb-3332-02d4-688c</t>
  </si>
  <si>
    <t>47d0-6336-9f5a-9918-c6d4-5663-f937-4150</t>
  </si>
  <si>
    <t>fc14-ddc6-dcf6-74c4-ca89-9d62-2cda-6b00</t>
  </si>
  <si>
    <t>V Liceum Ogólnokształcące</t>
  </si>
  <si>
    <t>8ba5-a0fb-c0a0-b483-3205-a29b-b765-fa32</t>
  </si>
  <si>
    <t>f2ca-3d69-039c-c2cf-7c04-ce46-3070-5d3e</t>
  </si>
  <si>
    <t>Publiczne Gimnazjum Nr 18</t>
  </si>
  <si>
    <t>9568-0112-b4b7-3b5c-e97b-cc87-6c07-59b6</t>
  </si>
  <si>
    <t>5683-5d6f-a228-5ca9-695c-7085-c255-4b06</t>
  </si>
  <si>
    <t>bd12-1dfc-d229-dbde-86ca-8701-c9bd-a1f4</t>
  </si>
  <si>
    <t>be2c-5288-006e-0548-1851-cbc0-2fb1-ed60</t>
  </si>
  <si>
    <t>Przedszkole Samorządowe Nr 79</t>
  </si>
  <si>
    <t>8075-77a3-c12d-1ee1-7565-e3df-4f2b-b776</t>
  </si>
  <si>
    <t>Szkoła Podstawowa Nr 44</t>
  </si>
  <si>
    <t>82e6-0d1f-1391-9f88-49fd-d465-c7e2-448f</t>
  </si>
  <si>
    <t>97aa-5252-9cc1-1d84-a07e-c9c7-a8fe-f3bd</t>
  </si>
  <si>
    <t>0e82-fd01-d84b-9b74-4188-ca07-6285-649f</t>
  </si>
  <si>
    <t>Szkoła Podstawowa Nr 49</t>
  </si>
  <si>
    <t>b714-4dc4-1346-826e-b73d-97df-8661-d291</t>
  </si>
  <si>
    <t xml:space="preserve">Szkoła Podstawowa Nr 49 </t>
  </si>
  <si>
    <t>b572-041a-5cff-371e-bc27-7ccf-94b6-4a4e</t>
  </si>
  <si>
    <t>1d55-a740-f6c3-0c40-e554-4c6a-6b3e-205a</t>
  </si>
  <si>
    <t>e839-089d-8064-7a0d-f28a-e123-af29-4dfc</t>
  </si>
  <si>
    <t>007c-6683-5f0a-9059-eae7-8eea-a4ee-4994</t>
  </si>
  <si>
    <t>Przedszkole Samorządowe Nr 39</t>
  </si>
  <si>
    <t>7ed8-4dd5-5570-49ee-05e6-1674-afc6-0960</t>
  </si>
  <si>
    <t xml:space="preserve">Szkoła Podstawowa Nr 43 </t>
  </si>
  <si>
    <t>d530-6af3-ab6e-2378-390a-3629-583f-0a67</t>
  </si>
  <si>
    <t>acd5-2ac4-34f1-81e0-d9aa-2965-df5b-b171</t>
  </si>
  <si>
    <t>Szkoła Podstawowa Nr 43</t>
  </si>
  <si>
    <t>3ff6-2792-47f9-7445-981f-3d18-5a92-3cc4</t>
  </si>
  <si>
    <t>Przedszkole Samorządowe Nr 50</t>
  </si>
  <si>
    <t>351f-bd27-63be-867f-5c21-db42-9bea-0110</t>
  </si>
  <si>
    <t>Zespół Szkół Ogólnokształcących Nr 9</t>
  </si>
  <si>
    <t>43f8-d5b7-076c-3d55-49a0-5f11-faa9-7373</t>
  </si>
  <si>
    <t>cc0b-d889-a082-9960-2390-b8a5-c552-8155</t>
  </si>
  <si>
    <t>Zespół Szkół Sportowych Nr 1</t>
  </si>
  <si>
    <t>4543-44bf-a0c3-a7f0-c7db-36e4-27d0-776c</t>
  </si>
  <si>
    <t>Zespół Szkół Nr 16</t>
  </si>
  <si>
    <t>5afb-8fa4-74d2-faf3-ddbf-bb01-c375-8611</t>
  </si>
  <si>
    <t>d48a-93b7-d83e-f0e5-b3d0-5698-9dd6-a800</t>
  </si>
  <si>
    <t>Zespół Szkół Nr 4</t>
  </si>
  <si>
    <t>ee15-2740-349f-5d43-6db4-5c13-93fc-a333</t>
  </si>
  <si>
    <t>cde7-214c-8718-98b5-afb3-486d-4ebc-277f</t>
  </si>
  <si>
    <t>2a02-274d-6cf0-678f-a287-e658-cc0e-4c79</t>
  </si>
  <si>
    <t>Zespół Szkół Ogólnokształcących Nr 8</t>
  </si>
  <si>
    <t>a05d-7138-5209-db3b-1eea-c4a7-90b2-7632</t>
  </si>
  <si>
    <t>22e8-d82a-f19e-9af6-5595-d08c-f14a-2106</t>
  </si>
  <si>
    <t>Zespół Szkół Nr 1</t>
  </si>
  <si>
    <t>6e0b-9bec-60ef-47e7-0e32-a827-568e-a845</t>
  </si>
  <si>
    <t>9ce7-0415-06f7-eb5f-33ff-0222-4b8e-4d99</t>
  </si>
  <si>
    <t>ef27-1d6a-2ff9-4c26-559b-2ea2-0e5e-8618</t>
  </si>
  <si>
    <t>Szkoła Podstawowa Nr 28</t>
  </si>
  <si>
    <t>4fb5-f0e7-c3df-e72b-46b4-999e-40e6-88af</t>
  </si>
  <si>
    <t>d451-6a73-f680-dfed-8d0d-e0f0-29df-14b5</t>
  </si>
  <si>
    <t>Zespół Szkół Nr 2</t>
  </si>
  <si>
    <t>d5e7-3741-1319-beeb-3098-357c-14c2-8ef2</t>
  </si>
  <si>
    <t>be1a-279b-d39f-935f-b35d-ddcf-9747-b1ad</t>
  </si>
  <si>
    <t>XI Liceum Ogólnokształcące</t>
  </si>
  <si>
    <t>2e4e-de21-7084-473a-cfa2-ad02-fa40-9c34</t>
  </si>
  <si>
    <t>a3c6-811d-0980-8703-988e-c570-6f04-c675</t>
  </si>
  <si>
    <t>Zespół Szkół Ogólnokształcących Mistrzostwa Sportowego</t>
  </si>
  <si>
    <t>e1dc-bd68-8716-642a-fcd3-4900-03cf-c3cb</t>
  </si>
  <si>
    <t>e5e7-66d3-3d08-1c43-120d-894d-fcb3-ca30</t>
  </si>
  <si>
    <t>Internat VIII Liceum Ogólnokształcącego</t>
  </si>
  <si>
    <t>d1ac-10d8-81ae-6ea0-db12-4da6-43c2-fa94</t>
  </si>
  <si>
    <t>Publiczne Gimnazjum Nr 13</t>
  </si>
  <si>
    <t>362e-aa3b-c270-f495-af49-202c-dab8-0115</t>
  </si>
  <si>
    <t>5e84-3eff-5ebd-025c-f13d-e787-9fda-0997</t>
  </si>
  <si>
    <t>VIII Liceum Ogólnokształcące</t>
  </si>
  <si>
    <t>9585-7c6c-f208-059f-936e-8dea-ece2-4fc0</t>
  </si>
  <si>
    <t>Zespół Szkół Budowlano-Geodezyjnych</t>
  </si>
  <si>
    <t>13ae-e55d-bbe8-f194-a826-4ad7-6726-5cb2</t>
  </si>
  <si>
    <t>Szkoła Podstawowa Nr 19</t>
  </si>
  <si>
    <t>6fa8-55ab-7dac-0f14-119f-3b50-ed31-8d68</t>
  </si>
  <si>
    <t>6a7a-3777-8afa-bd29-ef57-6d51-ccf9-77c8</t>
  </si>
  <si>
    <t>0e20-d2d1-0c60-a914-7983-3083-ec40-461d</t>
  </si>
  <si>
    <t>3d8f-78cd-348d-ecdb-4ba7-b0bb-4918-a297</t>
  </si>
  <si>
    <t>Przedszkole Samorządowe Nr 68</t>
  </si>
  <si>
    <t>343d-bbfd-fb1d-c6e8-ac06-efb0-4492-cd95</t>
  </si>
  <si>
    <t>Publiczne Gimnazjum nr 3</t>
  </si>
  <si>
    <t>e244-e8cd-83aa-f5d6-a12a-2e0d-2d1a-6f40</t>
  </si>
  <si>
    <t>Publiczne Gimnazjum Nr 3</t>
  </si>
  <si>
    <t>ab7d-e2ce-6cd3-cf70-19b6-1f72-c146-2b62</t>
  </si>
  <si>
    <t>00ee-ca34-2f1f-263b-75ce-537b-599e-4bb7</t>
  </si>
  <si>
    <t>Zespół Szkół Nr 5 (Szkoła Podstawowa Nr 5)</t>
  </si>
  <si>
    <t>23e4-9f84-c3c7-db37-4743-cffb-4416-768a</t>
  </si>
  <si>
    <t>0509-16ee-5db4-5bc0-f4dc-fc3c-0d0a-49f5</t>
  </si>
  <si>
    <t>Przedszkole Samorządowe Nr 22</t>
  </si>
  <si>
    <t>84d7-d2c2-ead2-cad8-896c-19d9-b73d-1be1</t>
  </si>
  <si>
    <t>Zespół Szkół Ogólnokształcących Nr 3 (III Liceum Ogólnokształcące)</t>
  </si>
  <si>
    <t>27b2-0650-8f5f-c92a-5ae8-0cd1-65ee-0577</t>
  </si>
  <si>
    <t>VI Liceum Ogólnokształcące</t>
  </si>
  <si>
    <t>cae4-fae5-ca7e-7733-a8a5-d020-96bf-f8e1</t>
  </si>
  <si>
    <t>Prywatna Szkoła Podstawowa Nr 1</t>
  </si>
  <si>
    <t>d38e-5299-e242-3925-7334-06b5-cd0d-1060</t>
  </si>
  <si>
    <t>1d5e-00dd-0c1b-a62a-4bc6-3140-ce0b-502a</t>
  </si>
  <si>
    <t>9b59-c304-0ece-1911-fc69-aa26-2e18-9062</t>
  </si>
  <si>
    <t>Zespół Szkół Nr 6 (Publiczne Gimnazjum Nr 12)</t>
  </si>
  <si>
    <t>4687-e6c2-798f-164d-331c-a1c7-17f2-5d87</t>
  </si>
  <si>
    <t>7bc6-373a-9058-1021-b183-80b9-f4db-1f78</t>
  </si>
  <si>
    <t>5ab2-dd5a-bd51-b3ec-8e40-5a9c-b36d-3c6a</t>
  </si>
  <si>
    <t>Szkoła Podstawowa Nr 51</t>
  </si>
  <si>
    <t>632f-d7bd-06b4-f5e4-cdf1-f036-63b5-2f57</t>
  </si>
  <si>
    <t>353e-c832-8c39-4998-37b3-9d25-7286-d062</t>
  </si>
  <si>
    <t>6afc-d569-f984-343b-4af9-627f-68f7-060b</t>
  </si>
  <si>
    <t>535e-94be-1d17-dcc8-2b1a-23a4-fac0-d198</t>
  </si>
  <si>
    <t>Zespół Szkół Nr 3 Szkoła Podstawowa Nr 8</t>
  </si>
  <si>
    <t>dfd7-5853-4cea-a8d8-c086-d9e0-5945-8842</t>
  </si>
  <si>
    <t>cf93-ac4e-5044-b25d-66b0-baba-cf50-9699</t>
  </si>
  <si>
    <t>Przedszkole Samorządowe Nr 45</t>
  </si>
  <si>
    <t>02b2-8c5c-489b-a126-ed63-e9cf-1bd1-b4ea</t>
  </si>
  <si>
    <t>Żłobek Miejski Nr 3</t>
  </si>
  <si>
    <t>e4bb-1af1-34ef-a43a-2fed-3f29-6ded-7a19</t>
  </si>
  <si>
    <t>Publiczne Gimnazjum Nr 4</t>
  </si>
  <si>
    <t>bd4a-c17b-d611-4b63-f1d2-2353-37d9-849a</t>
  </si>
  <si>
    <t>Zespół Szkół Technicznych i Ogólnokształcących</t>
  </si>
  <si>
    <t>74b1-b790-1ffe-c019-34ee-06d2-8ee3-72c4</t>
  </si>
  <si>
    <t>d33b-3f85-a186-fb1f-82e5-2297-cdcb-5fe4</t>
  </si>
  <si>
    <t>Szkoła Podstawowa Nr 11</t>
  </si>
  <si>
    <t>b4c2-95db-b324-6d13-3137-b99f-9e45-1a80</t>
  </si>
  <si>
    <t>5e1c-8d89-b5c9-b277-9c83-2227-8665-dcfa</t>
  </si>
  <si>
    <t>Zespół Szkół Elektrycznych</t>
  </si>
  <si>
    <t>01dd-abd7-0db4-4514-9494-ffa7-8237-6d11</t>
  </si>
  <si>
    <t>Publiczne Gimnazjum Nr 16</t>
  </si>
  <si>
    <t>b19a-74ed-91bd-735b-56da-39c9-f986-2a29</t>
  </si>
  <si>
    <t>8062-7548-9862-c8ca-8bec-b005-2f26-42cf</t>
  </si>
  <si>
    <t>e352-2df9-cef7-bbcd-34e9-0432-c9b6-1b2f</t>
  </si>
  <si>
    <t>Szkoła Podstawowa Nr 26</t>
  </si>
  <si>
    <t>a0e7-5be7-3a3e-555a-1e16-5f95-d694-ca23</t>
  </si>
  <si>
    <t>Przedszkole Samorządowe Nr 55</t>
  </si>
  <si>
    <t>2cb0-aa14-2c68-e215-de0b-20d8-e965-88b5</t>
  </si>
  <si>
    <t>382c-3c9e-d494-6a31-c48e-b325-d535-efea</t>
  </si>
  <si>
    <t>Białostocki Ośrodek Sportu i Rekreacji</t>
  </si>
  <si>
    <t>f739-bb50-1a9b-875a-b82e-5bec-c2be-dc4d</t>
  </si>
  <si>
    <t>Niepubliczna Szkoła Podstawowa św. św. Cyryla i Metodego</t>
  </si>
  <si>
    <t>b3c2-1e5f-76b3-3413-c2de-d937-ea06-def4</t>
  </si>
  <si>
    <t>1c1f-e2de-13e8-300c-99d8-cc99-d823-85a1</t>
  </si>
  <si>
    <t>Przedszkole Samorządowe Nr 10</t>
  </si>
  <si>
    <t>f13f-66c9-9ec4-6135-fcb4-b48a-8c44-6c3b</t>
  </si>
  <si>
    <t>Zespół Szkół Nr 12</t>
  </si>
  <si>
    <t>c270-7779-c96b-f19b-d751-5f29-227b-2248</t>
  </si>
  <si>
    <t>Szkoła Podstawowa Nr 4</t>
  </si>
  <si>
    <t>d9b7-eb07-b0c1-079c-487f-df0b-39cb-d053</t>
  </si>
  <si>
    <t>54f7-f996-4c28-75ab-73c3-7bb5-9508-3a43</t>
  </si>
  <si>
    <t>I Liceum Ogólnokształcące</t>
  </si>
  <si>
    <t>4160-8545-c1d1-809c-c9a7-146f-8abb-0439</t>
  </si>
  <si>
    <t>Publiczne Gimnazjum Nr 2</t>
  </si>
  <si>
    <t>ded2-83ea-d3dc-07e0-7214-f575-f263-0caf</t>
  </si>
  <si>
    <t>Szkoła Podstawowa Nr 50</t>
  </si>
  <si>
    <t>b04a-63bd-d383-34e0-9241-dc1a-ba73-de93</t>
  </si>
  <si>
    <t>2e15-332c-d775-986d-f8d6-77a1-666b-9ea5</t>
  </si>
  <si>
    <t>3fd1-973a-4b65-1871-abbf-5992-24bd-9a70</t>
  </si>
  <si>
    <t>4db5-3b9e-59b3-eb48-f6fd-9f45-4c24-4487</t>
  </si>
  <si>
    <t>58ab-bfac-89e3-957a-568a-3201-0003-5d19</t>
  </si>
  <si>
    <t>Przedszkole Samorządowe Nr 32</t>
  </si>
  <si>
    <t>c8cb-7d3f-f246-d2e5-09b8-90ec-6730-6173</t>
  </si>
  <si>
    <t>Przedszkole Samorządowe Nr 64</t>
  </si>
  <si>
    <t>9b85-c570-54af-ee9e-8660-45a5-b22f-6887</t>
  </si>
  <si>
    <t>Przedszkole Samorządowe Nr 1</t>
  </si>
  <si>
    <t>b7e7-b45d-a25a-0bad-ac11-32fc-1f84-72b3</t>
  </si>
  <si>
    <t>Szkoła Podstawowa Nr 14</t>
  </si>
  <si>
    <t>29d2-96c6-5803-e50d-d4b7-0368-71c2-4fbc</t>
  </si>
  <si>
    <t>5112-4a04-2f35-bb41-3b8e-9675-a88f-5421</t>
  </si>
  <si>
    <t>541f-4769-7f8b-30c0-0485-0bce-46ba-3d85</t>
  </si>
  <si>
    <t>Zespół Szkół Handlowo-Ekonomicznych</t>
  </si>
  <si>
    <t>11fa-5e4c-d9d9-8122-3598-1ee8-7536-8f34</t>
  </si>
  <si>
    <t>fa12-a92f-3599-2cf1-aa38-e006-0931-e9fd</t>
  </si>
  <si>
    <t>Zarząd Mienia Komunalnego</t>
  </si>
  <si>
    <t>73fe-1897-2b4e-de33-9428-a584-43fc-2124</t>
  </si>
  <si>
    <t>Szkoła Podstawowa Nr 34</t>
  </si>
  <si>
    <t>7a41-0c76-cadc-626b-3bf5-dfa0-173a-cebe</t>
  </si>
  <si>
    <t>70cf-dd5c-8a25-a5eb-00f3-5bef-06e0-431a</t>
  </si>
  <si>
    <t>Przedszkole Samorządowe Nr 52</t>
  </si>
  <si>
    <t>73d8-33c5-79ac-67f5-ef13-6417-b45a-798c</t>
  </si>
  <si>
    <t>Przedszkole Samorządowe Nr 25</t>
  </si>
  <si>
    <t>8bd7-d2f7-b5b2-4f97-a103-e26f-45bc-74ac</t>
  </si>
  <si>
    <t>9d06-b17c-ae48-36ee-3929-7e69-cfb8-f124</t>
  </si>
  <si>
    <t>de1c-1fae-2790-3da7-070d-3d04-6e18-7187</t>
  </si>
  <si>
    <t>Szkoła Podstawowa Nr 6</t>
  </si>
  <si>
    <t>119d-f99c-efea-7589-a62e-6e8c-7805-4031</t>
  </si>
  <si>
    <t>IV Liceum Ogólnokształcące</t>
  </si>
  <si>
    <t>6a8d-b9f1-fa54-7a74-0bb0-cb0a-73ff-8dba</t>
  </si>
  <si>
    <t>2554-e911-31dd-72a3-90b1-670e-3717-6103</t>
  </si>
  <si>
    <t>Szkoła Podstawowa Nr 2</t>
  </si>
  <si>
    <t>3895-74ba-4940-649a-b8d6-6483-02b8-f8b4</t>
  </si>
  <si>
    <t>Publiczne Gimnazjum Nr 7</t>
  </si>
  <si>
    <t>6084-54f5-12c6-e63e-65cc-8f1c-ece3-4307</t>
  </si>
  <si>
    <t>ea0f-2b42-ef57-978a-1f03-4fd1-1fc6-4f5b</t>
  </si>
  <si>
    <t>d018-05fc-e89f-1f3e-022d-458a-8d03-56ea</t>
  </si>
  <si>
    <t>2c09-f9cf-8be6-a241-22ed-6070-20ac-d692</t>
  </si>
  <si>
    <t>Zakład Karny w Czerwonym Borze</t>
  </si>
  <si>
    <t>gm. Zambrów</t>
  </si>
  <si>
    <t>fb65-77ce-2009-a410-c877-867f-b396-1ab9</t>
  </si>
  <si>
    <t>Świetlica Wiejska w Tabędzu</t>
  </si>
  <si>
    <t>b815-dbd0-2690-f099-90e9-7c09-229c-75d6</t>
  </si>
  <si>
    <t>Świetlica Wiejska w Woli Zambrowskiej</t>
  </si>
  <si>
    <t>d963-fa0f-df70-f9ec-c87d-ce59-2c98-af64</t>
  </si>
  <si>
    <t>Szkoła Podstawowa w Wiśniewie</t>
  </si>
  <si>
    <t>9ce6-85fb-5a49-5c09-7b1f-8f90-ce6c-9046</t>
  </si>
  <si>
    <t>Świetlica Wiejska w Ładach Polnych</t>
  </si>
  <si>
    <t>f788-75c6-0a70-2a20-d10b-70c4-ccba-60b4</t>
  </si>
  <si>
    <t xml:space="preserve">Świetlica Wiejska w Przeździecko-Mroczkach, </t>
  </si>
  <si>
    <t>4ff9-92c6-5ff8-a102-49b5-4ee2-d0af-e232</t>
  </si>
  <si>
    <t>Szkoła Podstawowa w Starym Skarżynie</t>
  </si>
  <si>
    <t>b7ea-aa58-060f-1d6b-48e9-0207-bd76-169f</t>
  </si>
  <si>
    <t>Szkoła Podstawowa w Porytem-Jabłoni</t>
  </si>
  <si>
    <t>2d61-f0dd-4bb3-2ff0-122a-01f7-4f2f-f133</t>
  </si>
  <si>
    <t>Świetlica Wiejska w Wądołkach-Bućkach</t>
  </si>
  <si>
    <t>515a-1518-2f60-1b57-9375-8899-402d-7ec3</t>
  </si>
  <si>
    <t>Szkoła Podstawowa w Osowcu</t>
  </si>
  <si>
    <t>cb19-89de-a3cd-b26a-81d9-9fd5-d69d-2656</t>
  </si>
  <si>
    <t>Szkoła Podstawowa w Starym Laskowcu</t>
  </si>
  <si>
    <t>c3ab-e21a-ccc7-2a43-c85d-b316-3c33-03a5</t>
  </si>
  <si>
    <t>Szkoła Podstawowa w Starym Zakrzewie</t>
  </si>
  <si>
    <t>6988-7060-726c-40f2-db30-8daa-36ee-7d55</t>
  </si>
  <si>
    <t>Remiza Strażacka w Zarębach Jartuzach</t>
  </si>
  <si>
    <t>gm. Szumowo</t>
  </si>
  <si>
    <t>aef9-38b6-149a-0d26-a5d0-b4f7-418d-0ccc</t>
  </si>
  <si>
    <t>Remiza Strażacka w Srebrnym Borku</t>
  </si>
  <si>
    <t>fae6-5d26-a612-bbb5-2fca-29b7-a6c8-f5c3</t>
  </si>
  <si>
    <t>Remiza Strażacka w Głęboczu Wielkim</t>
  </si>
  <si>
    <t>240b-cfb6-679a-cc85-8e54-36ae-4792-f9f7</t>
  </si>
  <si>
    <t>Remiza Strażacka w Ostrożnem</t>
  </si>
  <si>
    <t>7d23-deb8-f739-c711-53fe-e2aa-4e76-d5ea</t>
  </si>
  <si>
    <t>Szkoła Podstawowa w Łętownicy</t>
  </si>
  <si>
    <t>faaa-fe5c-8262-7761-0d15-46d4-67a6-e412</t>
  </si>
  <si>
    <t>Remiza Strażacka w Paproci Dużej</t>
  </si>
  <si>
    <t>35a5-0eae-0eb5-4e3a-4fcf-96f2-f9a3-ceec</t>
  </si>
  <si>
    <t>Szkoła Podstawowa w Pęchratce Polskiej</t>
  </si>
  <si>
    <t>bd3c-384e-9bc0-1c9e-c42f-ec09-c85f-ab06</t>
  </si>
  <si>
    <t>Szkoła Podstawowa w Srebrnej</t>
  </si>
  <si>
    <t>da6d-9248-1de7-78f4-2fb0-04bc-e004-d696</t>
  </si>
  <si>
    <t>Zespół Szkół w Szumowie</t>
  </si>
  <si>
    <t>ac89-6eaf-0684-0c94-3f8a-90b8-356c-00b7</t>
  </si>
  <si>
    <t>Gminny Ośrodek Kultury w Szumowie</t>
  </si>
  <si>
    <t>62fc-3545-32cd-2675-0f84-b802-eb0e-9d2a</t>
  </si>
  <si>
    <t xml:space="preserve">Zakład Karny w Grądach-Woniecko </t>
  </si>
  <si>
    <t>gm. Rutki</t>
  </si>
  <si>
    <t>d9f0-5d36-44df-746f-bb53-b584-5f71-5c84</t>
  </si>
  <si>
    <t>Urząd Stanu Cywilnego w Rutkach</t>
  </si>
  <si>
    <t>f95b-2e4b-0bec-ccd0-34b9-937d-6900-a64f</t>
  </si>
  <si>
    <t xml:space="preserve">Szkoła Podstawowa w Kołomyi </t>
  </si>
  <si>
    <t>7522-cd5a-8855-af65-428f-33f6-7fee-31b7</t>
  </si>
  <si>
    <t xml:space="preserve">Szkoła Podstawowa w Grądach-Woniecko </t>
  </si>
  <si>
    <t>0089-a036-874e-87b5-0a65-d021-694e-974f</t>
  </si>
  <si>
    <t>Świetlica Wiejska w Zambrzycach - Królach</t>
  </si>
  <si>
    <t>50f8-472b-6c14-9915-ce81-1219-3f46-5017</t>
  </si>
  <si>
    <t>Urząd Gminy Rutki  Sala konferencyjna</t>
  </si>
  <si>
    <t>6edc-30a6-5508-82f1-a43b-b0d7-9cb5-36ad</t>
  </si>
  <si>
    <t>Sala gimnastyczna przy Zespole Szkół w Kołakach Kościelnych</t>
  </si>
  <si>
    <t>gm. Kołaki Kościelne</t>
  </si>
  <si>
    <t>7a00-5804-4752-b197-c477-f782-6464-f23c</t>
  </si>
  <si>
    <t>Zespół Szkół w Kołakach Kościelnych</t>
  </si>
  <si>
    <t>8958-08ce-7811-d1da-7f94-0e2c-4b5d-c73f</t>
  </si>
  <si>
    <t>Urząd Gminy w Kołakach Kościelnych</t>
  </si>
  <si>
    <t>b21c-f42a-0f11-4976-e547-d5ec-3012-afae</t>
  </si>
  <si>
    <t>Szpital Powiatowy w Zambrowie</t>
  </si>
  <si>
    <t>m. Zambrów</t>
  </si>
  <si>
    <t>af1f-3201-db9f-d4dd-cc03-0ba5-27b8-9e70</t>
  </si>
  <si>
    <t>Centrum Obsługi Placówek Opiekuńczo-Wychowawczych w Zambrowie</t>
  </si>
  <si>
    <t>7963-f004-2f27-be43-b81f-35d0-33d6-eb7c</t>
  </si>
  <si>
    <t>Szkoła Podstawowa Nr 3 w Zambrowie</t>
  </si>
  <si>
    <t>85d0-46a4-6f00-c5d3-af4f-09c2-cc49-dbab</t>
  </si>
  <si>
    <t>733d-cabd-7983-b62d-7d6d-53a7-eaa5-e2c6</t>
  </si>
  <si>
    <t>Sala Konferencyjna Starostwa Powiatowego w Zambrowie</t>
  </si>
  <si>
    <t>ea47-7062-e8fa-a7db-7e0d-aa78-c40c-4872</t>
  </si>
  <si>
    <t>Szkoła Podstawowa Nr 5 w Zambrowie</t>
  </si>
  <si>
    <t>ad35-bfec-933d-5411-9e2f-408d-8298-a38e</t>
  </si>
  <si>
    <t>766c-a9fb-85d1-01ac-bc76-052c-576b-c9c3</t>
  </si>
  <si>
    <t>Miejskie Gimnazjum Nr 1 w Zambrowie</t>
  </si>
  <si>
    <t>ded8-424a-1a08-9624-f2c4-15e5-a9d4-b706</t>
  </si>
  <si>
    <t>Miejski Ośrodek Kultury w Zambrowie</t>
  </si>
  <si>
    <t>3e23-e0e6-0090-b5c0-20a2-0f03-21a8-8163</t>
  </si>
  <si>
    <t>Miejskie Przedszkole Nr 1 w Zambrowie</t>
  </si>
  <si>
    <t>f5c9-3873-172d-c18a-fda0-4ca8-fd56-a06c</t>
  </si>
  <si>
    <t>3ce3-0757-056e-4e1a-563d-092c-263e-b031</t>
  </si>
  <si>
    <t>Miejskie Przedszkole Nr 4 w Zambrowie</t>
  </si>
  <si>
    <t>4fde-bb9d-e371-5140-183f-ed14-0ab0-cbb7</t>
  </si>
  <si>
    <t>Zespół Szkół Ogólnokształcących w Zambrowie</t>
  </si>
  <si>
    <t>98b9-05aa-1637-0fa9-a946-eaf8-87fb-55ff</t>
  </si>
  <si>
    <t>Szkoła Podstawowa Nr 4 w Zambrowie</t>
  </si>
  <si>
    <t>953c-14f6-aec4-4710-cd63-dac6-8d21-6a9d</t>
  </si>
  <si>
    <t>Wiejski Dom Kultury w Mazurach</t>
  </si>
  <si>
    <t>gm. Wysokie Mazowieckie</t>
  </si>
  <si>
    <t>f3b5-e0d9-d50e-4287-2de4-a3a2-8535-9e1f</t>
  </si>
  <si>
    <t>Szkoła Podstawowa w Jabłonce Kościelnej, Szkoła Filialna w Gołaszach-Puszczy</t>
  </si>
  <si>
    <t>8baf-e952-c1fc-bb35-afe9-6a4f-d2f3-1764</t>
  </si>
  <si>
    <t>Budynek po Szkole Podstawowej w Kalinowie-Czosnowie</t>
  </si>
  <si>
    <t>c8a0-c31c-f6e0-bce8-ebb6-d771-5adf-a24e</t>
  </si>
  <si>
    <t>Szkoła Podstawowa w Święcku Wielkim</t>
  </si>
  <si>
    <t>9c95-58fa-3f3f-8131-2aa3-4ced-b228-2f8b</t>
  </si>
  <si>
    <t>Budynek po Szkole Podstawowej w Dąbrowie-Dzięcieli</t>
  </si>
  <si>
    <t>2a10-a9fa-fb43-372f-7f5b-a5e0-25e5-4ad8</t>
  </si>
  <si>
    <t>Remiza OSP w Starej Rusi</t>
  </si>
  <si>
    <t>08a2-3301-a1dc-e9ae-55f5-52b8-05e6-3f11</t>
  </si>
  <si>
    <t>Zespół Szkół w Jabłonce Kościelnej</t>
  </si>
  <si>
    <t>6dfd-5baf-e4b5-c75a-10d2-76b0-d33e-5943</t>
  </si>
  <si>
    <t>Urząd Gminy Wysokie Mazowieckie</t>
  </si>
  <si>
    <t>6a5a-e5c9-85e5-8e49-07c4-5cac-b064-7d93</t>
  </si>
  <si>
    <t>Szkoła Podstawowa w Wojnach-Krupach</t>
  </si>
  <si>
    <t>gm. Szepietowo</t>
  </si>
  <si>
    <t>97fe-83bb-ef74-ab46-71ca-2957-0baa-9ef7</t>
  </si>
  <si>
    <t>Szkoła Podstawowa w Dąbrówce Kościelnej</t>
  </si>
  <si>
    <t>025c-c01b-b84b-d02d-b262-50f3-62fa-2ae0</t>
  </si>
  <si>
    <t>Ochotnicza Straż Pożarna w Dąbrowie-Moczydłach</t>
  </si>
  <si>
    <t>8bf0-9537-0d18-81a2-04fb-2ca1-eebe-d8fb</t>
  </si>
  <si>
    <t>Ochotnicza Straż Pożarna w Średnicy-Maćkowiętach</t>
  </si>
  <si>
    <t>dcdf-2a9a-437f-65be-93e9-fdfa-1a03-d2a0</t>
  </si>
  <si>
    <t>Gminny Ośrodek Kultury w Szepietowie</t>
  </si>
  <si>
    <t>5519-1256-c373-d542-94c3-c974-afeb-c177</t>
  </si>
  <si>
    <t>Ochotnicza Straż Pożarna w Szepietowie</t>
  </si>
  <si>
    <t>d206-b0c5-43e5-b75a-1015-7711-52bf-60de</t>
  </si>
  <si>
    <t>NZOZ MD CARE Sp. z o.o. Centrum Rehabilitacji i Adaptacji w Dworakach-Staśkach</t>
  </si>
  <si>
    <t>gm. Sokoły</t>
  </si>
  <si>
    <t>7ce9-cb64-cbd8-61d6-2235-1c27-2ff8-2391</t>
  </si>
  <si>
    <t>Urząd Gminy Sokoły</t>
  </si>
  <si>
    <t>a379-cbd8-dbd9-dcab-a1f4-7947-a746-b873</t>
  </si>
  <si>
    <t>Gminny Ośrodek Kultury w Sokołach</t>
  </si>
  <si>
    <t>8fec-95c2-2796-e536-9b13-4522-dedb-189c</t>
  </si>
  <si>
    <t>Szkoła Podstawowa w Sokołach</t>
  </si>
  <si>
    <t>d89b-c769-ac4e-0b9d-6dce-dff0-0fdf-4f30</t>
  </si>
  <si>
    <t>Szkoła Podstawowa w Kowalewszczyźnie</t>
  </si>
  <si>
    <t>6e53-c4f4-fcd4-3838-47d2-f58c-8a5c-4504</t>
  </si>
  <si>
    <t>Zespół Szkół Jabłoń Kościelna</t>
  </si>
  <si>
    <t>gm. Nowe Piekuty</t>
  </si>
  <si>
    <t>dc75-1e92-86e3-0463-f588-9a5b-c9e3-9884</t>
  </si>
  <si>
    <t>Zespół Szkół Nowe Piekuty</t>
  </si>
  <si>
    <t>68ad-3cd8-423a-65fa-7587-6d74-f53d-5816</t>
  </si>
  <si>
    <t>Urząd Gminy Nowe Piekuty</t>
  </si>
  <si>
    <t>c687-50ea-499e-b1a5-1cf9-21c6-7caa-30c3</t>
  </si>
  <si>
    <t>Budynek Socjalny w Kalinowie Solkach</t>
  </si>
  <si>
    <t>gm. Kulesze Kościelne</t>
  </si>
  <si>
    <t>0032-316a-b685-711b-5bbd-48d5-b07d-85de</t>
  </si>
  <si>
    <t>Urząd Gminy Kulesze Kościelne</t>
  </si>
  <si>
    <t>04c7-7728-2cbe-148c-4d66-409a-c9fa-b438</t>
  </si>
  <si>
    <t>Szkoła Podstawowa w Kuleszach Kościelnych</t>
  </si>
  <si>
    <t>0145-3229-83f1-a92b-de8a-b6b5-e2d5-18ea</t>
  </si>
  <si>
    <t>Gimnazjum w Kuleszach Kościelnych</t>
  </si>
  <si>
    <t>ba14-9ca4-f040-c9f5-3c1a-690d-3b66-ae45</t>
  </si>
  <si>
    <t>Szkoła Podstawowa we Wnorach-Kużelach</t>
  </si>
  <si>
    <t>gm. Kobylin-Borzymy</t>
  </si>
  <si>
    <t>6f1c-59f5-5447-ca3d-0135-ef0e-90d4-3d6b</t>
  </si>
  <si>
    <t>Zespół Szkół w Kobylinie-Borzymach</t>
  </si>
  <si>
    <t>8b57-b57e-f946-b5f9-6301-db06-d8a2-d77d</t>
  </si>
  <si>
    <t>e9d2-2271-2ba2-bd1c-bddb-c192-db41-6f8a</t>
  </si>
  <si>
    <t>Urząd Gminy Kobylin-Borzymy</t>
  </si>
  <si>
    <t>d4bb-8c42-41fb-bd96-2403-7d3c-f0ae-efda</t>
  </si>
  <si>
    <t>Szkoła Podstawowa w Wyszonkach Kościelnych</t>
  </si>
  <si>
    <t>gm. Klukowo</t>
  </si>
  <si>
    <t>6aaf-c84e-c8de-a51c-9954-ac76-b711-68f2</t>
  </si>
  <si>
    <t>Szkoła Podstawowa w Kuczynie</t>
  </si>
  <si>
    <t>3c75-9feb-5175-17fc-6335-94fa-9930-e27e</t>
  </si>
  <si>
    <t>Gminny Ośrodek Kultury w Klukowie</t>
  </si>
  <si>
    <t>d357-825d-f19a-e159-b484-57b9-50fa-5947</t>
  </si>
  <si>
    <t>Zespół Szkół w Czyżewie</t>
  </si>
  <si>
    <t>gm. Czyżew</t>
  </si>
  <si>
    <t>88a2-3cfa-b622-76ac-0aea-abd7-fe1f-72bf</t>
  </si>
  <si>
    <t>Szkoła Podstawowa w Dąbrowie Wielkiej</t>
  </si>
  <si>
    <t>ce3c-d524-9586-8b51-87f1-4cab-9ed7-eeba</t>
  </si>
  <si>
    <t>Zespół Szkół w Rosochatem Kościelnem</t>
  </si>
  <si>
    <t>ffa4-f3ce-345a-e6ad-62f2-b72b-2adf-44b5</t>
  </si>
  <si>
    <t>Zespół Szkół Ogólnokształcących i Zawodowych w Czyżewie</t>
  </si>
  <si>
    <t>0470-da68-35c7-80a9-5d0c-d84b-a96b-3b4c</t>
  </si>
  <si>
    <t>Gminny Ośrodek Kultury w Czyżewie</t>
  </si>
  <si>
    <t>28da-3a5f-99a2-1d65-b37a-a999-2e25-49d7</t>
  </si>
  <si>
    <t>Zakład Opiekuńczo - Leczniczy w Ciechanowcu</t>
  </si>
  <si>
    <t>gm. Ciechanowiec</t>
  </si>
  <si>
    <t>8f25-a82b-8f29-dd28-272d-d22e-0704-eff9</t>
  </si>
  <si>
    <t>Dom Pomocy Społecznej w Kozarzach</t>
  </si>
  <si>
    <t>155c-1783-3cb9-fbec-daa8-5694-ac84-d4f6</t>
  </si>
  <si>
    <t>Świetlica Wiejska w Skórcu</t>
  </si>
  <si>
    <t>182d-96ec-e065-c7b2-16d2-c099-2890-dea1</t>
  </si>
  <si>
    <t>Świetlica Wiejska w Pobikrach</t>
  </si>
  <si>
    <t>9e70-ea96-23c5-809f-d8d0-b2ab-e12d-6a5f</t>
  </si>
  <si>
    <t>Budynek byłej Szkoły Podstawowej w Czajach - Wólce</t>
  </si>
  <si>
    <t>ab5c-1ff3-a3b4-53f1-8cfa-999d-e6f5-bf37</t>
  </si>
  <si>
    <t>Szkoła Podstawowa w Radziszewie Starym</t>
  </si>
  <si>
    <t>7abb-7e92-9a07-dcda-fef1-3716-d2a7-ee59</t>
  </si>
  <si>
    <t>Świetlica Wiejska w Winnej - Poświętnej</t>
  </si>
  <si>
    <t>e560-cbd1-d9e1-53d2-0c5b-65b5-b863-fc85</t>
  </si>
  <si>
    <t>Szkoła Podstawowa w Kocach - Schabach</t>
  </si>
  <si>
    <t>6b9f-5f60-8915-0a09-5e93-e022-3ede-3e2d</t>
  </si>
  <si>
    <t>Szkoła Podstawowa w Łempicach</t>
  </si>
  <si>
    <t>9eda-b5a1-adfa-184f-6304-577c-1461-bfc4</t>
  </si>
  <si>
    <t>Świetlica Wiejska w Wojtkowicach Starych</t>
  </si>
  <si>
    <t>954c-26bf-3130-b1a4-5d53-8af7-b313-422d</t>
  </si>
  <si>
    <t>Świetlica Wiejska w Kosiorkach</t>
  </si>
  <si>
    <t>8fbe-bd7c-1e02-1db9-ea6d-a6b4-1313-355c</t>
  </si>
  <si>
    <t>Sala Gimnastyczna przy budynku Szkoły Podstawowej w Ciechanowcu (były COKIS)</t>
  </si>
  <si>
    <t>27e5-955c-ee70-b05d-4454-d602-383c-3fe3</t>
  </si>
  <si>
    <t>Szkoła Podstawowa w Ciechanowcu</t>
  </si>
  <si>
    <t>f948-2beb-1915-6965-6050-1c76-4c18-5080</t>
  </si>
  <si>
    <t>Świetlica Organizacji Społecznych budynek Przedszkola w Ciechanowcu</t>
  </si>
  <si>
    <t>8629-9bac-4c23-1c3e-fa36-969a-0fe3-1bb9</t>
  </si>
  <si>
    <t>Budynek byłej Synagogi w Ciechanowcu</t>
  </si>
  <si>
    <t>5a53-d0d4-44e9-0921-23f4-5d24-04fa-a0c5</t>
  </si>
  <si>
    <t>Gimnazjum im. Papieża Jana Pawła II w Ciechanowcu</t>
  </si>
  <si>
    <t>159c-b370-a365-1017-0e9d-063d-6fbe-5159</t>
  </si>
  <si>
    <t>Szpital Ogólny w Wysokiem Mazowieckiem</t>
  </si>
  <si>
    <t>m. Wysokie Mazowieckie</t>
  </si>
  <si>
    <t>b383-8cde-b36e-302d-d937-75d1-64c2-9435</t>
  </si>
  <si>
    <t>Przedszkole Miejskie Nr 2 w Wysokiem Mazowieckiem</t>
  </si>
  <si>
    <t>71f7-6416-0d2b-555b-72be-ec39-9660-a38c</t>
  </si>
  <si>
    <t xml:space="preserve">Przedszkole Miejskie Nr 1 w Wysokiem Mazowieckiem </t>
  </si>
  <si>
    <t>2495-4d21-1d9d-e978-2c4e-e2b7-71cd-0da7</t>
  </si>
  <si>
    <t>Miejski Osrodek Kultury w Wysokiem Mazowieckiem</t>
  </si>
  <si>
    <t>a1f9-d72e-5061-2695-a5f1-f582-9874-d7c3</t>
  </si>
  <si>
    <t>Szkoła Podstawowa Nr 1 w Wysokiem Mazowieckiem</t>
  </si>
  <si>
    <t>22c5-bc3f-8004-3431-0888-476b-ef9a-3cbf</t>
  </si>
  <si>
    <t>Gimnazjum w Wysokiem Mazowieckiem</t>
  </si>
  <si>
    <t>eaa0-897f-57b0-e682-b4da-41b1-f054-17ce</t>
  </si>
  <si>
    <t>Remiza Ochotniczej Straży Pożarnej w Oklinach</t>
  </si>
  <si>
    <t>gm. Wiżajny</t>
  </si>
  <si>
    <t>0970-7f77-63af-cb97-57e3-b710-01b8-a259</t>
  </si>
  <si>
    <t>Publiczne Gimnazjum</t>
  </si>
  <si>
    <t>4059-8f6b-b855-4d45-4744-162a-2041-167f</t>
  </si>
  <si>
    <t>Świetlica Gminna</t>
  </si>
  <si>
    <t>8299-f768-4304-3c6e-b054-1d29-b774-27db</t>
  </si>
  <si>
    <t>Szkoła Podstawowa w Becejłach</t>
  </si>
  <si>
    <t>gm. Szypliszki</t>
  </si>
  <si>
    <t>f781-d225-08c5-a30f-0f8a-5627-cfea-a057</t>
  </si>
  <si>
    <t>Zespół Szkól w Kaletniku</t>
  </si>
  <si>
    <t>530e-4a88-8e64-746e-7554-e8cb-5a46-015a</t>
  </si>
  <si>
    <t>Szkoła Podstawowa w Jasionowie z siedzibą w Żubrynie</t>
  </si>
  <si>
    <t>28cf-1ea3-0055-3a58-1c36-5816-e63b-6a53</t>
  </si>
  <si>
    <t>Świetlica Gminna w Szypliszkach</t>
  </si>
  <si>
    <t>9473-8e22-16f4-d52a-4c44-1c2e-d8f3-1cf2</t>
  </si>
  <si>
    <t>Szkoła Podstawowa</t>
  </si>
  <si>
    <t>gm. Suwałki</t>
  </si>
  <si>
    <t>8dd3-aaf5-0104-1a8a-ac2a-bb0e-063a-8355</t>
  </si>
  <si>
    <t>Zespół Szkół</t>
  </si>
  <si>
    <t>ecf3-f99f-491a-4ed2-1f36-753b-25e4-139e</t>
  </si>
  <si>
    <t>Urząd Gminy Suwałki</t>
  </si>
  <si>
    <t>1fad-d711-8cea-9d8b-da6e-6ef1-25bd-874c</t>
  </si>
  <si>
    <t>1346-fd32-68eb-afff-f54e-217f-9e9d-682e</t>
  </si>
  <si>
    <t>30c9-0f75-225b-88be-5a42-459c-3ef2-601a</t>
  </si>
  <si>
    <t>ded3-167e-0c9f-a7e8-433d-863d-eae6-76e8</t>
  </si>
  <si>
    <t>Świetlica wiejska</t>
  </si>
  <si>
    <t>gm. Rutka-Tartak</t>
  </si>
  <si>
    <t>c4f3-97ee-fcbe-8f76-9398-e47d-3bde-2983</t>
  </si>
  <si>
    <t>Urząd Gminy Rutka-Tartak</t>
  </si>
  <si>
    <t>c45e-8f11-ec92-f81b-ac77-727a-01af-25ef</t>
  </si>
  <si>
    <t>Remiza OSP</t>
  </si>
  <si>
    <t>gm. Raczki</t>
  </si>
  <si>
    <t>182d-eded-9213-cc45-a7a5-90e1-70a9-62ea</t>
  </si>
  <si>
    <t>4eea-9544-0635-7542-eaf1-9b37-73c8-692a</t>
  </si>
  <si>
    <t>Gminny Ośrodek Kultury</t>
  </si>
  <si>
    <t>2371-b3bb-11eb-4b85-6cb5-94f4-4182-ccae</t>
  </si>
  <si>
    <t>67bd-8dc1-c5c1-a664-9c5d-1989-9588-95a1</t>
  </si>
  <si>
    <t>Zespół Szkół im.Ludwika Michała Paca</t>
  </si>
  <si>
    <t>437e-c06d-fbb2-6e38-096e-bf03-ede8-8c47</t>
  </si>
  <si>
    <t>gm. Przerośl</t>
  </si>
  <si>
    <t>d181-df08-9059-0e91-05cf-dac5-9edd-fb67</t>
  </si>
  <si>
    <t>Urząd Gminy</t>
  </si>
  <si>
    <t>380a-cae8-3653-c40a-0511-3a4d-072b-9983</t>
  </si>
  <si>
    <t>56d6-473d-90a8-8454-ceaa-e214-401d-0ec9</t>
  </si>
  <si>
    <t>gm. Jeleniewo</t>
  </si>
  <si>
    <t>8529-75d4-8876-70a3-ae53-8abf-d7ad-a936</t>
  </si>
  <si>
    <t>Gminna Biblioteka Publiczna</t>
  </si>
  <si>
    <t>8542-d23f-61c4-6f65-4813-98d6-7ca0-dd5f</t>
  </si>
  <si>
    <t>Ochotnicza Straż Pożarna w Bachanowie</t>
  </si>
  <si>
    <t>fcb7-e006-800b-6d62-5ddc-c5bb-d347-ed93</t>
  </si>
  <si>
    <t>Klub Rolnika w Jemielistem</t>
  </si>
  <si>
    <t>gm. Filipów</t>
  </si>
  <si>
    <t>1bd8-fa97-f030-00e8-988e-ea4f-54af-d843</t>
  </si>
  <si>
    <t>Zespół Szkół w Filipowie</t>
  </si>
  <si>
    <t>c406-2775-d560-9f8e-89b5-67ee-d89f-a839</t>
  </si>
  <si>
    <t>Urząd Gminy Filipów</t>
  </si>
  <si>
    <t>1463-a9f7-a608-c7e1-9101-8732-520a-2141</t>
  </si>
  <si>
    <t>Szkoła Podstawowa w Zdrębach</t>
  </si>
  <si>
    <t>gm. Bakałarzewo</t>
  </si>
  <si>
    <t>25ef-4fb7-6f32-66a6-f2d7-28f9-5deb-3333</t>
  </si>
  <si>
    <t>Urząd Gminy Bakałarzewo</t>
  </si>
  <si>
    <t>5146-9ef1-b643-299a-2a84-4823-4655-c280</t>
  </si>
  <si>
    <t xml:space="preserve">Zespół Szkół w Bakałarzewie </t>
  </si>
  <si>
    <t>6f05-2669-a18e-5383-94b3-f355-c9f0-0e84</t>
  </si>
  <si>
    <t>Gminna Biblioteka Publiczna w Bakałarzewie</t>
  </si>
  <si>
    <t>ff27-8eef-8f76-4e0d-eb42-678d-52e3-4fe3</t>
  </si>
  <si>
    <t>Szkoła Podstawowa w Babikach</t>
  </si>
  <si>
    <t>gm. Szudziałowo</t>
  </si>
  <si>
    <t>4785-9847-9c15-daf3-3bdf-1386-826a-0ea4</t>
  </si>
  <si>
    <t>Remiza OSP w Wierzchlesiu</t>
  </si>
  <si>
    <t>230d-2752-e0e4-5cb6-6ad8-f708-3edf-4062</t>
  </si>
  <si>
    <t>Urząd Gminy w Szudziałowie</t>
  </si>
  <si>
    <t>e91b-a061-eee0-49f5-76eb-e143-5b49-299f</t>
  </si>
  <si>
    <t>gm. Suchowola</t>
  </si>
  <si>
    <t>0b8e-bdd5-01d9-9e82-9db4-2247-3cbf-3e9a</t>
  </si>
  <si>
    <t>778b-09ac-a43b-7195-6ae2-b357-f1c9-d0a0</t>
  </si>
  <si>
    <t>Kino "Kometa"</t>
  </si>
  <si>
    <t>7346-d7e2-97b9-cd42-baa5-188b-c54f-fbc5</t>
  </si>
  <si>
    <t>fe58-b5ab-4bab-4da2-ead6-3a31-4289-df62</t>
  </si>
  <si>
    <t>f7d8-00bc-596b-59d4-8a56-dc87-74e9-dd9a</t>
  </si>
  <si>
    <t>95f1-54fb-7fb1-fd92-8c83-4ad2-9dd0-98e7</t>
  </si>
  <si>
    <t>Gimnazjum w Suchowoli</t>
  </si>
  <si>
    <t>633d-0c3e-cd33-1dc3-3231-b780-6a3a-fc79</t>
  </si>
  <si>
    <t>Samodzielny Publiczny Zakład Opieki Zdrowotnej</t>
  </si>
  <si>
    <t>gm. Sokółka</t>
  </si>
  <si>
    <t>4717-b4fe-88d3-ff64-ef38-a642-bb4f-59f8</t>
  </si>
  <si>
    <t>Szkoła Podstawowa Nr 1</t>
  </si>
  <si>
    <t>5844-b12c-6767-2e7d-33c0-2b4b-e633-58ce</t>
  </si>
  <si>
    <t xml:space="preserve">Przedszkole nr 5 </t>
  </si>
  <si>
    <t>30d8-53ff-e2a5-e926-3f93-d063-14b7-bcf1</t>
  </si>
  <si>
    <t xml:space="preserve">Przedszkole Nr 1 </t>
  </si>
  <si>
    <t>f24b-ba06-c198-f91f-ed6e-16de-2c37-e67d</t>
  </si>
  <si>
    <t>Sokólski Ośrodek Kultury</t>
  </si>
  <si>
    <t>2bd4-f074-7934-9e0a-8d2d-da33-4453-7c12</t>
  </si>
  <si>
    <t xml:space="preserve">Przedszkole Nr 4 </t>
  </si>
  <si>
    <t>e797-fc19-06cd-4c3e-d04e-9624-34ca-b9f0</t>
  </si>
  <si>
    <t>Zespół Szkół Integracyjnych</t>
  </si>
  <si>
    <t>ce69-4fa4-648c-5db5-7ed5-f21a-f9ee-71b9</t>
  </si>
  <si>
    <t xml:space="preserve">Zespół Szkół Integracyjnych </t>
  </si>
  <si>
    <t>9606-ff14-caa8-e856-68ff-a825-5d80-d438</t>
  </si>
  <si>
    <t>08f8-76c4-53e6-1f3a-befd-64da-c1be-0188</t>
  </si>
  <si>
    <t>26f6-bbc2-14d3-2643-84ea-7a83-a689-db1d</t>
  </si>
  <si>
    <t xml:space="preserve">Zespół Szkół </t>
  </si>
  <si>
    <t>8f57-82e9-f3cb-540e-7214-5eb9-a45d-4796</t>
  </si>
  <si>
    <t xml:space="preserve">Przedszkole Nr 3 </t>
  </si>
  <si>
    <t>677e-cefb-ffdb-542a-a4cf-f97e-339f-5b4c</t>
  </si>
  <si>
    <t xml:space="preserve">Gimnazjum Nr 1 </t>
  </si>
  <si>
    <t>d075-36c7-fe66-953b-fd2c-c542-a4ed-5d82</t>
  </si>
  <si>
    <t xml:space="preserve">Ośrodek Sportu i Rekreacji </t>
  </si>
  <si>
    <t>dc2c-8a11-76b4-5578-fe12-234b-8a28-c768</t>
  </si>
  <si>
    <t>Zespół Szkół Zawodowych</t>
  </si>
  <si>
    <t>6513-6fa2-58a4-5df3-2c07-28ab-8f6d-247c</t>
  </si>
  <si>
    <t xml:space="preserve">Zespół Szkół Ogólnokształcących </t>
  </si>
  <si>
    <t>7359-36da-0222-5b69-ac1f-64ff-8d86-e261</t>
  </si>
  <si>
    <t xml:space="preserve">Niepubliczna Szkoła Podstawowa w Lipinie </t>
  </si>
  <si>
    <t>2691-f503-c742-77ef-2773-b52a-340d-d5d0</t>
  </si>
  <si>
    <t xml:space="preserve">Szkoła Podstawowa w Malawiczach Dolnych </t>
  </si>
  <si>
    <t>ed77-5c51-2e61-aedb-25c6-311b-b781-0340</t>
  </si>
  <si>
    <t>Szkoła Podstawowa w Starej Rozedrance</t>
  </si>
  <si>
    <t>3e48-d0d2-0e94-2968-bdca-27ee-f3c4-befb</t>
  </si>
  <si>
    <t xml:space="preserve">Świetlica Wiejska w Sokolanach </t>
  </si>
  <si>
    <t>6abd-f7c3-65b4-ea0f-985c-39a3-597d-2623</t>
  </si>
  <si>
    <t>5d11-9dc9-3dd8-01ff-aeaf-5aad-06e1-f906</t>
  </si>
  <si>
    <t xml:space="preserve">Szkoła Podstawowa w Starej Kamionce </t>
  </si>
  <si>
    <t>f601-50e8-4ed2-4508-d223-6f9a-2247-da06</t>
  </si>
  <si>
    <t xml:space="preserve"> Budynek parafialny</t>
  </si>
  <si>
    <t>gm. Sidra</t>
  </si>
  <si>
    <t>89a2-4579-ddd5-3a53-0e7b-45a0-b863-ba64</t>
  </si>
  <si>
    <t>Szkoła Podstawowa w Majewie</t>
  </si>
  <si>
    <t>13ad-f2f8-996d-e8f3-206e-53e9-7572-c691</t>
  </si>
  <si>
    <t>Szkoła Podstawowa w Jacowlanach</t>
  </si>
  <si>
    <t>78ed-44a1-0973-a67f-4f41-99eb-5430-ab22</t>
  </si>
  <si>
    <t>Budynek po Gimnazjum w Sidrze</t>
  </si>
  <si>
    <t>f2cc-f408-acb2-dc05-e95a-32c9-ecdc-43ac</t>
  </si>
  <si>
    <t>gm. Nowy Dwór</t>
  </si>
  <si>
    <t>ab75-b1d5-56c2-73b6-1dea-f450-d2d3-0eda</t>
  </si>
  <si>
    <t>Świetlica Wiejska</t>
  </si>
  <si>
    <t>1da8-3e9f-6b29-9c45-de06-76cc-d3db-3dba</t>
  </si>
  <si>
    <t>Budynek Gimnazjum</t>
  </si>
  <si>
    <t>3f70-9e67-3566-6ae1-3366-a389-aeaa-1a5a</t>
  </si>
  <si>
    <t>Bydynek po byłej Szkole Podstawowej</t>
  </si>
  <si>
    <t>gm. Kuźnica</t>
  </si>
  <si>
    <t>7932-0247-6baf-a52c-dfcf-34b5-6661-ba3a</t>
  </si>
  <si>
    <t>Budynek po byłej Szkole Podstawowej</t>
  </si>
  <si>
    <t>f03e-9878-7046-2af6-885c-c7fc-5d48-9fa9</t>
  </si>
  <si>
    <t>Przedszkole w Kuźnicy</t>
  </si>
  <si>
    <t>19c4-f4fe-e501-b22c-85e0-5ea2-7bc5-a98f</t>
  </si>
  <si>
    <t>Gminny Ośrodek Kultury i Sportu w Kuźnicy (mała sala)</t>
  </si>
  <si>
    <t>08d0-756c-c715-707e-2ce5-284e-4122-031c</t>
  </si>
  <si>
    <t>Gminny Ośrodek Kultury i Sportu w Kuźnicy (duża sala)</t>
  </si>
  <si>
    <t>31ce-1825-a6e2-9701-72a8-5182-d052-c4f7</t>
  </si>
  <si>
    <t>Gminny Ośrodek Kultury w Krynkach</t>
  </si>
  <si>
    <t>gm. Krynki</t>
  </si>
  <si>
    <t>e171-c0af-c8b5-639c-dfe5-edc7-9a89-cf2c</t>
  </si>
  <si>
    <t>Urząd Miejski w Krynkach</t>
  </si>
  <si>
    <t>08ee-49ae-b178-b7d3-ea1e-f0f9-ba6f-2e8f</t>
  </si>
  <si>
    <t>Mieszkanie prywatne</t>
  </si>
  <si>
    <t>4338-0dfa-2e72-7fa9-4858-d956-ade0-7c6a</t>
  </si>
  <si>
    <t>6900-86f6-0d38-b793-63d4-c27e-8108-ed67</t>
  </si>
  <si>
    <t>Budynek po byłym Domu Nauczyciela w Zabrodziu</t>
  </si>
  <si>
    <t>gm. Korycin</t>
  </si>
  <si>
    <t>f590-6810-d168-86ed-7004-75eb-38a7-bd3a</t>
  </si>
  <si>
    <t>Gminny Ośrodek Kultury Sportu i Turystyki w Korycinie</t>
  </si>
  <si>
    <t>053a-748e-2602-4fb0-5195-2284-ff64-c70d</t>
  </si>
  <si>
    <t>Świetlica Wiejska w Bombli</t>
  </si>
  <si>
    <t>aeb9-377f-b9aa-f9cc-81e6-b7d2-647d-d32b</t>
  </si>
  <si>
    <t>Urząd Gminy Janów</t>
  </si>
  <si>
    <t>gm. Janów</t>
  </si>
  <si>
    <t>6da2-a1dd-6397-9b9e-beec-fa12-a9ee-fee5</t>
  </si>
  <si>
    <t>Budynek byłej Szkoły Podstawowej</t>
  </si>
  <si>
    <t>1153-9985-f4b9-cb13-ef1f-b063-94f0-2b47</t>
  </si>
  <si>
    <t>4c1a-7f57-100f-9810-4760-7877-fdc7-dd53</t>
  </si>
  <si>
    <t>Zespół Szkół Samorządowych</t>
  </si>
  <si>
    <t>24cc-e094-cbcc-b5ab-d630-7797-89e3-0d01</t>
  </si>
  <si>
    <t>Samodzielny Publiczny Zakład Opieki Zdrowotnej w Dąbrowie Białostockiej (szpital)</t>
  </si>
  <si>
    <t>gm. Dąbrowa Białostocka</t>
  </si>
  <si>
    <t>bd47-5bf9-d1fe-9ea3-19f4-0f48-3b59-dcce</t>
  </si>
  <si>
    <t xml:space="preserve"> Świetlica Wiejska w Reszkowcach</t>
  </si>
  <si>
    <t>2bde-3446-a5a8-ac52-477d-6be1-2d74-a692</t>
  </si>
  <si>
    <t>Szkoła Podstawowa w Suchodolinie</t>
  </si>
  <si>
    <t>b1cd-112f-d530-43fc-ec9f-ce69-1f9d-ff73</t>
  </si>
  <si>
    <t>Szkoła Podstawowa w Zwierzyńcu Wielkim</t>
  </si>
  <si>
    <t>3925-7de2-32bd-b209-afdc-2e22-5b5e-8730</t>
  </si>
  <si>
    <t>Szkoła Podstawowa w Nierośnie</t>
  </si>
  <si>
    <t>a1a0-97f3-436a-df91-a400-ec9f-d597-2cb5</t>
  </si>
  <si>
    <t>Gimnazjum w Różanymstoku</t>
  </si>
  <si>
    <t>1b7b-997c-92e7-65c2-a666-2862-a0a5-75fa</t>
  </si>
  <si>
    <t>Kino "Lotos"</t>
  </si>
  <si>
    <t>baa5-e73b-1cd4-a00a-4a6b-bc55-89b4-cad1</t>
  </si>
  <si>
    <t xml:space="preserve"> Gimnazjum w Dąbrowie Białostockiej</t>
  </si>
  <si>
    <t>97aa-6f60-a32d-a451-089d-8441-9631-bcdc</t>
  </si>
  <si>
    <t>693c-fec3-175e-c15e-53be-7769-8a6d-320e</t>
  </si>
  <si>
    <t>Miejsko-Gminny Ośrodek Kultury</t>
  </si>
  <si>
    <t>1abe-d853-d0e8-19ef-f920-7f07-a8a6-0f58</t>
  </si>
  <si>
    <t>Zespół Szkół w Dąbrowie Białostockiej</t>
  </si>
  <si>
    <t>4d29-ba19-a55a-9aae-4f01-67dd-ca51-d0fc</t>
  </si>
  <si>
    <t xml:space="preserve"> Świetlica Wiejska w Skiwach  Małych</t>
  </si>
  <si>
    <t>gm. Siemiatycze</t>
  </si>
  <si>
    <t>9fd0-ff19-aa83-f524-730d-a398-63ab-2e2a</t>
  </si>
  <si>
    <t>Świetlica Wiejska w Wiercieniu Dużym</t>
  </si>
  <si>
    <t>a5e9-c0ef-c881-8f21-967d-95b3-15ea-7696</t>
  </si>
  <si>
    <t>Centrum Kulturalno-Wypoczynkowe  w Siemiatyczach-Stacji</t>
  </si>
  <si>
    <t>1a8a-3fed-2270-9f9c-36fc-1f39-7e4c-5f5c</t>
  </si>
  <si>
    <t>Świetlica Wiejska w Bacikach Średnich</t>
  </si>
  <si>
    <t>ed85-adf7-e053-88fd-535d-5051-576b-22c7</t>
  </si>
  <si>
    <t>Świetlica Wiejska  w Krupicach</t>
  </si>
  <si>
    <t>7cb7-9c9d-9e50-d07b-0f61-6924-ca74-dea8</t>
  </si>
  <si>
    <t>Świetlica  wiejska w Kłopotach-Bańkach</t>
  </si>
  <si>
    <t>f80d-fe8b-4e51-d9eb-ecf6-cf92-f78f-5250</t>
  </si>
  <si>
    <t>Szkoła Podstawowa w Czartajewie</t>
  </si>
  <si>
    <t>6a40-2a43-6239-7cf3-aa7b-5ce5-91d8-3567</t>
  </si>
  <si>
    <t>Gimnazjum  Gminne w Siemiatyczach</t>
  </si>
  <si>
    <t>9a4e-916e-fe99-d93b-4904-1fc8-b207-8714</t>
  </si>
  <si>
    <t>gm. Perlejewo</t>
  </si>
  <si>
    <t>100b-21ab-30b8-afeb-8622-e812-ec53-6a5c</t>
  </si>
  <si>
    <t>Nadbużańskie Centrum Turystyczne</t>
  </si>
  <si>
    <t>1d31-2c26-15fd-5c5a-4f39-9710-8d7e-1c2f</t>
  </si>
  <si>
    <t>a2c9-a65b-9d40-b468-6fe6-571f-1c13-7aa8</t>
  </si>
  <si>
    <t>8b44-6e41-6c0c-8c32-4f0e-88f5-881d-6e92</t>
  </si>
  <si>
    <t>Budynek po Szkole Podstawowej w Klukowiczach</t>
  </si>
  <si>
    <t>gm. Nurzec-Stacja</t>
  </si>
  <si>
    <t>06c3-1c97-f7e4-df99-57fd-343b-fccb-c393</t>
  </si>
  <si>
    <t>Świetlica wiejska w Siemichoczach</t>
  </si>
  <si>
    <t>2a8a-2106-9411-3500-aad2-5aa6-3f74-7d58</t>
  </si>
  <si>
    <t>Zespół Szkolno-Przedszkolny w Nurcu-Stacji</t>
  </si>
  <si>
    <t>af83-2f08-8fe2-e6e2-fc2b-ee68-392b-1d39</t>
  </si>
  <si>
    <t>Świetlica OSP w Nurcu-Stacji</t>
  </si>
  <si>
    <t>1b62-71cd-b7f9-fccb-04b0-80a0-c999-f783</t>
  </si>
  <si>
    <t>Świetlica wiejska w Pokaniewie</t>
  </si>
  <si>
    <t>gm. Milejczyce</t>
  </si>
  <si>
    <t>464a-63ae-4077-9699-a678-95e6-984a-ea45</t>
  </si>
  <si>
    <t>Ochotnicza Straż Pożarna w Sobiatynie</t>
  </si>
  <si>
    <t>5e78-ec0f-1242-5088-bc3a-0234-c330-48cc</t>
  </si>
  <si>
    <t>Budynek byłej szkoły podstawowej w Wałkach</t>
  </si>
  <si>
    <t>36ab-3ef7-d6e9-0c08-52bb-dda7-f985-c0a8</t>
  </si>
  <si>
    <t>Ochotnicza Straż Pożarna w Rogaczach</t>
  </si>
  <si>
    <t>2bed-b442-3b7a-4a88-f49e-b2ed-9ee4-ca77</t>
  </si>
  <si>
    <t>Świetlica Wiejska w Milejczycach</t>
  </si>
  <si>
    <t>2371-3daa-cca8-d6b5-8542-5ce0-9b4b-f49c</t>
  </si>
  <si>
    <t>gm. Mielnik</t>
  </si>
  <si>
    <t>0439-8fcf-7f04-962b-fdc2-b644-64cc-1618</t>
  </si>
  <si>
    <t>Świetlica Ochotniczej Straży Pożarnej</t>
  </si>
  <si>
    <t>6498-b8f0-3c40-8945-74d1-ab38-32f0-a6e5</t>
  </si>
  <si>
    <t xml:space="preserve">Wiejski Ośrodek Kultury,Sportu i Rekreacji </t>
  </si>
  <si>
    <t>e81c-ea94-0605-30bf-6e59-b43a-7e8c-029b</t>
  </si>
  <si>
    <t>Świetlica wiejska w Makarkach</t>
  </si>
  <si>
    <t>gm. Grodzisk</t>
  </si>
  <si>
    <t>eadb-e802-e59f-c001-c125-f548-b408-5baa</t>
  </si>
  <si>
    <t>Świetlica wiejska w Stadnikach</t>
  </si>
  <si>
    <t>b059-b269-dc82-016a-415c-da27-a78b-3a49</t>
  </si>
  <si>
    <t>Świetlica wiejska Sypnie Nowe</t>
  </si>
  <si>
    <t>4cbd-bf37-94d1-225e-a434-ff01-3338-6b35</t>
  </si>
  <si>
    <t>Świetlica OSP w Grodzisku</t>
  </si>
  <si>
    <t>46f7-c1ed-5d68-1935-42d2-6c70-056f-d854</t>
  </si>
  <si>
    <t>Budynek po byłej szkole w Czarnej Cerkiewnej</t>
  </si>
  <si>
    <t>1074-d8a7-8e34-ba55-aa37-4b66-494f-9ae0</t>
  </si>
  <si>
    <t>Świetlica wiejska w Hornowie</t>
  </si>
  <si>
    <t>gm. Dziadkowice</t>
  </si>
  <si>
    <t>259b-0a6f-1dc9-8c1f-d7b6-5927-0186-2c73</t>
  </si>
  <si>
    <t>Świetlica Wiejska w Dołubowie</t>
  </si>
  <si>
    <t>87eb-d4bc-1895-a345-75a4-0f7c-1a09-7e15</t>
  </si>
  <si>
    <t>Świetlica  OSP w Żurobicach</t>
  </si>
  <si>
    <t>84b8-4db0-7795-b302-92d8-cc78-22b8-0f63</t>
  </si>
  <si>
    <t>Gminny Ośrodek Kultury w Dziadkowicach</t>
  </si>
  <si>
    <t>d850-b7a9-e78d-0c01-2eb3-23cc-25c8-a038</t>
  </si>
  <si>
    <t xml:space="preserve">Szkoła Podstawowa, Śledzianów 1  </t>
  </si>
  <si>
    <t>gm. Drohiczyn</t>
  </si>
  <si>
    <t>aea9-0de4-b86e-cb3a-ac51-df73-146c-e448</t>
  </si>
  <si>
    <t xml:space="preserve">Szkoła Podstawowa, Ostrożany 14 </t>
  </si>
  <si>
    <t>cb0a-d8d4-4c75-f83e-aa59-e408-f8f3-0660</t>
  </si>
  <si>
    <t>Szkoła Podstawowa, Miłkowice-Janki 14</t>
  </si>
  <si>
    <t>6a89-ab99-de6a-7aaf-23f6-fac2-1fe6-26a9</t>
  </si>
  <si>
    <t xml:space="preserve">Drohiczyn, ul.Kraszewskiego 13, Kino ,,Daniel'', wejście od strony ulicy Kraszewskiego </t>
  </si>
  <si>
    <t>1090-a51a-2e45-ff58-d004-5d1b-8859-ea7a</t>
  </si>
  <si>
    <t>Drohiczyn, ul.Kraszewskiego 13, Kino ,,Daniel", wejście od strony ulicy Jagiellończyka.</t>
  </si>
  <si>
    <t>d4b6-6ab4-3da9-f0c5-602c-9e57-dd97-bf67</t>
  </si>
  <si>
    <t>Samodzielny Publiczny Zakład Opieki Zdrowotnej w Siemiatyczach Szpital Powiatowy w Siemiatyczach</t>
  </si>
  <si>
    <t>m. Siemiatycze</t>
  </si>
  <si>
    <t>d48d-8160-7bbc-75e2-d479-7fd2-2c93-d248</t>
  </si>
  <si>
    <t>Powiatowy Dom Pomocy Społecznej w Siemiatyczach</t>
  </si>
  <si>
    <t>c261-45a2-33fa-7716-433e-11a6-fcc9-1b9e</t>
  </si>
  <si>
    <t>Miejska Biblioteka Publiczna w Siemiatyczach</t>
  </si>
  <si>
    <t>616e-72c5-3bc3-e42d-c9fe-1187-e5e0-9de9</t>
  </si>
  <si>
    <t>Przedszkole Nr 5 w Siemiatyczach</t>
  </si>
  <si>
    <t>8532-8438-8670-ca03-bcc1-7bba-03bf-3200</t>
  </si>
  <si>
    <t>Gimnazjum Nr 1 w Siemiatyczach</t>
  </si>
  <si>
    <t>6730-f312-3876-4597-a466-a026-a1fe-9d35</t>
  </si>
  <si>
    <t>Przedszkole Nr 3 w Siemiatyczach</t>
  </si>
  <si>
    <t>2570-88fe-d480-82ff-b533-87ca-b775-3117</t>
  </si>
  <si>
    <t>Zespół Szkół z Oddziałami Integracyjnymi w Siemiatyczach</t>
  </si>
  <si>
    <t>2b84-9601-6671-ec99-57d4-d00c-08fc-99eb</t>
  </si>
  <si>
    <t>Szkoła Muzyczna I Stopnia w Siemiatyczach</t>
  </si>
  <si>
    <t>26e1-0734-606f-dde0-779c-418b-a729-4c00</t>
  </si>
  <si>
    <t>Siemiatycki Ośrodek Kultury w Siemiatyczach</t>
  </si>
  <si>
    <t>be2d-199b-c0da-bd75-396b-2b40-886b-025c</t>
  </si>
  <si>
    <t>Szkoła Podstawowa Nr 1 w Siemiatyczach</t>
  </si>
  <si>
    <t>5c8c-c689-5c6b-ffe4-83d7-ce4a-361b-13fe</t>
  </si>
  <si>
    <t>Budynek po Szkole Podstawowej w Berżnikach</t>
  </si>
  <si>
    <t>gm. Sejny</t>
  </si>
  <si>
    <t>1cd4-0524-20ba-84d2-30bc-887a-485e-b7dc</t>
  </si>
  <si>
    <t>Świetlica OSP w Ogrodnikach</t>
  </si>
  <si>
    <t>9614-0222-ea02-847f-71b1-3efe-f1f5-40f0</t>
  </si>
  <si>
    <t>Świetlica OSP w Żegarach</t>
  </si>
  <si>
    <t>a0a0-3614-e5ee-a241-9dcf-ad91-7b22-4adb</t>
  </si>
  <si>
    <t>Szkoła Podstawowa w Krasnowie</t>
  </si>
  <si>
    <t>c06b-1a67-70b4-ce92-e13e-150e-7447-5e5c</t>
  </si>
  <si>
    <t>Urząd Gminy Sejny</t>
  </si>
  <si>
    <t>1a9a-7827-0ad1-c8e8-82dc-a21f-acaf-eb34</t>
  </si>
  <si>
    <t>gm. Puńsk</t>
  </si>
  <si>
    <t>2190-276a-8550-c46e-ca41-441b-d2b6-4554</t>
  </si>
  <si>
    <t>9c99-27ac-7aa4-1890-4dbd-a1e6-144c-b46d</t>
  </si>
  <si>
    <t>Świetlica</t>
  </si>
  <si>
    <t>cdec-824b-1ffd-2b38-3eb5-58b0-64a9-f26d</t>
  </si>
  <si>
    <t>66c6-2485-aa17-bdff-ea70-f5b0-509b-cfa5</t>
  </si>
  <si>
    <t>gm. Krasnopol</t>
  </si>
  <si>
    <t>d5a2-43c7-f4a3-bf32-c9ed-d7eb-87a7-55a4</t>
  </si>
  <si>
    <t>Budynek po Szkole Podstawowej</t>
  </si>
  <si>
    <t>b9fa-968a-0f6b-8ff2-9238-31a0-ce16-fa47</t>
  </si>
  <si>
    <t>561c-f051-5b25-424e-c13b-46e7-9c79-7888</t>
  </si>
  <si>
    <t>Ośrodek Kultury, Sportu i Rekreacji</t>
  </si>
  <si>
    <t>aaf5-7d2d-d660-7871-7d59-0014-2d2a-fb49</t>
  </si>
  <si>
    <t>7a16-fbf1-724f-15cf-d6e3-a709-0754-4edb</t>
  </si>
  <si>
    <t>Gminny Ośrodek Kultury w Gibach</t>
  </si>
  <si>
    <t>gm. Giby</t>
  </si>
  <si>
    <t>c101-71e6-96ad-da89-67bc-7fde-4ed6-f6cf</t>
  </si>
  <si>
    <t xml:space="preserve"> Budynek po Szkole Podstawowej w Zelwie</t>
  </si>
  <si>
    <t>2d4d-6913-e524-cdb7-124a-f2b1-f085-0e9d</t>
  </si>
  <si>
    <t>Budynek po Szkole Podstawowej we Frąckach</t>
  </si>
  <si>
    <t>353c-a2c4-6dce-e12c-f8b0-9c37-ec50-59bd</t>
  </si>
  <si>
    <t>Świetlica Wiejska w Pogorzelcu</t>
  </si>
  <si>
    <t>e78b-2823-9311-88e1-2411-34bf-b368-45d1</t>
  </si>
  <si>
    <t>Gimnazjum w Gibach</t>
  </si>
  <si>
    <t>e53c-0900-6c63-f681-c9ab-9e87-8ebf-8db7</t>
  </si>
  <si>
    <t>Samodzielny Publiczny Zakład Opieki Zdrowotnej w Sejnach</t>
  </si>
  <si>
    <t>m. Sejny</t>
  </si>
  <si>
    <t>f772-e4c1-9d4c-18b6-1e12-777f-e922-c6e9</t>
  </si>
  <si>
    <t>Komenda Powiatowa Państwowej Straży Pożarnej w Sejnach</t>
  </si>
  <si>
    <t>a0b3-1b0a-a20f-3344-6e84-29d8-8a23-fa38</t>
  </si>
  <si>
    <t>Szkoła Podstawowa  im. mjr Henryka Dobrzańskiego "Hubala" w Sejnach</t>
  </si>
  <si>
    <t>fd6c-495b-e219-9b72-967b-904f-c1b5-5a8e</t>
  </si>
  <si>
    <t>Szkoła Podstawowa im. mjr Henryka Dobrzańskiego "Hubala" w Sejnach</t>
  </si>
  <si>
    <t>4850-dc59-0f6f-7c8c-81b8-0a15-55cd-12ad</t>
  </si>
  <si>
    <t>gm. Trzcianne</t>
  </si>
  <si>
    <t>d212-335a-01e5-1d03-da4c-63de-c9c9-aa96</t>
  </si>
  <si>
    <t>1276-6b84-45b6-4abc-2c8c-e6f6-2dc0-9132</t>
  </si>
  <si>
    <t>Gimnazjum</t>
  </si>
  <si>
    <t>1f22-1811-42e9-0762-eadd-a068-a92c-774c</t>
  </si>
  <si>
    <t>ba09-cc71-685b-5276-18dd-a497-a437-5f96</t>
  </si>
  <si>
    <t>Dom Pomocy Społecznej w Mońkach</t>
  </si>
  <si>
    <t>gm. Mońki</t>
  </si>
  <si>
    <t>e3ed-f31a-b361-a77b-f15d-3f22-ee2a-0540</t>
  </si>
  <si>
    <t>Samodzielny Publiczny Zakład Oieki Zdrowotnej  w Mońkach</t>
  </si>
  <si>
    <t>7f7a-c44c-f630-6b53-e336-d626-d0a3-bd9d</t>
  </si>
  <si>
    <t>Szkoła Podstawowa w Kuleszach</t>
  </si>
  <si>
    <t>fc12-bca4-57e2-f4c4-9541-37d1-04c7-f0da</t>
  </si>
  <si>
    <t>Szkoła Podstawowa w Boguszewie</t>
  </si>
  <si>
    <t>5c68-339b-8843-51fd-cf2a-bd1d-96fc-5621</t>
  </si>
  <si>
    <t xml:space="preserve">Zaespół Szkół w Mońkach </t>
  </si>
  <si>
    <t>ec48-719a-a625-31f4-afc4-7c35-d59d-d171</t>
  </si>
  <si>
    <t>Zespół Szkół Ogólnokształcących i Zawodowych</t>
  </si>
  <si>
    <t>d049-82ee-32f1-6ee5-2013-c919-c241-e196</t>
  </si>
  <si>
    <t>3899-a0c1-96b3-2a6a-e97c-474d-53e9-368d</t>
  </si>
  <si>
    <t>Moniecki Ośrodek Kultury</t>
  </si>
  <si>
    <t>d1fe-3eb9-5bf8-07e4-a043-14d4-f55b-bc69</t>
  </si>
  <si>
    <t>Urząd Miejski w Mońkach</t>
  </si>
  <si>
    <t>078c-5099-fc42-30ed-0c12-86fc-e057-cf9d</t>
  </si>
  <si>
    <t>3b81-406b-6072-b196-343a-894a-7d53-a7a7</t>
  </si>
  <si>
    <t>921c-fd9a-7a80-7742-b572-5c23-fe2d-e0d7</t>
  </si>
  <si>
    <t>Świetlica wiejska w Zastoczu</t>
  </si>
  <si>
    <t>gm. Krypno</t>
  </si>
  <si>
    <t>4903-1d78-4678-92a5-9fb9-3cbd-8d0a-8e68</t>
  </si>
  <si>
    <t xml:space="preserve">Świetlica "Warszawa" </t>
  </si>
  <si>
    <t>9ea1-57b7-433f-6feb-d1e5-3d5b-5dfc-2d38</t>
  </si>
  <si>
    <t xml:space="preserve">Gminny Ośrodek Kultury w Krypnie </t>
  </si>
  <si>
    <t>6b0f-9577-6f41-3714-6110-6b91-20f4-170e</t>
  </si>
  <si>
    <t xml:space="preserve">Zespół Szkół w Kalinówce Kościelnej </t>
  </si>
  <si>
    <t>gm. Knyszyn</t>
  </si>
  <si>
    <t>6edf-77a8-56c4-91af-d549-483f-7741-5391</t>
  </si>
  <si>
    <t>Knyszyński Ośrodek Kultury w Knyszynie</t>
  </si>
  <si>
    <t>2f24-6522-13b5-61a1-c662-68a8-1255-9363</t>
  </si>
  <si>
    <t>Urząd Miejski w Knyszynie</t>
  </si>
  <si>
    <t>546a-87e5-130d-ec2d-68ab-2f76-0234-8610</t>
  </si>
  <si>
    <t>Sala ćwiczeń rehabilitacyjnych w Domu Pomocy Społecznej "Dom Kombatanta" w Mocieszach</t>
  </si>
  <si>
    <t>gm. Jaświły</t>
  </si>
  <si>
    <t>e58c-688c-5f38-5619-d202-9227-8925-90dc</t>
  </si>
  <si>
    <t>Sala Konferencyjna  Urzędu Gminy  Jaświły</t>
  </si>
  <si>
    <t>335e-f1fd-28ea-24f8-3125-c464-0811-4335</t>
  </si>
  <si>
    <t>Gminny Ośrodek Kultury w Jaświłach Filia w Brzozowej</t>
  </si>
  <si>
    <t>752a-65b6-9820-a0e9-6069-98bf-33d5-8976</t>
  </si>
  <si>
    <t>Gminny Ośrodek Kultury w Jaświłach Filia w Dolistowie Starym</t>
  </si>
  <si>
    <t>f755-dde3-476c-6a9e-aefb-51c6-bcad-571b</t>
  </si>
  <si>
    <t>Gminny Ośrodek Kultury,Sportu i Turystyki</t>
  </si>
  <si>
    <t>gm. Jasionówka</t>
  </si>
  <si>
    <t>abd4-a90e-e8dc-eb54-a101-dd39-8f17-fa3f</t>
  </si>
  <si>
    <t>Zespół Szkolno-Przedszkolny</t>
  </si>
  <si>
    <t>ea5b-b1e5-05cd-d423-281b-7187-aa60-225e</t>
  </si>
  <si>
    <t>Budynek po Szkole Podstawowej we Wroceniu</t>
  </si>
  <si>
    <t>gm. Goniądz</t>
  </si>
  <si>
    <t>7b1e-c4ac-b87d-3e86-f029-2cc2-b52a-626d</t>
  </si>
  <si>
    <t>Remiza w Osowcu</t>
  </si>
  <si>
    <t>c4ac-29e0-126a-a9b9-b577-368a-29af-8e65</t>
  </si>
  <si>
    <t>Szkoła Podstawowa w Klewiance</t>
  </si>
  <si>
    <t>bacb-efdd-405a-20e0-cee7-96ec-e031-45f9</t>
  </si>
  <si>
    <t>Szkoła Podstawowa w Downarach</t>
  </si>
  <si>
    <t>89e9-67c9-876f-1c2e-8ca9-6f9f-9439-e8af</t>
  </si>
  <si>
    <t>Gminny Ośrodek Kultury w Goniądzu</t>
  </si>
  <si>
    <t>a0df-a681-7655-d8a7-f3c5-d90b-de29-dc64</t>
  </si>
  <si>
    <t>Budynek Ochotniczej Straży Pożarnej w Osowcu</t>
  </si>
  <si>
    <t>gm. Zbójna</t>
  </si>
  <si>
    <t>5257-6d70-7f5a-94d2-e7bb-989d-45de-9823</t>
  </si>
  <si>
    <t>Świetlica Wiejska w Kuziach</t>
  </si>
  <si>
    <t>1dd3-ed91-e90a-915d-64ba-a8a3-ecae-f978</t>
  </si>
  <si>
    <t>Szkoła Podstawowa w Dobrym Lesie</t>
  </si>
  <si>
    <t>0dc7-a0db-ef14-010a-5e1b-be8a-c21e-f7e2</t>
  </si>
  <si>
    <t>Urząd Gminy w Zbójnej</t>
  </si>
  <si>
    <t>01f0-362a-4c02-900c-b9e7-279f-4b73-f7fa</t>
  </si>
  <si>
    <t>Gminny Ośrodek Kultury w Zbójnej</t>
  </si>
  <si>
    <t>d065-2c97-4b68-d175-b649-2a63-9746-26ca</t>
  </si>
  <si>
    <t>Szkoła Podstawowa w Rutkach (sala lekcyjna)</t>
  </si>
  <si>
    <t>gm. Wizna</t>
  </si>
  <si>
    <t>05ba-6206-06b3-b1bc-b4c5-b511-a8e8-eae8</t>
  </si>
  <si>
    <t>Gimnazjum w Wiźnie (sala gimnastyczna)</t>
  </si>
  <si>
    <t>f793-b59c-9086-bb92-bd62-b3a4-c3c0-d2eb</t>
  </si>
  <si>
    <t>Budynek wielofunkcyjny w Wiźnie (sala OSP)</t>
  </si>
  <si>
    <t>4829-7810-c22a-78da-ff0b-4cfc-95d0-d7d1</t>
  </si>
  <si>
    <t>Publiczna Szkoła Podstawowa w Starym Bożejewie (sala lekcyjna)</t>
  </si>
  <si>
    <t>731f-ffa5-9427-cf65-772c-2455-7b9c-0a17</t>
  </si>
  <si>
    <t>Budynek wielofunkcyjny w Bronowie (świetlica)</t>
  </si>
  <si>
    <t>4a30-f806-0182-a4db-e443-66c0-86d5-dcf8</t>
  </si>
  <si>
    <t>Gminny Ośrodek Kultury w Śniadowie</t>
  </si>
  <si>
    <t>gm. Śniadowo</t>
  </si>
  <si>
    <t>601f-1b9a-bcdc-a278-5347-1aa8-22e1-c2e5</t>
  </si>
  <si>
    <t>Szkoła Podstawowa w Śniadowie</t>
  </si>
  <si>
    <t>c35a-072c-9b07-e3ab-d0bb-8153-3c4f-029f</t>
  </si>
  <si>
    <t>00ae-51f9-45b1-774f-e5ff-b110-510c-96b2</t>
  </si>
  <si>
    <t>Szkoła Podstawowa w Szczepankowie</t>
  </si>
  <si>
    <t>b866-b404-26eb-5365-da85-832e-389d-c038</t>
  </si>
  <si>
    <t>3231-f5da-dee0-4a1e-bad7-2b27-a6b0-f54f</t>
  </si>
  <si>
    <t>Świetlica Wiejska w Przytułach</t>
  </si>
  <si>
    <t>gm. Przytuły</t>
  </si>
  <si>
    <t>27cc-a96f-8d97-eb34-0cb7-4a38-b5d4-cf85</t>
  </si>
  <si>
    <t>Szkoła Podstawowa w Wagach</t>
  </si>
  <si>
    <t>c3e3-ab77-d628-f526-5965-86c9-eaf4-4b6d</t>
  </si>
  <si>
    <t>Zespół Szkół w Przytułach</t>
  </si>
  <si>
    <t>4384-c0ee-d034-0820-de26-b2e9-898f-db09</t>
  </si>
  <si>
    <t>Agroturystyka Wilamowo</t>
  </si>
  <si>
    <t>1536-96a5-a07b-dad3-9b0c-88b1-6f5c-8e3c</t>
  </si>
  <si>
    <t>Urząd Gminy Piątnica</t>
  </si>
  <si>
    <t>gm. Piątnica</t>
  </si>
  <si>
    <t>771f-c82b-4487-32cd-2f5d-140f-1fde-21c7</t>
  </si>
  <si>
    <t>Szkoła Podstawowa w Rakowie-Boginiach</t>
  </si>
  <si>
    <t>13b3-9e44-638a-349c-e3d2-7ef5-ae99-2102</t>
  </si>
  <si>
    <t>Szkoła Podstawowa w Olszynach</t>
  </si>
  <si>
    <t>8497-449f-cc5e-69ff-85ed-2a90-5988-8667</t>
  </si>
  <si>
    <t>Szkoła Podstawowa w Dobrzyjałowie</t>
  </si>
  <si>
    <t>51b7-70f2-991a-709d-6f56-0546-02a3-cf8b</t>
  </si>
  <si>
    <t>Szkoła Podstawowa w Jeziorku</t>
  </si>
  <si>
    <t>5cde-5aad-6182-8607-d11b-384f-c835-ae75</t>
  </si>
  <si>
    <t>Szkoła Podstawowa w Drozdowie</t>
  </si>
  <si>
    <t>1aca-62e8-73df-ae7c-7dd8-d697-4c05-9427</t>
  </si>
  <si>
    <t>Publiczne Gimnazjum w Piątnicy Poduchownej</t>
  </si>
  <si>
    <t>b1e4-4a76-2426-abe3-bbf9-0a75-1998-a767</t>
  </si>
  <si>
    <t>Szkoła Podstawowa w Piątnicy Poduchownej</t>
  </si>
  <si>
    <t>1441-3ec3-ef95-7833-e95e-7e4a-f89a-f998</t>
  </si>
  <si>
    <t>Zespół Szkół Samorządowych w Nowogrodzie</t>
  </si>
  <si>
    <t>gm. Nowogród</t>
  </si>
  <si>
    <t>4af5-4ea6-ab46-de43-ca7a-1267-042d-59e1</t>
  </si>
  <si>
    <t>aaac-aa5c-cd72-b02c-c42b-664a-f909-a022</t>
  </si>
  <si>
    <t>Miejsko-Gminny Ośrodek Kultury w Nowogrodzie</t>
  </si>
  <si>
    <t>be42-13ae-abb9-7d55-02d8-a934-8136-a9d5</t>
  </si>
  <si>
    <t>Klub wiejski w Mątwicy</t>
  </si>
  <si>
    <t>38eb-1579-e415-2b08-8a50-13d4-5fa2-0d59</t>
  </si>
  <si>
    <t>Szkoła Podstawowa w Rydzewie</t>
  </si>
  <si>
    <t>gm. Miastkowo</t>
  </si>
  <si>
    <t>ef29-5193-91bb-524e-9081-604c-6492-963f</t>
  </si>
  <si>
    <t>Świetlica Wiejska w Miastkowie</t>
  </si>
  <si>
    <t>63b0-67ac-b814-8cb2-8933-749c-5bf9-13f8</t>
  </si>
  <si>
    <t>Publiczne Gimnazjum w Miastkowie</t>
  </si>
  <si>
    <t>9526-78d4-0bcd-4545-a9cb-fcc1-1594-accc</t>
  </si>
  <si>
    <t>7f38-cccb-2490-76ab-2690-eb8d-e66a-fba8</t>
  </si>
  <si>
    <t>Sala Konferencyjna Urzędu Gminy</t>
  </si>
  <si>
    <t>gm. Łomża</t>
  </si>
  <si>
    <t>59b3-1cad-137e-935a-ae5a-2c9b-fda0-c340</t>
  </si>
  <si>
    <t>Remiza Ochotniczej Straży Pożarnej</t>
  </si>
  <si>
    <t>92e9-5cf4-7eda-7404-3eec-4fc7-76be-b20b</t>
  </si>
  <si>
    <t>b235-2df3-1501-48b4-a52f-d96a-5ce9-dc08</t>
  </si>
  <si>
    <t>a08a-65b3-26fc-4f4a-aaef-59af-90db-b58b</t>
  </si>
  <si>
    <t>69a1-d65d-0715-4579-71bd-aa6a-6803-17fa</t>
  </si>
  <si>
    <t>b15f-20a5-5603-c2ec-3a4e-7880-6f61-b1bf</t>
  </si>
  <si>
    <t>24a3-05f3-06a9-1f09-f8f3-a81c-7548-96bd</t>
  </si>
  <si>
    <t>7250-34e4-c31b-eaba-3fa0-2c83-32df-41ce</t>
  </si>
  <si>
    <t>723b-8617-9deb-0057-0f4b-df79-f4fc-2acc</t>
  </si>
  <si>
    <t>68a7-197f-7657-e9ae-b2f0-8b49-d2d2-4311</t>
  </si>
  <si>
    <t>e276-ff45-8c77-a990-60b1-2944-bf62-5af4</t>
  </si>
  <si>
    <t>7329-435c-1e34-d4dc-347e-2bc7-46f2-367c</t>
  </si>
  <si>
    <t>df06-0ab4-f907-574f-9e33-0d5d-5f01-b44e</t>
  </si>
  <si>
    <t>Publiczne Gimnazjum w Jedwabnem</t>
  </si>
  <si>
    <t>gm. Jedwabne</t>
  </si>
  <si>
    <t>51d8-be58-11eb-cef2-17f7-193f-5316-4f1d</t>
  </si>
  <si>
    <t>Miejsko Gminny Ośrodek Kultury w Jedwabnem</t>
  </si>
  <si>
    <t>b77a-72dc-bcd8-3f05-1d00-c70a-02b0-f94c</t>
  </si>
  <si>
    <t>Remiza OSP w Burzynie</t>
  </si>
  <si>
    <t>dfd6-d52e-784d-661f-3116-09a6-086a-46e0</t>
  </si>
  <si>
    <t>Szkoła Podstawowa w Jedwabnem</t>
  </si>
  <si>
    <t>ff1e-1e96-74bf-a50c-fd7c-d115-63cd-e1c3</t>
  </si>
  <si>
    <t>Urząd Miejski w Jedwabnem</t>
  </si>
  <si>
    <t>4b5a-0553-2d97-d27e-950c-3ea0-50f5-dfb4</t>
  </si>
  <si>
    <t>Szkoła Podstawowa im. Stanisława Krupki w Lemanie</t>
  </si>
  <si>
    <t>gm. Turośl</t>
  </si>
  <si>
    <t>a7d7-561f-0b0f-9593-1651-7c95-2973-bcdb</t>
  </si>
  <si>
    <t>Szkoła Podstawowa im. Marii Konopnickiej w Ptakach</t>
  </si>
  <si>
    <t>2081-2329-25fe-2151-fd4b-de0b-fce9-0c2e</t>
  </si>
  <si>
    <t>Szkoła Podstawowa im. ks. Jana Twardowskiego w Turośli</t>
  </si>
  <si>
    <t>e97f-f1fb-9bbd-3816-ae6e-aec9-95d8-5018</t>
  </si>
  <si>
    <t>Gimnazjum im. Adama Mickiewicza w Turośli</t>
  </si>
  <si>
    <t>40cc-7286-a48f-c812-ba9c-c0d8-e004-2cf1</t>
  </si>
  <si>
    <t>Szkoła Filialna w Budach Stawiskich</t>
  </si>
  <si>
    <t>gm. Stawiski</t>
  </si>
  <si>
    <t>78c5-07d4-71d8-6bbc-fa85-ba45-2097-c0d5</t>
  </si>
  <si>
    <t>Szkoła Podstawowa w Porytem</t>
  </si>
  <si>
    <t>09cb-59de-4eba-b00f-bc5a-d780-1d66-9f9a</t>
  </si>
  <si>
    <t>Remiza OSP Wysokie Małe</t>
  </si>
  <si>
    <t>4627-8c11-4af9-ba71-b9df-5c2b-ce46-896c</t>
  </si>
  <si>
    <t>Gimnazjum im. Adama Mickiewicza w Stawiskach</t>
  </si>
  <si>
    <t>f056-cdf2-5a0d-f373-c510-14f1-4826-2163</t>
  </si>
  <si>
    <t>Szkoła Filialna w Jurcu Szlacheckim</t>
  </si>
  <si>
    <t>2eed-71d8-cabf-cdc6-63b5-39c7-07cb-866b</t>
  </si>
  <si>
    <t>Szkoła Podstawowa im. Tadeusza Kościuszki w Stawiskach</t>
  </si>
  <si>
    <t>220a-9c97-d8d5-d419-73da-1416-0128-56e8</t>
  </si>
  <si>
    <t>Gminny Ośrodek Kultury i Sportu w Stawiskach</t>
  </si>
  <si>
    <t>9104-36ac-9452-27b0-375f-4f45-cc84-e76c</t>
  </si>
  <si>
    <t>Urząd Miejski w Stawiskach</t>
  </si>
  <si>
    <t>2b95-f3c0-278b-1b1a-4c98-6abf-8189-9c31</t>
  </si>
  <si>
    <t>Szkoła Podstawowa w Rogienicach Wielkich</t>
  </si>
  <si>
    <t>gm. Mały Płock</t>
  </si>
  <si>
    <t>8e06-d0c7-153d-51a4-dfc3-8016-e8d1-1975</t>
  </si>
  <si>
    <t>Gminny Ośrodek Kultury w Małym Płocku</t>
  </si>
  <si>
    <t>c460-9fbf-3ad6-6581-5301-c0f4-5bf0-6643</t>
  </si>
  <si>
    <t>Urząd Gminy w Małym Płocku</t>
  </si>
  <si>
    <t>ad66-0c80-c6fb-8caf-2f46-ed54-5039-9c80</t>
  </si>
  <si>
    <t>Szkoła Podstawowa w Kątach</t>
  </si>
  <si>
    <t>0157-0157-b5f7-7b13-27fd-e3e0-1489-915c</t>
  </si>
  <si>
    <t>Remiza OSP w Kumelsku</t>
  </si>
  <si>
    <t>gm. Kolno</t>
  </si>
  <si>
    <t>8bbd-9ffc-a01e-f522-7b8e-f690-af0a-8946</t>
  </si>
  <si>
    <t>Szkoła Podstawowa w Lachowie</t>
  </si>
  <si>
    <t>bdb4-2bf3-06c2-c2d5-e52a-6afd-009f-4333</t>
  </si>
  <si>
    <t>Centrum Kulturalno-Rozrywkowe w Lachowie</t>
  </si>
  <si>
    <t>81b1-6dfb-49b7-c2ea-bc9f-13ab-1f2a-e9ce</t>
  </si>
  <si>
    <t>Remiza OSP w Starym Gromadzynie</t>
  </si>
  <si>
    <t>c3db-4909-41f5-8dcf-67ce-7ed8-6454-140a</t>
  </si>
  <si>
    <t>Szkoła Podstawowa w Zaskrodziu</t>
  </si>
  <si>
    <t>1cd0-f3de-7770-9e56-649a-8ff3-dd48-26aa</t>
  </si>
  <si>
    <t>Szkoła Podstawowa w Wykowie</t>
  </si>
  <si>
    <t>a37d-a82f-4325-31f3-e5e6-cc1d-244b-be3f</t>
  </si>
  <si>
    <t>Szkoła Podstawowa w Borkowie</t>
  </si>
  <si>
    <t>1b4d-b45e-ead4-f12e-2ea3-4c19-bd7d-5238</t>
  </si>
  <si>
    <t>Szkoła Podstawowa w Janowie</t>
  </si>
  <si>
    <t>aecd-01df-7450-9cf1-0836-16e4-21f9-ba07</t>
  </si>
  <si>
    <t>Cenrtum Kulturalno-Rozrywkowe w Zabielu</t>
  </si>
  <si>
    <t>2788-c745-b3b4-8427-30bb-2044-884e-7ca0</t>
  </si>
  <si>
    <t>Centrum Kultury Gminy Kolno w Koźle</t>
  </si>
  <si>
    <t>b489-85a0-e3c8-8305-fe0b-bd5d-8c0c-bdc6</t>
  </si>
  <si>
    <t>Centrum Kulturalno-Rozrywkowe w Czerwonem</t>
  </si>
  <si>
    <t>01b7-a2fc-70a3-afa0-aa59-f9c5-2c91-143e</t>
  </si>
  <si>
    <t>Remiza OSP w Siwkach</t>
  </si>
  <si>
    <t>gm. Grabowo</t>
  </si>
  <si>
    <t>7043-85f8-25c6-0ea8-cade-4187-0b46-e297</t>
  </si>
  <si>
    <t>Szkoła Podstawowa w Surałach</t>
  </si>
  <si>
    <t>517e-4e1a-de57-2a38-9eb1-b096-0841-7506</t>
  </si>
  <si>
    <t>Szkoła Podstawowa w Grabowie</t>
  </si>
  <si>
    <t>b0c4-c154-9db1-4a16-04d8-f231-0968-5928</t>
  </si>
  <si>
    <t>Urząd Gminy w Grabowie</t>
  </si>
  <si>
    <t>b691-7a7d-450c-1714-03e8-480a-fcfa-5866</t>
  </si>
  <si>
    <t>Świetlica w Grabowie</t>
  </si>
  <si>
    <t>9f56-95c7-9674-9b4f-08c4-19ca-e869-fde6</t>
  </si>
  <si>
    <t>Szpital Ogólny w Kolnie</t>
  </si>
  <si>
    <t>m. Kolno</t>
  </si>
  <si>
    <t>4a09-8984-2deb-7042-7317-f74c-a960-abf0</t>
  </si>
  <si>
    <t>Gimnazjum w Kolnie</t>
  </si>
  <si>
    <t>2104-6338-85e1-b6a9-ab70-57f1-31be-ef01</t>
  </si>
  <si>
    <t>Przedszkole Miejskie Nr 4 w Kolnie</t>
  </si>
  <si>
    <t>0119-8897-6397-2971-3d91-3988-ae7e-375d</t>
  </si>
  <si>
    <t>Zespół Szkół Ponadgimnazjalnych w Kolnie</t>
  </si>
  <si>
    <t>6ccc-6f52-c57b-adbb-836b-ad34-ba60-2fa0</t>
  </si>
  <si>
    <t>Starostwo Powiatowe w Kolnie</t>
  </si>
  <si>
    <t>7add-266a-d850-6f17-8cf0-6d0f-fda2-20f7</t>
  </si>
  <si>
    <t>Zespół Szkół Technicznych w Kolnie</t>
  </si>
  <si>
    <t>495e-23f6-fd3a-0d17-8d85-c1f8-8dda-fbbd</t>
  </si>
  <si>
    <t>Zakład Doskonalenia Zawodowego w Kolnie</t>
  </si>
  <si>
    <t>40c3-a5fc-896c-042a-b194-ed3e-ea52-1fec</t>
  </si>
  <si>
    <t>Szkoła Podstawowa Nr 2 w Kolnie</t>
  </si>
  <si>
    <t>afa3-deb3-093b-d4d3-9a86-3327-b94a-3644</t>
  </si>
  <si>
    <t>Kolneński Ośrodek Kultury i Sportu w Kolnie</t>
  </si>
  <si>
    <t>34cd-37d5-a3f3-76ba-76ab-e609-61d1-e4d3</t>
  </si>
  <si>
    <t>Szkoła Podstawowa Nr 1 w Kolnie</t>
  </si>
  <si>
    <t>23a7-3d2e-31c4-cc24-5e11-f280-ef4b-0744</t>
  </si>
  <si>
    <t>Swietlica samorządowa w Lewkowie Starym</t>
  </si>
  <si>
    <t>gm. Narewka</t>
  </si>
  <si>
    <t>62c9-bc54-3391-cf60-cf75-3413-95f9-8365</t>
  </si>
  <si>
    <t>Świetlica samorządowa w Siemianówce</t>
  </si>
  <si>
    <t>2cc8-e975-9b7e-50cb-fea9-7799-3407-873b</t>
  </si>
  <si>
    <t>Zespół Szkół w Narewce</t>
  </si>
  <si>
    <t>3529-3714-d5a9-272c-1cc4-d268-ffd5-4e7c</t>
  </si>
  <si>
    <t>Gminny Ośrodek Kultury w Narewce</t>
  </si>
  <si>
    <t>3ea8-ebe9-a1b5-dd3b-262e-6426-e3d7-c2a8</t>
  </si>
  <si>
    <t>Świetlica wiejska w Janowie</t>
  </si>
  <si>
    <t>gm. Narew</t>
  </si>
  <si>
    <t>ecd3-19eb-c053-2d75-5670-804f-de9b-c996</t>
  </si>
  <si>
    <t>Świetlica wiejska w Trześciance</t>
  </si>
  <si>
    <t>fbea-7e81-67f5-3407-dd74-6ed7-a13c-4a2c</t>
  </si>
  <si>
    <t>Świetlica wiejska w Tyniewiczach Dużych</t>
  </si>
  <si>
    <t>00f7-f24b-7696-d55f-a82c-1522-9d7a-a479</t>
  </si>
  <si>
    <t>Świetlica wiejska w Łosince</t>
  </si>
  <si>
    <t>4632-526a-3437-5352-7bd7-2d0e-978f-5cce</t>
  </si>
  <si>
    <t>Urząd Gminy w Narwi</t>
  </si>
  <si>
    <t>1db4-fc70-66f6-03d6-4d0e-1032-84a6-97ed</t>
  </si>
  <si>
    <t>Świetlica Wiejska w Sakach</t>
  </si>
  <si>
    <t>gm. Kleszczele</t>
  </si>
  <si>
    <t>f900-c62f-5c19-7985-1ad5-e1e8-6a15-f017</t>
  </si>
  <si>
    <t>Świetlica Wiejska w Daszach</t>
  </si>
  <si>
    <t>734b-7509-5786-0099-d800-af8c-dd54-c253</t>
  </si>
  <si>
    <t>Świetlica Wiejska w Policznej</t>
  </si>
  <si>
    <t>028d-5c10-4dff-5436-dbd2-27da-2c2e-4f32</t>
  </si>
  <si>
    <t>Miejski Ośrodek Kultury, Sportu i Rekreacji w Kleszczelach</t>
  </si>
  <si>
    <t>3c2d-d45c-d792-ecde-ce99-c1fd-a083-fa4a</t>
  </si>
  <si>
    <t xml:space="preserve"> Niepubliczna Szkoła Podstawowa w Orzeszkowie</t>
  </si>
  <si>
    <t>gm. Hajnówka</t>
  </si>
  <si>
    <t>5b21-b8d0-c714-f1a5-df38-c93e-f6e1-e549</t>
  </si>
  <si>
    <t>Świetlica Wiejska w Mochnatem</t>
  </si>
  <si>
    <t>cb8e-5f83-e900-7b52-e592-b0dd-0953-93a4</t>
  </si>
  <si>
    <t>Świetlica Wiejska w Nowoberezowie</t>
  </si>
  <si>
    <t>1031-aab2-929f-81ee-8d21-93c7-b3ab-bf67</t>
  </si>
  <si>
    <t>Szkoła Podstawowa w Nowokorninie</t>
  </si>
  <si>
    <t>800d-ac0d-e844-c2de-4311-484d-ce7f-62d2</t>
  </si>
  <si>
    <t>Świetlica Wiejska w Nowosadach</t>
  </si>
  <si>
    <t>45ef-7881-d488-fb49-5ccb-8941-c904-c8c0</t>
  </si>
  <si>
    <t>Gminne Centrum Kultury w Dubinach</t>
  </si>
  <si>
    <t>2dd4-9d86-d62e-dfc4-9974-8549-53e2-0ed9</t>
  </si>
  <si>
    <t>Zespół Szkół w Dubinach</t>
  </si>
  <si>
    <t>5721-7001-0cba-1484-4196-6f9a-cfe9-1a0f</t>
  </si>
  <si>
    <t>Świetlica wiejska w Wojnówce</t>
  </si>
  <si>
    <t>gm. Dubicze Cerkiewne</t>
  </si>
  <si>
    <t>b1ff-9bc7-77cb-578c-d725-14df-e17b-e8b5</t>
  </si>
  <si>
    <t>Świetlica wiejska w Starym Korninie</t>
  </si>
  <si>
    <t>4459-1f31-93fd-3af9-f1b6-0223-c0fe-d47c</t>
  </si>
  <si>
    <t>Zespół Szkolno-Oświatowy</t>
  </si>
  <si>
    <t>7045-02d1-056a-52c0-5d51-0575-ccc0-2426</t>
  </si>
  <si>
    <t>Świetlica wiejska w Zbuczu</t>
  </si>
  <si>
    <t>gm. Czyże</t>
  </si>
  <si>
    <t>120c-164d-c827-cea4-92c9-79f0-618a-6b0c</t>
  </si>
  <si>
    <t>Świetlica wiejska w Kuraszewie</t>
  </si>
  <si>
    <t>148c-3b03-9bdb-cf36-5763-8d21-ecd7-e5d8</t>
  </si>
  <si>
    <t>Świetlica Wiejska w Klejnikach</t>
  </si>
  <si>
    <t>6033-5510-dc47-2e43-9afa-1703-5cec-a165</t>
  </si>
  <si>
    <t>Sala konferencyjna Nr 4 W Urzedzie Gminy Czyże</t>
  </si>
  <si>
    <t>0c76-16b6-c260-4d56-713f-755c-6933-20c9</t>
  </si>
  <si>
    <t>Zespół Szkolno-Przedszkolny w Czeremsze Szkoła Podstawowa</t>
  </si>
  <si>
    <t>gm. Czeremcha</t>
  </si>
  <si>
    <t>e41d-e872-153b-11a8-63c1-2bc0-2028-1044</t>
  </si>
  <si>
    <t>Gminny Ośrodek Kultury w Czeremsze</t>
  </si>
  <si>
    <t>5346-9a94-ab16-6254-03d8-252a-84ad-0da2</t>
  </si>
  <si>
    <t xml:space="preserve">Dom Pomocy Społecznej "Rokitnik" </t>
  </si>
  <si>
    <t>gm. Białowieża</t>
  </si>
  <si>
    <t>3b19-52f7-66d4-4016-1694-5e4d-953d-beb0</t>
  </si>
  <si>
    <t>Klub Kultury</t>
  </si>
  <si>
    <t>e48e-4d30-d87b-85f6-08b3-5937-02d2-3cc7</t>
  </si>
  <si>
    <t>Białowieski Ośrodek Kultury</t>
  </si>
  <si>
    <t>e5c9-f880-10db-3ed1-b439-37f0-34d6-2c42</t>
  </si>
  <si>
    <t>m. Hajnówka</t>
  </si>
  <si>
    <t>9ba7-a3cf-196e-beb0-9502-72d1-2178-7b78</t>
  </si>
  <si>
    <t>Świetlica Zakładu Pielęgnacyjno-Opiekuńczego Samodzielnego Publicznego Zakładu Opieki Zdrowotnej</t>
  </si>
  <si>
    <t>0694-1889-913c-3b08-347c-99a7-b677-2cf0</t>
  </si>
  <si>
    <t>Sala konferencyjna Samodzielnego Publicznego Zakładu Opieki Zdrowotnej</t>
  </si>
  <si>
    <t>300f-21b3-cc2d-8fbf-a797-0c8e-c8a0-c097</t>
  </si>
  <si>
    <t>Szkoła Podstawowa Nr 3</t>
  </si>
  <si>
    <t>de6e-b355-44b2-1911-91b4-bbf0-3c2d-6d17</t>
  </si>
  <si>
    <t xml:space="preserve">Przedszkole Nr 5 z Oddziałami Żłobkowymi </t>
  </si>
  <si>
    <t>4ea7-2285-94b0-7081-b790-e4c3-63d8-bb05</t>
  </si>
  <si>
    <t>Zespół Szkół Nr 3</t>
  </si>
  <si>
    <t>74e6-8fc7-a1fa-d316-3ce9-2edd-4ad4-31cd</t>
  </si>
  <si>
    <t>135b-8ab8-9088-72f7-704d-17ab-308c-857a</t>
  </si>
  <si>
    <t>Zespół Szkół z Dodatkową Nauką Języka Białoruskiego</t>
  </si>
  <si>
    <t>f670-5605-a00f-261a-cab8-222c-88e8-8069</t>
  </si>
  <si>
    <t xml:space="preserve">Samodzielny Publiczny Zakład Opieki Zdrowotnej </t>
  </si>
  <si>
    <t>a90a-d153-dc5a-eeb0-9a8c-ba3a-fae2-510f</t>
  </si>
  <si>
    <t xml:space="preserve">Miejski Ośrodek Pomocy Społecznej </t>
  </si>
  <si>
    <t>a241-43e9-b069-a06e-7909-5343-15ab-d1b3</t>
  </si>
  <si>
    <t>Przedszkole Nr 3 z Oddziałami Integracyjnymi</t>
  </si>
  <si>
    <t>d76e-8811-510c-2c84-cef5-ab56-172a-a7e9</t>
  </si>
  <si>
    <t>Przedszkole Nr 1</t>
  </si>
  <si>
    <t>cccc-36d3-662a-4bef-f5d2-625c-bd28-c75f</t>
  </si>
  <si>
    <t xml:space="preserve">Zespół Szkół Nr 3 </t>
  </si>
  <si>
    <t>811e-8965-b33b-3ddc-1a2d-17a9-3b9e-fb82</t>
  </si>
  <si>
    <t xml:space="preserve">Zespół Szkół Nr 2 z Oddziałami Integracyjnymi </t>
  </si>
  <si>
    <t>7c68-4b47-f571-08b3-2637-b623-26e5-9987</t>
  </si>
  <si>
    <t>Hajnowski Dom Kultury</t>
  </si>
  <si>
    <t>2bbd-a3cd-7985-676c-58cf-d358-d91b-0687</t>
  </si>
  <si>
    <t>Gimnazjum w Wąsoszu</t>
  </si>
  <si>
    <t>gm. Wąsosz</t>
  </si>
  <si>
    <t>afbc-7838-4be5-762d-4782-ab88-bfee-4616</t>
  </si>
  <si>
    <t>Szkoła Podstawowa w Sulewie-Kownatach</t>
  </si>
  <si>
    <t>0fb0-15a5-de5c-8074-41f5-b89b-828a-6a7f</t>
  </si>
  <si>
    <t>Szkoła Podstawowa w Ławsku</t>
  </si>
  <si>
    <t>d258-b4e5-c4e8-31f9-2f43-c71a-3f61-aeeb</t>
  </si>
  <si>
    <t>Urząd Gminy Wąsosz</t>
  </si>
  <si>
    <t>4ea0-1a7f-d60a-ae82-0da2-d370-526f-75a4</t>
  </si>
  <si>
    <t>Szkoła Podstawowa w Niedźwiadnej</t>
  </si>
  <si>
    <t>gm. Szczuczyn</t>
  </si>
  <si>
    <t>7eb9-ac1e-1dca-9dc9-8273-5e89-e908-a50b</t>
  </si>
  <si>
    <t>Zespół Szkół w Niećkowie</t>
  </si>
  <si>
    <t>884a-65d4-fc04-2a2c-0e96-555d-12d8-ffc9</t>
  </si>
  <si>
    <t>Remiza Ochotniczej Straży Pożarnej w Szczuczynie</t>
  </si>
  <si>
    <t>9df2-f5ce-4b67-f4af-e371-2902-dc16-c259</t>
  </si>
  <si>
    <t>Świetlica wiejska w Skajach</t>
  </si>
  <si>
    <t>c17c-4513-151a-88c1-0ac9-b51c-c645-aab7</t>
  </si>
  <si>
    <t>Publiczne Gimnazjum w Szczuczynie</t>
  </si>
  <si>
    <t>3e27-83f1-4779-4fcb-d5a3-df41-39cb-521c</t>
  </si>
  <si>
    <t>Zespół Szkolno - Przedszkolny w Szczuczynie</t>
  </si>
  <si>
    <t>a84f-1817-eaa6-dc40-c5a1-a403-15c8-d5e1</t>
  </si>
  <si>
    <t>gm. Rajgród</t>
  </si>
  <si>
    <t>984d-af53-243f-45d9-1a3c-e3cc-bd98-56c8</t>
  </si>
  <si>
    <t>Świetlica Zakładowa Instytutu Technologiczno-Przyrodniczego w Falentach Zakład Doświadczalny w Biebrzy</t>
  </si>
  <si>
    <t>61ab-90f1-6285-fe74-c8bd-79ed-80ec-2546</t>
  </si>
  <si>
    <t>Niepubliczna Szkoła Podstawowa w Bełdzie</t>
  </si>
  <si>
    <t>60f4-197e-9d64-3339-3610-e521-d2f2-04c3</t>
  </si>
  <si>
    <t>Remiza OSP w Woźnejwsi</t>
  </si>
  <si>
    <t>b72e-97fa-d2aa-5bfb-3b97-f64a-e578-7aa8</t>
  </si>
  <si>
    <t>Urząd Miejski w Rajgrodzie</t>
  </si>
  <si>
    <t>7b37-9937-ff85-cc60-5f50-c6be-46b2-6382</t>
  </si>
  <si>
    <t>Centrum Kultury w Radziłowie</t>
  </si>
  <si>
    <t>gm. Radziłów</t>
  </si>
  <si>
    <t>59cf-d756-bb28-e233-edb4-14d7-773e-ee2d</t>
  </si>
  <si>
    <t>Świetlica wiejska w Karwowie</t>
  </si>
  <si>
    <t>f466-0cde-ccb3-d67c-35e9-a597-9092-f8fb</t>
  </si>
  <si>
    <t>Szkoła Podstawowa w Mścichach</t>
  </si>
  <si>
    <t>6a37-9904-9bec-ac1b-9a07-46f9-24c0-bff0</t>
  </si>
  <si>
    <t>Szkoła Podstawowa w Klimaszewinicy</t>
  </si>
  <si>
    <t>7fd6-5fb7-ee40-a978-12fb-0647-74bb-64b6</t>
  </si>
  <si>
    <t>Szkoła Podstawowa w Kramarzewie</t>
  </si>
  <si>
    <t>7033-8dde-1b76-d748-fd2b-17b4-14c8-aa2d</t>
  </si>
  <si>
    <t>Słucz - Filia nr I Biblioteki Samorządowej</t>
  </si>
  <si>
    <t>6a89-379b-a05d-9a34-8fa0-6ba4-c8b2-e030</t>
  </si>
  <si>
    <t xml:space="preserve"> Świetlica wiejska w Glinkach</t>
  </si>
  <si>
    <t>4466-466c-ac39-ea26-3014-8524-1327-ae0c</t>
  </si>
  <si>
    <t>Świetlica wiejska w Łojach-Awissa</t>
  </si>
  <si>
    <t>6494-6502-a81f-114c-609b-bc65-35ef-d770</t>
  </si>
  <si>
    <t>Świetlica Wiejska w Ciemnoszyjach</t>
  </si>
  <si>
    <t>gm. Grajewo</t>
  </si>
  <si>
    <t>0aa5-a981-7bd9-190f-af73-9293-0cf1-6920</t>
  </si>
  <si>
    <t>Gimnazjum w Danówku</t>
  </si>
  <si>
    <t>4982-dab7-e162-430c-817e-6ba4-30a2-b63a</t>
  </si>
  <si>
    <t>Szkoła Podstawowa w Białaszewie</t>
  </si>
  <si>
    <t>ded6-d71b-e401-986c-8445-0326-5d04-0614</t>
  </si>
  <si>
    <t>Szkoła Podstawowa w Rudzie</t>
  </si>
  <si>
    <t>231f-7312-d4a3-bd95-b3dd-5915-2c13-1a11</t>
  </si>
  <si>
    <t>Szkoła Podstawowa w Wierzbowie</t>
  </si>
  <si>
    <t>a527-ab07-bd3c-f65f-27a7-efc1-fcd6-f41c</t>
  </si>
  <si>
    <t>Urząd Gminy Grajewo</t>
  </si>
  <si>
    <t>ee0e-03e7-ebb8-f3fc-7d3e-f760-0132-19ca</t>
  </si>
  <si>
    <t>Szpital Ogólny w Grajewie</t>
  </si>
  <si>
    <t>m. Grajewo</t>
  </si>
  <si>
    <t>d783-edec-9414-c1be-8aa0-3d70-c565-44e6</t>
  </si>
  <si>
    <t>Zespół Szkół Nr 2 w Grajewie</t>
  </si>
  <si>
    <t>628f-b00b-3b80-cfcf-464d-5985-9f87-e085</t>
  </si>
  <si>
    <t>Środowiskowy Dom Samopomocy w Grajewie</t>
  </si>
  <si>
    <t>7e5e-52f2-c310-a2a4-9ee2-093f-8ab2-2204</t>
  </si>
  <si>
    <t>Przedszkole Miejskie Nr 2 w Grajewie</t>
  </si>
  <si>
    <t>9f0b-325f-12b3-1d54-b7d2-02a3-65c7-826c</t>
  </si>
  <si>
    <t>Przedszkole Miejskie Nr 6 w Grajewie</t>
  </si>
  <si>
    <t>207d-eff9-71da-d989-0b37-f9f0-d696-3108</t>
  </si>
  <si>
    <t>Szkoła Podstawowa Nr 4 w Grajewie</t>
  </si>
  <si>
    <t>2c45-3b35-d65a-ac5e-bdcd-b4b5-e273-aa3d</t>
  </si>
  <si>
    <t>Publiczne Gimnazjum Nr 3 w Grajewie</t>
  </si>
  <si>
    <t>a49f-e404-6827-ec4d-228b-c475-623c-dbb2</t>
  </si>
  <si>
    <t>Miejski Dom Kultury w Grajewie</t>
  </si>
  <si>
    <t>4171-8976-13d8-fa54-761a-42d8-1ddf-70d6</t>
  </si>
  <si>
    <t>Szkoła Podstawowa Nr 1 w Grajewie</t>
  </si>
  <si>
    <t>7652-6981-cabe-ee3b-f437-7bbc-a8c8-cd5c</t>
  </si>
  <si>
    <t>Publiczne Gimnazjum Nr 1 w Grajewie</t>
  </si>
  <si>
    <t>6706-c3d6-0bcd-a777-ea7b-95fe-5cc0-8d19</t>
  </si>
  <si>
    <t>Zespół Szkół Specjalnych w Grajewie</t>
  </si>
  <si>
    <t>2905-fa60-2e90-c33a-9d63-19cd-6796-dddd</t>
  </si>
  <si>
    <t>Przedszkole Miejskie Nr 4 w Grajewie</t>
  </si>
  <si>
    <t>d21d-cfc5-b66e-3350-271a-20a9-2cd4-0109</t>
  </si>
  <si>
    <t>Szkoła Podstawowa Nr 2 w Grajewie</t>
  </si>
  <si>
    <t>3636-3b15-02e1-dba3-3dc2-efa4-b96b-88e8</t>
  </si>
  <si>
    <t>Zespół Szkół Nr 1 w Grajewie</t>
  </si>
  <si>
    <t>9ad6-aa83-f5b3-1cb8-7eff-d31d-f286-87c5</t>
  </si>
  <si>
    <t>Urząd Gminy Wyszki</t>
  </si>
  <si>
    <t>gm. Wyszki</t>
  </si>
  <si>
    <t>76b8-d14c-ad4e-da98-8e39-279d-295e-3c0a</t>
  </si>
  <si>
    <t>Szkoła Podstawowa im. ks. F. J. Falkowskiego w Topczewie</t>
  </si>
  <si>
    <t>c6bd-3b41-41be-0377-995a-69bd-783c-0f36</t>
  </si>
  <si>
    <t>Szkoła Podstawowa im. Prezydenta Ryszarda Kaczorowskiego w Strabli</t>
  </si>
  <si>
    <t>549c-7040-5de2-b1ce-3009-5a3c-de68-d506</t>
  </si>
  <si>
    <t>gm. Rudka</t>
  </si>
  <si>
    <t>86a7-f046-eddc-8fe6-d82a-0fc8-30e8-41d1</t>
  </si>
  <si>
    <t>1978-2cc6-84b7-1f79-e6ed-532b-e031-71ca</t>
  </si>
  <si>
    <t>Świetlica wiejska w Wólce Wygonowskiej</t>
  </si>
  <si>
    <t>gm. Orla</t>
  </si>
  <si>
    <t>4350-d4f8-c632-96f7-d5aa-044f-a473-734b</t>
  </si>
  <si>
    <t>Świetlica wiejska w Dydulach</t>
  </si>
  <si>
    <t>59e9-e9b7-1ac5-f467-5721-7541-b3d8-8424</t>
  </si>
  <si>
    <t>Świetlica wiejska w Paszkowszczyźnie</t>
  </si>
  <si>
    <t>c5f7-c1c6-79a0-72ae-7b90-aafc-11bf-043c</t>
  </si>
  <si>
    <t>Zespół Szkół z dodatkowym nauczaniem języka białoruskiego im. Ziemi Orlańskiej w Orli</t>
  </si>
  <si>
    <t>dcf2-8aed-7dd7-7200-cafe-a9bc-7976-1154</t>
  </si>
  <si>
    <t>Świetlica Gminnego Ośrodka Kultury w Orli</t>
  </si>
  <si>
    <t>a189-37e0-5085-b86a-985d-c783-2f35-aeae</t>
  </si>
  <si>
    <t>Remiza OSP Lubieszcze</t>
  </si>
  <si>
    <t>gm. Brańsk</t>
  </si>
  <si>
    <t>b72a-02dc-5455-b385-8c59-ac09-b3f2-5847</t>
  </si>
  <si>
    <t>Remiza OSP Szmurły</t>
  </si>
  <si>
    <t>4c51-a647-193b-9e76-d11a-9c59-6dc0-587b</t>
  </si>
  <si>
    <t>Publiczne Gimnazjum w Glinniku</t>
  </si>
  <si>
    <t>295a-e078-52b0-e8a5-c690-df0f-dde7-9ad5</t>
  </si>
  <si>
    <t>Szkoła Podstawowa w Domanowie, Szkoła Filialna w Świrydach</t>
  </si>
  <si>
    <t>607a-d4be-ea0f-c5bd-158e-c3dd-6250-6eec</t>
  </si>
  <si>
    <t>Szkoła Podstawowa w Domanowie</t>
  </si>
  <si>
    <t>8ca2-2769-00c6-40a3-cb8d-4cc8-6134-44d4</t>
  </si>
  <si>
    <t>Remiza OSP Klichy</t>
  </si>
  <si>
    <t>faf6-913b-eae7-e53d-515f-e002-224e-52f3</t>
  </si>
  <si>
    <t>Filia GOUK w Popławach</t>
  </si>
  <si>
    <t>a54c-3bb8-277e-b108-50cf-1be2-6992-1711</t>
  </si>
  <si>
    <t>Szkoła Podstawowa w Holonkach, Szkoła Filialna w Chojewie</t>
  </si>
  <si>
    <t>618a-4451-2a5c-d57f-ae9a-f744-04b2-3ba3</t>
  </si>
  <si>
    <t>Gminny Ośrodek Upowszechniania Kultury w Kalnicy</t>
  </si>
  <si>
    <t>be30-3236-7905-2ed5-64f2-d58f-3478-25c3</t>
  </si>
  <si>
    <t>Świetlica Wiejska we wsi Sielc</t>
  </si>
  <si>
    <t>gm. Boćki</t>
  </si>
  <si>
    <t>8c66-7f21-db5a-aadc-e6d6-f77e-f9e5-1b57</t>
  </si>
  <si>
    <t>Świetlica Wiejska we wsi Olszewo</t>
  </si>
  <si>
    <t>9c1e-9427-7944-a492-508a-433e-bc2f-f23c</t>
  </si>
  <si>
    <t>Wiejski Dom Kultury w Nurcu</t>
  </si>
  <si>
    <t>fb89-a695-7c60-5f2a-7803-2ad7-250a-3363</t>
  </si>
  <si>
    <t>Gminny Ośrodek Kultury w Boćkach</t>
  </si>
  <si>
    <t>da49-274f-1fd5-bc18-bf38-5a77-848a-26e0</t>
  </si>
  <si>
    <t>Szkoła Podstawowa w Andryjankach</t>
  </si>
  <si>
    <t>d603-b7cd-baff-010d-3875-5e5a-fd05-bc94</t>
  </si>
  <si>
    <t>Remiza Strażacka w Ploskach</t>
  </si>
  <si>
    <t>gm. Bielsk Podlaski</t>
  </si>
  <si>
    <t>e3e3-867d-c642-e5e8-11c3-d9bc-f013-c787</t>
  </si>
  <si>
    <t>Wiejski Dom Kultury w Rajsku</t>
  </si>
  <si>
    <t>295c-407d-ca0d-9b53-459d-075e-4727-2d74</t>
  </si>
  <si>
    <t>Remiza Strażacka w Pasynkach</t>
  </si>
  <si>
    <t>634c-fabb-ebf9-cb27-e808-d4da-9994-805b</t>
  </si>
  <si>
    <t>Ośrodek Kultury Lokalnej w Proniewiczach</t>
  </si>
  <si>
    <t>4adc-f5b4-9d44-58e6-5878-c947-d42e-b38f</t>
  </si>
  <si>
    <t>Sala Konferencyjna Urzędu Gminy w Bielsku Podlaskim</t>
  </si>
  <si>
    <t>97f5-553a-2dbe-8e02-9a38-cdfd-a1b6-53da</t>
  </si>
  <si>
    <t>Ośrodek Kultury Lokalnej w Pilikach</t>
  </si>
  <si>
    <t>4737-e092-ec97-b6d9-3881-e80f-3e88-6e11</t>
  </si>
  <si>
    <t>Centrum Kultury Wiejskiej w Dubiażynie</t>
  </si>
  <si>
    <t>3f9c-ef79-8020-6787-11d6-b749-5667-3d0b</t>
  </si>
  <si>
    <t>Szkoła Podstawowa im. Jana Pawła II w Łubinie Kościelnym</t>
  </si>
  <si>
    <t>afde-bf05-c41a-0d5c-bae7-268a-eaa5-d12f</t>
  </si>
  <si>
    <t>Zespół Szkół w Augustowie</t>
  </si>
  <si>
    <t>1d41-ee58-4cf5-68a1-2c71-b20b-e68e-38a7</t>
  </si>
  <si>
    <t>Dom Pomocy Społecznej im. Jana Pawła II</t>
  </si>
  <si>
    <t>m. Brańsk</t>
  </si>
  <si>
    <t>1488-aca6-86a1-f9f8-1928-834a-86bf-2c39</t>
  </si>
  <si>
    <t>Urząd Miasta w Brańsku</t>
  </si>
  <si>
    <t>a121-fd24-3a9d-7a0d-698d-592d-16e7-29fa</t>
  </si>
  <si>
    <t>Miejski Ośrodek Kultury w Brańku</t>
  </si>
  <si>
    <t>d773-4607-8af8-1d5f-0291-86d2-02ac-2e7b</t>
  </si>
  <si>
    <t>Samodzielny Publiczny ZOZ</t>
  </si>
  <si>
    <t>m. Bielsk Podlaski</t>
  </si>
  <si>
    <t>eebe-998c-e4c2-9c60-68b4-b33c-6720-be1c</t>
  </si>
  <si>
    <t>Agencja Restrukturyzacji i Modernizacji Rolnictwa</t>
  </si>
  <si>
    <t>8ee3-5505-3f56-446e-c65a-e945-83b5-b452</t>
  </si>
  <si>
    <t>Szkoła Podstawowa Nr 2 im. kpt. Władysława Wysockiego</t>
  </si>
  <si>
    <t>f039-be8b-3560-dd51-c0bc-734c-f622-f445</t>
  </si>
  <si>
    <t>Zespół Szkół Specjalnych im. Jana Pawła II</t>
  </si>
  <si>
    <t>af8e-1f34-817c-f039-f124-869a-1e2c-9ac3</t>
  </si>
  <si>
    <t>Zespół Szkół Nr 4 im. Ziemi Podlaskiej</t>
  </si>
  <si>
    <t>e7e3-ba7f-d3de-a068-5e67-f8f2-6c1e-6b07</t>
  </si>
  <si>
    <t>Przedszkole Nr 5 Krasnala Hałabały</t>
  </si>
  <si>
    <t>be18-72bd-822e-9511-5797-3d8c-b333-c56c</t>
  </si>
  <si>
    <t>Zespół Szkół z Dodatkową Nauką Języka Białoruskiego im. Jarosława Kostycewicza</t>
  </si>
  <si>
    <t>5f37-15fa-7312-631f-5e20-aedc-ca39-1150</t>
  </si>
  <si>
    <t>Miejska Biblioteka Publiczna</t>
  </si>
  <si>
    <t>03fb-bb46-c25c-bdf8-6927-f60a-6b5a-059e</t>
  </si>
  <si>
    <t>Zespół Szkół Nr 3 im. Władysława Stanisława Reymonta</t>
  </si>
  <si>
    <t>9125-40ef-604f-18d9-9397-ee83-6619-0e5d</t>
  </si>
  <si>
    <t>Zespół Szkół im. Adama Mickiewicza</t>
  </si>
  <si>
    <t>fc55-7112-1420-e8d0-f764-d4d4-aec8-928d</t>
  </si>
  <si>
    <t>Zespół Szkół Nr 1 im. Józefa Klemensa Piłsudskiego</t>
  </si>
  <si>
    <t>5fbf-af55-49ce-81e3-221c-ca8a-f8e5-cff0</t>
  </si>
  <si>
    <t>Bielski Dom Kultury</t>
  </si>
  <si>
    <t>58f7-c19c-aca9-fb2c-642d-0dbc-aca8-34c4</t>
  </si>
  <si>
    <t>Gimnazjum Nr 1 im. Niepodległości Polski</t>
  </si>
  <si>
    <t>f179-315f-eda5-7ddf-077f-3ae4-f75f-5ee6</t>
  </si>
  <si>
    <t>Liceum Ogólnokształcące im. Tadeusza Kościuszki</t>
  </si>
  <si>
    <t>f907-e4bb-2e3f-e25e-f3c5-6015-2ca9-af8d</t>
  </si>
  <si>
    <t>Świetlica w Nowych Chlebiotkach</t>
  </si>
  <si>
    <t>gm. Zawady</t>
  </si>
  <si>
    <t>337e-7a56-e168-f6cd-db58-efe9-3d23-4bfd</t>
  </si>
  <si>
    <t>Sala Widowiskowa Urzędu Gminy Zawady</t>
  </si>
  <si>
    <t>4005-1248-1708-0850-bfc8-11ef-433a-70e2</t>
  </si>
  <si>
    <t>Szkoła Podstawowa w Zabłudowie</t>
  </si>
  <si>
    <t>gm. Zabłudów</t>
  </si>
  <si>
    <t>090e-6885-9b58-0b86-9330-eb19-df7c-8bd2</t>
  </si>
  <si>
    <t>b642-6720-95ea-cc96-4363-f504-d0f5-c3ad</t>
  </si>
  <si>
    <t>Świetlica Wiejska w Halickich</t>
  </si>
  <si>
    <t>e74d-56d7-9f6a-1820-f8be-956b-a224-4ac2</t>
  </si>
  <si>
    <t>Wiejski Dom Kultury w Rybołach</t>
  </si>
  <si>
    <t>04ac-4f47-5653-0a2b-8127-a129-079c-fed3</t>
  </si>
  <si>
    <t>Wiejski Dom Kultury w Krynickich</t>
  </si>
  <si>
    <t>f743-2a85-600f-f17e-1c41-7b51-596c-a991</t>
  </si>
  <si>
    <t>Była Szkoła Podstawowa w Zwierkach</t>
  </si>
  <si>
    <t>bcdd-5465-b749-0659-7f0f-cc93-e930-9527</t>
  </si>
  <si>
    <t>Strażnica OSP w Folwarkach Wielkich</t>
  </si>
  <si>
    <t>c843-72b3-3782-5105-beb3-301b-4c5c-81a6</t>
  </si>
  <si>
    <t>Szkoła Podstawowa w Rafałówce</t>
  </si>
  <si>
    <t>6ac3-8047-59a9-dca9-b914-3a4f-569a-8078</t>
  </si>
  <si>
    <t>Szkoła Podstawowa w Dobrzyniówce</t>
  </si>
  <si>
    <t>d0ae-cfc1-45e4-aafc-9d7d-04bc-7991-0893</t>
  </si>
  <si>
    <t>bf3d-5cf3-4c55-4452-024b-511a-a1cf-e9fb</t>
  </si>
  <si>
    <t>Przedszkole</t>
  </si>
  <si>
    <t>gm. Wasilków</t>
  </si>
  <si>
    <t>c7b9-103a-8917-5d61-2169-2ceb-4278-e71d</t>
  </si>
  <si>
    <t>f5ac-389d-4461-12b6-4fef-b7ce-71db-8355</t>
  </si>
  <si>
    <t xml:space="preserve">Szkoła Podstawowa </t>
  </si>
  <si>
    <t>41dc-f67b-779a-94b7-cf50-f302-d40f-48ef</t>
  </si>
  <si>
    <t>dbba-ea05-779c-a894-e021-9715-cc8b-76c6</t>
  </si>
  <si>
    <t>6947-da93-c821-9bc8-ae83-4106-5b59-de75</t>
  </si>
  <si>
    <t>Szkoła Podstawowa im. króla Zygmunta Augusta</t>
  </si>
  <si>
    <t>ac3b-6bfe-989e-7001-acbd-bbfa-8b80-ac54</t>
  </si>
  <si>
    <t>Gimnazjum im. Ks. W. Rabczyńskiego</t>
  </si>
  <si>
    <t>55f2-6d5f-59a4-2491-ad61-d283-d10c-b036</t>
  </si>
  <si>
    <t>Dom Pomocy Społecznej pw. Św. Franciszka z Asyżu</t>
  </si>
  <si>
    <t>gm. Tykocin</t>
  </si>
  <si>
    <t>67cb-0635-27e6-8704-775c-763d-0968-287d</t>
  </si>
  <si>
    <t>Świetlica wiejska w Sierkach</t>
  </si>
  <si>
    <t>1efb-fb9f-9aa0-b5ba-3e04-1253-368c-0557</t>
  </si>
  <si>
    <t>Zespół Szkół w Radulach</t>
  </si>
  <si>
    <t>0786-87a6-69c2-9e00-df95-68a9-c2de-2af5</t>
  </si>
  <si>
    <t>Świetlica wiejska w Siekierkach</t>
  </si>
  <si>
    <t>1858-a0e6-ae47-d283-a742-b944-1aec-7531</t>
  </si>
  <si>
    <t>Budynek OSP w Łopuchowie</t>
  </si>
  <si>
    <t>9043-24a4-2539-f553-6061-40ae-0261-882c</t>
  </si>
  <si>
    <t>Budynek po byłej Szkole Podstawowej  w Łaziukach</t>
  </si>
  <si>
    <t>a692-2361-56d1-7456-c459-ffae-4301-6940</t>
  </si>
  <si>
    <t>Budynek OSP w Sanikach</t>
  </si>
  <si>
    <t>5d4b-dffb-6d3f-c873-527b-3816-44a4-f1ae</t>
  </si>
  <si>
    <t>Budynek OSP w Jeżewie Starym</t>
  </si>
  <si>
    <t>86a5-3537-dc80-a55a-af97-1edd-a0ef-af59</t>
  </si>
  <si>
    <t>Zespół Szkół i Przedszkole w Tykocinie</t>
  </si>
  <si>
    <t>ee11-e881-fde3-119d-596c-a2f7-23c4-861c</t>
  </si>
  <si>
    <t>Świetlica wiejska w Niewodnicy Koryckiej</t>
  </si>
  <si>
    <t>gm. Turośń Kościelna</t>
  </si>
  <si>
    <t>6da7-9d11-f059-1105-642e-749d-c904-8973</t>
  </si>
  <si>
    <t>Świetlica wiejska w Baciutach</t>
  </si>
  <si>
    <t>f8fa-664e-3748-526b-a8e9-3805-c728-0de8</t>
  </si>
  <si>
    <t>Szkoła Podstawowa w Tołczach</t>
  </si>
  <si>
    <t>11f6-22c5-b4d7-6adc-9017-5485-2fb4-0416</t>
  </si>
  <si>
    <t xml:space="preserve">Szkoła Podstawowa w Turośni Dolnej </t>
  </si>
  <si>
    <t>8aa9-7ab7-1b7b-31da-28e0-2624-af64-5389</t>
  </si>
  <si>
    <t>Urząd Gminy w Turośni Kościelnej</t>
  </si>
  <si>
    <t>8eed-614c-67ce-b117-3a9f-ba07-4ece-79aa</t>
  </si>
  <si>
    <t>Siedziba Stowarzyszenia "Zielona Szkoła w Doktorcach "</t>
  </si>
  <si>
    <t>gm. Suraż</t>
  </si>
  <si>
    <t>9473-0ad2-4f1d-2058-6151-74e3-142d-e89a</t>
  </si>
  <si>
    <t>Świetlica Wiejska w Rynkach</t>
  </si>
  <si>
    <t>b57c-86b0-0a9d-c081-af76-3c84-44d4-247f</t>
  </si>
  <si>
    <t>Siedziba Stowarzyszenia "Nasze Zawyki"</t>
  </si>
  <si>
    <t>8434-86b7-0e8b-a996-ef8c-d1b8-46b1-1341</t>
  </si>
  <si>
    <t>Miejsko - Gminny Ośrodek Kultury w Surażu</t>
  </si>
  <si>
    <t>c0e7-f1ed-26cc-5e2e-d8e6-89ee-ee63-5830</t>
  </si>
  <si>
    <t>Zespół Szkół Sportowych</t>
  </si>
  <si>
    <t>gm. Supraśl</t>
  </si>
  <si>
    <t>41d7-9ef7-8865-2c41-9d61-62a8-f2cb-56cb</t>
  </si>
  <si>
    <t>Świetlica Środowiskowa</t>
  </si>
  <si>
    <t>8aec-420d-dac7-18a7-b372-4f82-ecd4-7470</t>
  </si>
  <si>
    <t>b4f9-bc50-4fa1-ee9c-c518-a60f-b451-49cd</t>
  </si>
  <si>
    <t>ADAMPOL S.A.</t>
  </si>
  <si>
    <t>4891-48f1-73d4-00d6-f651-f941-52e0-3448</t>
  </si>
  <si>
    <t>6672-6441-d17f-ae32-556c-d866-495f-9cdc</t>
  </si>
  <si>
    <t>Świetlica Strażnicy OSP</t>
  </si>
  <si>
    <t>1fc3-30f6-3cc2-fe68-4f4a-08ae-774e-241f</t>
  </si>
  <si>
    <t>3c90-8b24-b3e3-c12d-43e9-b39c-fd15-b15b</t>
  </si>
  <si>
    <t>de9e-91ec-4d54-1d57-2a18-b44b-d24a-d2c4</t>
  </si>
  <si>
    <t>301e-53e6-4b4a-b10b-91b2-7461-9ec2-91d5</t>
  </si>
  <si>
    <t>Remiza OSP w Pietkowie</t>
  </si>
  <si>
    <t>gm. Poświętne</t>
  </si>
  <si>
    <t>211e-4036-e1c0-660a-f30f-5842-1cec-6a82</t>
  </si>
  <si>
    <t>Świetlica Wiejska w Brzozowie Starym</t>
  </si>
  <si>
    <t>462e-1281-e584-50fa-653b-211d-91a9-2d76</t>
  </si>
  <si>
    <t>Zespół Szkół w Poświętnem</t>
  </si>
  <si>
    <t>ae6e-09c7-4b4c-4b7a-84e5-1e31-e15c-88d2</t>
  </si>
  <si>
    <t xml:space="preserve">Dom  Pomocy Społecznej „Jawor” w Jałówce </t>
  </si>
  <si>
    <t>gm. Michałowo</t>
  </si>
  <si>
    <t>13d4-de41-0d5c-b3f4-ba2b-4449-9e92-656b</t>
  </si>
  <si>
    <t xml:space="preserve">Dom Pomocy Społecznej ”Spokojna  Przystań” w Garbarach </t>
  </si>
  <si>
    <t>10c2-c0d6-ec0f-ec6b-f6d3-3d9e-6d50-45c2</t>
  </si>
  <si>
    <t>Remiza OSP w Jałówce</t>
  </si>
  <si>
    <t>86a6-fe32-1ff7-2c98-bb30-6cd4-c032-f5e5</t>
  </si>
  <si>
    <t>Ośrodek Zdrowia w Szymkach</t>
  </si>
  <si>
    <t>f9f6-6ad6-7c1e-c023-fc1e-5711-32cc-5811</t>
  </si>
  <si>
    <t>Świetlica na Osiedlu Bondary</t>
  </si>
  <si>
    <t>cb83-60ba-e19a-8632-3695-0a8c-df11-1c5b</t>
  </si>
  <si>
    <t>Ośrodek Zdrowia w Juszkowym Grodzie</t>
  </si>
  <si>
    <t>a7b3-dfc3-ffbb-d850-0329-f2d9-708e-278c</t>
  </si>
  <si>
    <t>Remiza OSP w Nowej Woli</t>
  </si>
  <si>
    <t>c74d-c59d-2608-1aed-bc37-70ec-9c93-3491</t>
  </si>
  <si>
    <t>Świetlica w Topolanach</t>
  </si>
  <si>
    <t>f942-9fc4-b760-f4f5-6f75-58e9-fe9e-8167</t>
  </si>
  <si>
    <t>Dom Ludowy w Sokolu</t>
  </si>
  <si>
    <t>979b-cceb-6eda-04aa-4cb4-b156-b301-6d56</t>
  </si>
  <si>
    <t>Urząd Miejski w Michałowie</t>
  </si>
  <si>
    <t>b0c6-cef4-36db-0233-9caf-78f7-ed0d-6670</t>
  </si>
  <si>
    <t>Gminny Zespół Szkół w Michałowie</t>
  </si>
  <si>
    <t>f2bc-68d0-35d7-d960-003c-3037-a6da-5d86</t>
  </si>
  <si>
    <t>Gminny Ośrodek Kultury w Michałowie</t>
  </si>
  <si>
    <t>3ce8-c4c4-4742-4d01-0f06-2caa-0705-76d0</t>
  </si>
  <si>
    <t xml:space="preserve">Samodzielny Publiczy Zakład Opieki Zdrowotnej </t>
  </si>
  <si>
    <t>gm. Łapy</t>
  </si>
  <si>
    <t>77fa-cd27-5fa9-033b-91fd-7c2a-5e3b-2e63</t>
  </si>
  <si>
    <t>Dom Pomocy Społecznej w Uhowie</t>
  </si>
  <si>
    <t>dc0c-1cd2-d6ba-5bae-d2b3-05c1-326b-e65a</t>
  </si>
  <si>
    <t>Dom Kultury w Łapach</t>
  </si>
  <si>
    <t>6176-6035-bb52-5d32-4c9a-6d4e-6f6b-99ba</t>
  </si>
  <si>
    <t>Gimnazjum Nr 1 w Łapach im. Ppłk. Stanisława Nilskiego-Łapińskiego</t>
  </si>
  <si>
    <t>90bb-9b2f-550c-d116-4561-f774-5edb-b88b</t>
  </si>
  <si>
    <t>I Liceum Ogólnokształcące w Łapach</t>
  </si>
  <si>
    <t>e94b-66c7-daa7-9aa1-8397-4ccc-560a-26f1</t>
  </si>
  <si>
    <t>5c37-bfcf-be5b-223e-0ce6-cff7-15b8-80b6</t>
  </si>
  <si>
    <t>Szkoła Podstawowa Nr 1 w Łapach im. Papieża Jana Pawła II</t>
  </si>
  <si>
    <t>abbe-1ec4-7a82-84b1-322e-c0ba-d070-9ace</t>
  </si>
  <si>
    <t>a504-37cf-d0cd-9d10-6e76-4c75-231f-7f92</t>
  </si>
  <si>
    <t>Szkoła Podstawowa Nr 2 w Łapach im. M. Kopernika</t>
  </si>
  <si>
    <t>a7bf-77b2-ce03-6a2f-6ab8-f294-6165-da91</t>
  </si>
  <si>
    <t>Przedszkole Nr 2 w Łapach</t>
  </si>
  <si>
    <t>d5ac-8d7d-df13-0c0e-9612-353a-8086-c8a9</t>
  </si>
  <si>
    <t>41bc-123f-6d73-f374-5979-4005-1a89-143a</t>
  </si>
  <si>
    <t>Wiejski Dom Kultury w Uhowie</t>
  </si>
  <si>
    <t>5772-42ef-ceac-12d8-0623-553b-0200-cb8c</t>
  </si>
  <si>
    <t>Niepubliczna Szkoła Podstawowa w Daniłowie Dużym</t>
  </si>
  <si>
    <t>793b-970a-f520-ce19-9057-bf84-4073-3786</t>
  </si>
  <si>
    <t>Zespół Szkół w Łapach (Osse)</t>
  </si>
  <si>
    <t>9454-4db8-c6f9-b446-821b-dcbe-e58f-7551</t>
  </si>
  <si>
    <t>Zespół Szkół w Płonce Kościelnej</t>
  </si>
  <si>
    <t>ddcd-d02e-5180-a324-cfd9-67e2-48f9-856a</t>
  </si>
  <si>
    <t>Szkoła Podstawowa w Łupiance Starej</t>
  </si>
  <si>
    <t>422f-57a5-81cc-2472-0a5a-4c48-4743-48c0</t>
  </si>
  <si>
    <t>Dom Pomocy Społecznej w Czerewkach</t>
  </si>
  <si>
    <t>gm. Juchnowiec Kościelny</t>
  </si>
  <si>
    <t>8d0c-9daa-da64-7bec-9bb7-eb50-15f8-907e</t>
  </si>
  <si>
    <t>Zespół Szkół im. Jana Pawła II w Kleosinie</t>
  </si>
  <si>
    <t>a855-a1e3-81a0-aa8e-6574-77bc-235c-b148</t>
  </si>
  <si>
    <t>8a78-82b7-3fc0-cd99-bed9-d59c-8451-9f17</t>
  </si>
  <si>
    <t>20f5-3334-e347-aa5e-734b-47e6-501a-88cb</t>
  </si>
  <si>
    <t>4c2a-ba94-c4f5-4b88-df63-8bab-16db-60e4</t>
  </si>
  <si>
    <t>Świetlica Wiejska w Olmontach</t>
  </si>
  <si>
    <t>1052-2810-1ffe-5bf0-ebca-b3af-4031-5d26</t>
  </si>
  <si>
    <t>Remiza OSP w Hermanówce</t>
  </si>
  <si>
    <t>fcae-501a-8076-81a9-83f6-6bc5-dced-3ff3</t>
  </si>
  <si>
    <t>Szkoła Podstawowa im. Ks. Michała Sopoćki w Księżynie</t>
  </si>
  <si>
    <t>b8ca-8691-faa8-2df8-f6e9-2f89-5e53-28ae</t>
  </si>
  <si>
    <t>564f-e6cb-abde-3f11-99e0-40cc-5624-8a62</t>
  </si>
  <si>
    <t>Świetlica Wiejska w Lewickich</t>
  </si>
  <si>
    <t>425e-9429-fbfd-d167-b419-4f15-7ed2-712c</t>
  </si>
  <si>
    <t>Zespół Szkół im. Ks. Jerzego Popiełuszki w Juchnowcu Górnym</t>
  </si>
  <si>
    <t>a0ff-4239-f803-0eb7-c1d0-f9c9-1020-00dd</t>
  </si>
  <si>
    <t>Ośrodek Kultury w Juchnowcu Kościelnym</t>
  </si>
  <si>
    <t>c5eb-f986-ab4f-3b14-b15a-638b-e047-e4b9</t>
  </si>
  <si>
    <t>Świetlica Wiejska w Tryczówce</t>
  </si>
  <si>
    <t>540e-74fb-a520-20b2-a05e-7975-1d40-4f6d</t>
  </si>
  <si>
    <t>Szkoła Podstawowa w Załukach</t>
  </si>
  <si>
    <t>gm. Gródek</t>
  </si>
  <si>
    <t>834d-a5b5-c412-9f52-47bc-3af3-442b-4e19</t>
  </si>
  <si>
    <t>Rolnicza Spółdzielnia Produkcyjna w Kołodnie</t>
  </si>
  <si>
    <t>95cb-8166-f609-b022-7720-79f6-6d82-37f0</t>
  </si>
  <si>
    <t>Nadleśnictwo Waliły w Waliłach-Stacji</t>
  </si>
  <si>
    <t>8eef-c2ed-72c6-af29-3724-1b96-e224-fe68</t>
  </si>
  <si>
    <t>Rolnicza Spółdzielnia Produkcyjna w Zubrach</t>
  </si>
  <si>
    <t>bf37-b0fa-1ae2-0975-f0eb-9383-ab10-d540</t>
  </si>
  <si>
    <t>Świetlica Ochotniczej Straży Pożarnej w Podozieranach</t>
  </si>
  <si>
    <t>4031-44b4-7b24-c471-2eb6-cde7-d52e-9865</t>
  </si>
  <si>
    <t>BOBREX w Bobrownikach</t>
  </si>
  <si>
    <t>b811-5d6a-d945-abe1-4f69-c797-b031-e457</t>
  </si>
  <si>
    <t>Świetlica w Słuczance</t>
  </si>
  <si>
    <t>3592-603a-88e1-6f3b-2792-4576-62b9-244f</t>
  </si>
  <si>
    <t>Zespół Szkół w Gródku</t>
  </si>
  <si>
    <t>3f44-85c1-f765-971a-10ba-eeef-445e-ea39</t>
  </si>
  <si>
    <t>7eaa-f7a2-3f8a-2e49-97aa-9b9e-9b5d-2a0e</t>
  </si>
  <si>
    <t>Gminne Centrum Kultury w Gródku</t>
  </si>
  <si>
    <t>4fda-2d07-f9c7-397d-ce3a-2e1b-1e50-7162</t>
  </si>
  <si>
    <t>gm. Dobrzyniewo Duże</t>
  </si>
  <si>
    <t>632d-3786-a181-22b8-7e97-e459-5f93-f30c</t>
  </si>
  <si>
    <t>e7c1-a9b9-0c5b-3cae-a413-68cc-7eff-282f</t>
  </si>
  <si>
    <t>Wiejski Dom Kultury</t>
  </si>
  <si>
    <t>2002-9e82-d558-dc64-f2fd-85ed-e30d-5dcc</t>
  </si>
  <si>
    <t>Gminne Centrum Kultury</t>
  </si>
  <si>
    <t>9697-2404-5399-7c3b-1f06-7fd5-4721-dc78</t>
  </si>
  <si>
    <t>6a3c-7492-0e19-df33-a19a-4d7c-f720-b37d</t>
  </si>
  <si>
    <t>Budynek Przychodni</t>
  </si>
  <si>
    <t>gm. Czarna Białostocka</t>
  </si>
  <si>
    <t>3925-0d27-44b8-c57b-7a57-a366-547c-b1e5</t>
  </si>
  <si>
    <t>Centrum Rękodzieła Ludowego</t>
  </si>
  <si>
    <t>0009-4478-8a34-94b5-3402-3890-f142-9304</t>
  </si>
  <si>
    <t>480e-4de7-068e-64dc-4c14-d9b6-38c3-b83d</t>
  </si>
  <si>
    <t>Dom Kultury</t>
  </si>
  <si>
    <t>912f-2551-85a0-6d26-91ca-526f-df41-9a22</t>
  </si>
  <si>
    <t>172e-58a4-e703-fd6e-8d7c-fe14-9354-45f2</t>
  </si>
  <si>
    <t>43b3-6382-817b-78d8-b9bf-c961-8ed0-d8a0</t>
  </si>
  <si>
    <t>90e9-4e71-9741-b96d-f840-4ae4-5f3b-4b9d</t>
  </si>
  <si>
    <t>Samodzielny Publiczny Psychiatryczny Zakład Opieki Zdrowotnej w Choroszczy</t>
  </si>
  <si>
    <t>gm. Choroszcz</t>
  </si>
  <si>
    <t>f0a5-4817-9e1b-4c4c-b6f7-e207-1856-69bc</t>
  </si>
  <si>
    <t>Dom Pomocy Społecznej w Choroszczy</t>
  </si>
  <si>
    <t>b146-51f6-3c75-8e4e-d3bc-304b-c5ad-642d</t>
  </si>
  <si>
    <t>Remiza OSP w Choroszczy</t>
  </si>
  <si>
    <t>bbf1-6a19-e264-64b7-a6d6-318a-d0b6-e248</t>
  </si>
  <si>
    <t>Świetlica wiejska w Łyskach</t>
  </si>
  <si>
    <t>955a-9fef-d770-e9fe-f901-a8aa-0309-7b67</t>
  </si>
  <si>
    <t>Remiza OSP w Klepaczach</t>
  </si>
  <si>
    <t>7757-6945-9dac-d140-77d8-af4b-014f-f687</t>
  </si>
  <si>
    <t>Świetlica wiejska w Barszczewie</t>
  </si>
  <si>
    <t>be58-0daf-fc2b-1e03-6e44-7b4a-a0d0-43c0</t>
  </si>
  <si>
    <t>Szkoła Podstawowa w Kruszewie</t>
  </si>
  <si>
    <t>06d0-95da-3c08-f4b3-2daf-24d7-fad0-18fe</t>
  </si>
  <si>
    <t>Świetlica wiejska w Rogowie</t>
  </si>
  <si>
    <t>8ac3-d802-91ee-844c-c062-0673-ab04-a211</t>
  </si>
  <si>
    <t>Szkoła Podstawowa w Złotorii</t>
  </si>
  <si>
    <t>d2eb-3739-39ba-5353-e660-6f0d-ec0e-645b</t>
  </si>
  <si>
    <t>Świetlica Miejsko-Gminnego Centrum Kultury i Sportu w Choroszczy</t>
  </si>
  <si>
    <t>fe86-8fa3-d27e-4706-1656-305d-c580-7477</t>
  </si>
  <si>
    <t>Zespół Szkół w Choroszczy (Gimnazjum)</t>
  </si>
  <si>
    <t>42a4-3c14-5719-77b6-b0e6-be42-2b5b-1494</t>
  </si>
  <si>
    <t>gm. Sztabin</t>
  </si>
  <si>
    <t>5679-df75-8a81-bb71-366f-8b2d-3963-088a</t>
  </si>
  <si>
    <t>b942-b334-2319-ff01-e76c-06c3-9291-e62e</t>
  </si>
  <si>
    <t>dc0a-3151-213d-a26b-1fac-2f72-69e4-a4fe</t>
  </si>
  <si>
    <t>Filia Szkoły Podstawowej im. Jana Pawła II w Płaskiej</t>
  </si>
  <si>
    <t>gm. Płaska</t>
  </si>
  <si>
    <t>cdff-3b0b-48af-2102-8a79-9f7c-b252-773f</t>
  </si>
  <si>
    <t>Centrum Informacji Turystycznej</t>
  </si>
  <si>
    <t>3a09-48e3-1845-bc5c-530e-25af-ef60-ead1</t>
  </si>
  <si>
    <t>Szkoła Podstawowa w Olszance</t>
  </si>
  <si>
    <t>gm. Nowinka</t>
  </si>
  <si>
    <t>2fd4-c7e5-6244-c85c-7e63-25d2-a4d9-8ad2</t>
  </si>
  <si>
    <t>Szkoła Podstawowa w Monkiniach</t>
  </si>
  <si>
    <t>3f29-2761-a234-a0ea-f4b8-83e0-ec34-1f22</t>
  </si>
  <si>
    <t>Zespół Szkół w Nowince</t>
  </si>
  <si>
    <t>667d-b743-dec0-8811-9fd4-5d52-ad8e-f292</t>
  </si>
  <si>
    <t>Gminny Ośrodek Kultury w  Nowince</t>
  </si>
  <si>
    <t>bfe0-f27f-5214-216f-1b05-3dec-15e1-cb10</t>
  </si>
  <si>
    <t>MGOK w Lipsku</t>
  </si>
  <si>
    <t>gm. Lipsk</t>
  </si>
  <si>
    <t>62a7-45c1-422c-ebde-3ab0-a153-61e1-7772</t>
  </si>
  <si>
    <t>Szkoła Podstawowa w Rygałówce</t>
  </si>
  <si>
    <t>c3bd-70e0-43f9-5e7a-3e08-6a96-d692-19bb</t>
  </si>
  <si>
    <t>Szkoła Podstawowa w Bartnikach</t>
  </si>
  <si>
    <t>4254-b940-3858-ed29-be7b-b754-5575-8c2e</t>
  </si>
  <si>
    <t xml:space="preserve">MGOK w Lipsku </t>
  </si>
  <si>
    <t>eb46-eefb-80ac-3187-3f21-c405-1052-4e24</t>
  </si>
  <si>
    <t>gm. Bargłów Kościelny</t>
  </si>
  <si>
    <t>9899-9661-65e3-707d-6d37-9fd3-2dc5-d094</t>
  </si>
  <si>
    <t xml:space="preserve"> Szkoła Podstawowa</t>
  </si>
  <si>
    <t>2275-f77e-c90a-72fb-4c26-6df5-e2e3-98f6</t>
  </si>
  <si>
    <t>Urząd Gminy w Bargłowie Kościelnym</t>
  </si>
  <si>
    <t>0c98-b97a-0a5a-c095-5928-26e8-3d3a-2da4</t>
  </si>
  <si>
    <t>gm. Augustów</t>
  </si>
  <si>
    <t>c31c-8339-f0a8-fb2c-f7df-172a-6cbf-ed26</t>
  </si>
  <si>
    <t>b895-bacf-8341-ee03-b9f8-3872-82c2-bbc9</t>
  </si>
  <si>
    <t>869c-4370-6775-6c38-47d9-f958-68bf-8de4</t>
  </si>
  <si>
    <t>d1a1-22f5-b8df-2755-6477-1dfd-50de-2d02</t>
  </si>
  <si>
    <t>4d6a-0580-9d1a-2e5b-9a69-b6dc-f3da-ad78</t>
  </si>
  <si>
    <t>f2e1-d2da-a6a7-ef6c-2c75-e5de-f6cf-97b0</t>
  </si>
  <si>
    <t>Niepubliczny Zakład Opieki Zdrowotnej "Procardia" w Augustowie</t>
  </si>
  <si>
    <t>m. Augustów</t>
  </si>
  <si>
    <t>a52c-983d-4a77-f217-0fda-970e-7cd2-9471</t>
  </si>
  <si>
    <t>Zakład Opieki Zdrowotnej w Augustowie</t>
  </si>
  <si>
    <t>3d63-1531-28e8-2274-4e6f-54fa-05f9-7840</t>
  </si>
  <si>
    <t>Zespół Szkół Samorządowych w Augustowie</t>
  </si>
  <si>
    <t>18a6-5e63-1ae2-6858-0de9-22fd-d944-c4f4</t>
  </si>
  <si>
    <t>Szkoła Podstawowa Nr 2 w Augustowie</t>
  </si>
  <si>
    <t>d0de-dc10-8407-0736-0048-e8b6-2dc4-0a91</t>
  </si>
  <si>
    <t>Filia Nr 1 Miejskiej Biblioteki Publicznej w Augustowie</t>
  </si>
  <si>
    <t>8183-3de7-7f7b-f07e-a23e-73c9-ffed-ddb0</t>
  </si>
  <si>
    <t>Przedszkole Nr 2 w Augustowie</t>
  </si>
  <si>
    <t>33d3-194d-0e18-29b1-d092-4c42-542b-753f</t>
  </si>
  <si>
    <t>Centrum Informacji Turystycznej w Augustowie</t>
  </si>
  <si>
    <t>9010-ac2a-7eda-7f49-03a6-acbb-9bda-47bb</t>
  </si>
  <si>
    <t>Gimnazjum Nr 2 w Augustowie</t>
  </si>
  <si>
    <t>4b04-e8d4-9c2b-f715-ca32-45e0-20ee-f0c0</t>
  </si>
  <si>
    <t>Gimnazjum Nr 1 w Augustowie</t>
  </si>
  <si>
    <t>3123-779a-d6a6-480f-6cfd-0cd8-8c90-8080</t>
  </si>
  <si>
    <t>Miejski Dom Kultury w Augustowie</t>
  </si>
  <si>
    <t>3dbf-f6a9-e3e0-3ece-57b3-2be2-76cb-732d</t>
  </si>
  <si>
    <t>Zespół Szkół Specjalnych w Augustowie</t>
  </si>
  <si>
    <t>f0c2-f6b9-b0f1-d29d-8180-1afb-d971-7012</t>
  </si>
  <si>
    <t>Miejska Biblioteka Publiczna w Augustowie</t>
  </si>
  <si>
    <t>ff75-5147-e331-ea99-9589-07b4-9eb6-1831</t>
  </si>
  <si>
    <t>Zespół Szkół Ogólnokształcących w Augustowie</t>
  </si>
  <si>
    <t>a075-d1e3-9082-fa17-5332-d6e4-006d-c81b</t>
  </si>
  <si>
    <t>Centrum Sportu i Rekreacji w Augustowie</t>
  </si>
  <si>
    <t>f971-5c35-8d8a-de68-4f80-7066-26b1-f96e</t>
  </si>
  <si>
    <t>Osiedlowy Dom Kultury w Augustowie</t>
  </si>
  <si>
    <t>fd78-3948-22d6-97b0-9a04-f702-39fa-bee8</t>
  </si>
  <si>
    <t>Powiatowy Zarząd Dróg w Augustowie</t>
  </si>
  <si>
    <t>c172-1694-082e-bf1a-8699-2d6c-de4f-7269</t>
  </si>
  <si>
    <t>Szkoła Muzyczna w Augustowie</t>
  </si>
  <si>
    <t>6a74-383c-83a6-4495-9542-e5ae-bdfd-2b30</t>
  </si>
  <si>
    <t>Przedszkole Nr 1 w Augustowie</t>
  </si>
  <si>
    <t>f1c4-cf1d-8e4d-02f6-e511-dedb-3604-a449</t>
  </si>
  <si>
    <t>Kompleks Hotelowy LOGOS w Augustowie</t>
  </si>
  <si>
    <t>2621-ca7e-8c51-e83b-a157-336f-77fe-8a50</t>
  </si>
  <si>
    <t>II Liceum Ogólnokształcące w Augustowie</t>
  </si>
  <si>
    <t>cca4-cbbc-a542-f583-1de0-3beb-0c14-9c84</t>
  </si>
  <si>
    <t>Augustowskie Centrum Edukacyjne w Augustowie</t>
  </si>
  <si>
    <t>d861-bff9-81c2-2e80-c316-47ce-5181-6564</t>
  </si>
  <si>
    <t>Augustowskie Towarzystwo Budownictwa Społecznego "Kodrem" w Augustowie</t>
  </si>
  <si>
    <t>9161-b569-1210-3255-022a-79d8-fd4f-41af</t>
  </si>
  <si>
    <t>Szkoła Podstawowa Nr 6 w Augustowie</t>
  </si>
  <si>
    <t>77e1-5f42-95bf-67d3-b467-a6e0-5e0b-5282</t>
  </si>
  <si>
    <t>Razem Komitet Wyborczy Kongres Nowej Prawicy</t>
  </si>
  <si>
    <t>Dariusz RADEK</t>
  </si>
  <si>
    <t>Urszula WINOWSKA</t>
  </si>
  <si>
    <t>Małgorzata RAKOWSKA</t>
  </si>
  <si>
    <t>Antonina Władysława KLEMENSOWICZ</t>
  </si>
  <si>
    <t>Ryszard HODUN</t>
  </si>
  <si>
    <t>Jadwiga Barbara LAWRO-WILCZEWSKA</t>
  </si>
  <si>
    <t>Mateusz ZAGROBA</t>
  </si>
  <si>
    <t>Agnieszka Olga GRUDZIŃSKA</t>
  </si>
  <si>
    <t>Marcin PRUSZKO</t>
  </si>
  <si>
    <t>Agata PARZYSZEK</t>
  </si>
  <si>
    <t>Grzegorz ZUBRZYCKI</t>
  </si>
  <si>
    <t>Anna ŁOZIŃSKA</t>
  </si>
  <si>
    <t>Maciej WINOWSKI</t>
  </si>
  <si>
    <t>Michał HOFFMAN</t>
  </si>
  <si>
    <t>Beata Elżbieta KOPACKA</t>
  </si>
  <si>
    <t>Piotr Jan RAKOWSKI</t>
  </si>
  <si>
    <t>Komitet Wyborczy Kongres Nowej Prawicy</t>
  </si>
  <si>
    <t>Razem KW Samoobrona</t>
  </si>
  <si>
    <t>Katarzyna OGONOWSKA</t>
  </si>
  <si>
    <t>Emil TRZASKA</t>
  </si>
  <si>
    <t>Krystyna ANDRACKA</t>
  </si>
  <si>
    <t>Katarzyna SOLMIŃSKA</t>
  </si>
  <si>
    <t>Czesław KOZŁOWSKI</t>
  </si>
  <si>
    <t>Iwona KRZYWICKA</t>
  </si>
  <si>
    <t>Katarzyna KONCEWICZ</t>
  </si>
  <si>
    <t>Grzegorz SOKOŁOWSKI</t>
  </si>
  <si>
    <t>Anna MAKSIMCZUK</t>
  </si>
  <si>
    <t>Ewa PIETRZAK</t>
  </si>
  <si>
    <t>Janina PUCZYŃSKA</t>
  </si>
  <si>
    <t>Anna JAGŁOWSKA</t>
  </si>
  <si>
    <t>Edward POLAKOWSKI</t>
  </si>
  <si>
    <t>Kamil KUŁAK</t>
  </si>
  <si>
    <t>Przemysław REMBISZEWSKI</t>
  </si>
  <si>
    <t>Józef Izydor KOZŁOWSKI</t>
  </si>
  <si>
    <t>Urszula GÓRSKA</t>
  </si>
  <si>
    <t>Adam Piotr MOICZEK</t>
  </si>
  <si>
    <t>Dariusz Stanisław JAGŁOWSKI</t>
  </si>
  <si>
    <t>Wiesław CZEROBKA</t>
  </si>
  <si>
    <t>Marek KRYŃSKI</t>
  </si>
  <si>
    <t>Józef FIERTEK</t>
  </si>
  <si>
    <t>Grażyna MILEWSKA</t>
  </si>
  <si>
    <t>Tadeusz SADOWSKI</t>
  </si>
  <si>
    <t>Kazimierz KORYTKOWSKI</t>
  </si>
  <si>
    <t>Jan PERKOWSKI</t>
  </si>
  <si>
    <t>Andrzej Eugeniusz CHMIELEWSKI</t>
  </si>
  <si>
    <t>KW Samoobrona</t>
  </si>
  <si>
    <t>Razem KWW Zbigniewa Stonogi</t>
  </si>
  <si>
    <t>Tomasz Rafał HUREK</t>
  </si>
  <si>
    <t>Tomasz Piotr KOŁODZIEJ</t>
  </si>
  <si>
    <t>Robert Ryszard DUZIAK</t>
  </si>
  <si>
    <t>Tomasz KASPERCZUK</t>
  </si>
  <si>
    <t>Maciej WESOŁOWSKI</t>
  </si>
  <si>
    <t>Julia Janina OBARZANEK</t>
  </si>
  <si>
    <t>Ewa BURZYŃSKA</t>
  </si>
  <si>
    <t>Sabina Teresa BENEK</t>
  </si>
  <si>
    <t>Grzegorz WITLIB</t>
  </si>
  <si>
    <t>Igor Mateusz ROGALSKI</t>
  </si>
  <si>
    <t>Ewa JAKÓBCZAK</t>
  </si>
  <si>
    <t>Karolina POLAK</t>
  </si>
  <si>
    <t>Piotr Adam KIK</t>
  </si>
  <si>
    <t>Ewa Grażyna PRZYBYLAK</t>
  </si>
  <si>
    <t>Dominik LISOWSKI</t>
  </si>
  <si>
    <t>Miłosz NARTOWICZ</t>
  </si>
  <si>
    <t>Anna Bogumiła ŁAPTOS</t>
  </si>
  <si>
    <t>Grzegorz Jerzy SEIBERT</t>
  </si>
  <si>
    <t>Tomasz RUDY</t>
  </si>
  <si>
    <t>Dawid Bohdan MARUSZEWSKI</t>
  </si>
  <si>
    <t>KWW Zbigniewa Stonogi</t>
  </si>
  <si>
    <t>Razem KWW JOW Bezpartyjni</t>
  </si>
  <si>
    <t>Iwona Monika OSTAPCZUK</t>
  </si>
  <si>
    <t>Urszula CIMOCH</t>
  </si>
  <si>
    <t>Magdalena GROM</t>
  </si>
  <si>
    <t>Bartłomiej LENAR</t>
  </si>
  <si>
    <t>Piotr SUCHOWIERSKI</t>
  </si>
  <si>
    <t>Danuta Helena OCHOCKA</t>
  </si>
  <si>
    <t>Kazimierz BOROWSKI</t>
  </si>
  <si>
    <t>Krystyna SADOWSKA</t>
  </si>
  <si>
    <t>Bogusław KONOPKA</t>
  </si>
  <si>
    <t>Jarosław SUSKA</t>
  </si>
  <si>
    <t>Joanna SZAPIEL-BASZEŃ</t>
  </si>
  <si>
    <t>Daniel TRESZCZOTKO</t>
  </si>
  <si>
    <t>Adam PONIATOWSKI</t>
  </si>
  <si>
    <t>Błażej BUŃKOWSKI</t>
  </si>
  <si>
    <t>Marta RYBNIK</t>
  </si>
  <si>
    <t>Adrian NIKOŁAJUK</t>
  </si>
  <si>
    <t>Marcin Łukasz LEOSZKO</t>
  </si>
  <si>
    <t>KWW JOW Bezpartyjni</t>
  </si>
  <si>
    <t>Razem KW Nowoczesna Ryszarda Petru</t>
  </si>
  <si>
    <t>Andrzej Stanisław MAŁKOWSKI</t>
  </si>
  <si>
    <t>Patrycja Katarzyna DĄBROWSKA</t>
  </si>
  <si>
    <t>Andrzej PYŁKO</t>
  </si>
  <si>
    <t>Iwona Marzena KAMIŃSKA</t>
  </si>
  <si>
    <t>Zbigniew Bartłomiej WOJNO</t>
  </si>
  <si>
    <t>Iwona TYSZKIEWICZ</t>
  </si>
  <si>
    <t>Marian AMBROŻEWSKI</t>
  </si>
  <si>
    <t>Janusz MAJEWSKI</t>
  </si>
  <si>
    <t>Monika KONARZEWSKA</t>
  </si>
  <si>
    <t>Iwona POPŁAWSKA-ARTEMIUK</t>
  </si>
  <si>
    <t>Karolina Patrycja BASZEŃ</t>
  </si>
  <si>
    <t>Beata MALINOWSKA</t>
  </si>
  <si>
    <t>Katarzyna KISIELEWSKA-MARTYNIUK</t>
  </si>
  <si>
    <t>Marcin CZEREMCHA</t>
  </si>
  <si>
    <t>Daniel KOWALCZUK</t>
  </si>
  <si>
    <t>Karol BUKRABA</t>
  </si>
  <si>
    <t>Paulina SZMURŁO</t>
  </si>
  <si>
    <t>Anna PREDKO-MALISZEWSKA</t>
  </si>
  <si>
    <t>Adrian BOKINIEC</t>
  </si>
  <si>
    <t>Artur KALINOWSKI</t>
  </si>
  <si>
    <t>Mariusz PIERKO</t>
  </si>
  <si>
    <t>Marcin SARNACKI</t>
  </si>
  <si>
    <t>Tomasz PERKOWSKI</t>
  </si>
  <si>
    <t>Paweł KOWALCZYK</t>
  </si>
  <si>
    <t>Anna TODORCZUK</t>
  </si>
  <si>
    <t>Mateusz WITCZUK</t>
  </si>
  <si>
    <t>Marta KONOPKA</t>
  </si>
  <si>
    <t>Krzysztof TRUSKOLASKI</t>
  </si>
  <si>
    <t>KW Nowoczesna Ryszarda Petru</t>
  </si>
  <si>
    <t>Razem KWW „Kukiz'15”</t>
  </si>
  <si>
    <t>Paweł GONCZARUK</t>
  </si>
  <si>
    <t>Janusz KOPKO</t>
  </si>
  <si>
    <t>Waldemar RYDZEWSKI</t>
  </si>
  <si>
    <t>Izabela SAROSIEK</t>
  </si>
  <si>
    <t>Jerzy KOSTECKI</t>
  </si>
  <si>
    <t>Izabela Karolina KOŁCZ</t>
  </si>
  <si>
    <t>Tomasz PIÓRKOWSKI</t>
  </si>
  <si>
    <t>Maria MOSIEJEWSKA</t>
  </si>
  <si>
    <t>Dorota RADZISZEWSKA</t>
  </si>
  <si>
    <t>Magda MATWIEJCZYK</t>
  </si>
  <si>
    <t>Aneta Magdalena SZTUR</t>
  </si>
  <si>
    <t>Wanda JANKOWSKA</t>
  </si>
  <si>
    <t>Piotr OSTROWSKI</t>
  </si>
  <si>
    <t>Wojciech ŁUPIŃSKI</t>
  </si>
  <si>
    <t>Artur BUDNICKI</t>
  </si>
  <si>
    <t>Piotr MOSS</t>
  </si>
  <si>
    <t>Piotr PRUSINOWSKI</t>
  </si>
  <si>
    <t>Mariusz RAFAŁKO</t>
  </si>
  <si>
    <t>Antoni CYDZIK</t>
  </si>
  <si>
    <t>Emil JAKONCZUK</t>
  </si>
  <si>
    <t>Mirosław BASIEWICZ</t>
  </si>
  <si>
    <t>Eugenia SIEBIATYŃSKA</t>
  </si>
  <si>
    <t>Elżbieta KOZAKIEWICZ</t>
  </si>
  <si>
    <t>Leszek LEWOC</t>
  </si>
  <si>
    <t>Marian NIECIECKI</t>
  </si>
  <si>
    <t>Adam KIEŁCZEWSKI</t>
  </si>
  <si>
    <t>Dominika JOCZ</t>
  </si>
  <si>
    <t>Adam ANDRUSZKIEWICZ</t>
  </si>
  <si>
    <t>KWW „Kukiz'15”</t>
  </si>
  <si>
    <t>Razem KKW Zjednoczona Lewica SLD+TR+PPS+UP+Zieloni</t>
  </si>
  <si>
    <t>Wojciech Janusz KORONKIEWICZ</t>
  </si>
  <si>
    <t>Agnieszka NAZARUK-ZDANUCZYK</t>
  </si>
  <si>
    <t>Katarzyna ŻERUŃ</t>
  </si>
  <si>
    <t>Sandra SKORUPA</t>
  </si>
  <si>
    <t>Patryk DĄBROWSKI</t>
  </si>
  <si>
    <t>Magdalena TYWOŃCZUK</t>
  </si>
  <si>
    <t>Weronika KOSTRZANOWSKA</t>
  </si>
  <si>
    <t>Marcin Adam WRÓBEL</t>
  </si>
  <si>
    <t>Wiesław PIETUCH</t>
  </si>
  <si>
    <t>Agnieszka Ada WIŃSKA</t>
  </si>
  <si>
    <t>Karolina LIPIEC</t>
  </si>
  <si>
    <t>Bogusława DROZD</t>
  </si>
  <si>
    <t>Mirosław SKIEPKO</t>
  </si>
  <si>
    <t>Mariusz Waldemar JÓZEFOWICZ</t>
  </si>
  <si>
    <t>Jan NETTER</t>
  </si>
  <si>
    <t>Sławomir GROMADZKI</t>
  </si>
  <si>
    <t>Aniela Halina PIECZYŃSKA</t>
  </si>
  <si>
    <t>Mikołaj MIRONOWICZ</t>
  </si>
  <si>
    <t>Adam DĘBSKI</t>
  </si>
  <si>
    <t>Michał SANIEWSKI</t>
  </si>
  <si>
    <t>Barbara BOHDAN</t>
  </si>
  <si>
    <t>Karol KORNELUK</t>
  </si>
  <si>
    <t>Mirosław Mikołaj CZYKWIN</t>
  </si>
  <si>
    <t>Arkadiusz WASZKIEWICZ</t>
  </si>
  <si>
    <t>Anna JASIONEK</t>
  </si>
  <si>
    <t>Aleksander SOSNA</t>
  </si>
  <si>
    <t>Adam RYBAKOWICZ</t>
  </si>
  <si>
    <t>Krzysztof Janusz BIL-JARUZELSKI</t>
  </si>
  <si>
    <t>KKW Zjednoczona Lewica SLD+TR+PPS+UP+Zieloni</t>
  </si>
  <si>
    <t>Razem Komitet Wyborczy PSL</t>
  </si>
  <si>
    <t>Jarosław MATWIEJUK</t>
  </si>
  <si>
    <t>Włodzimierz SZYPCIO</t>
  </si>
  <si>
    <t>Ireneusz Adam STRĘKOWSKI</t>
  </si>
  <si>
    <t>Wiktor BRZOSKO</t>
  </si>
  <si>
    <t>Marcin Marian BIELEC</t>
  </si>
  <si>
    <t>Ewa JAKUBIAK</t>
  </si>
  <si>
    <t>Agnieszka ZAWISTOWSKA</t>
  </si>
  <si>
    <t>Danuta WIERZBICKA</t>
  </si>
  <si>
    <t>Agnieszka Janina WOJTKOWSKA</t>
  </si>
  <si>
    <t>Andrzej Zbigniew KORONKIEWICZ</t>
  </si>
  <si>
    <t>Marcin KARCZEWSKI</t>
  </si>
  <si>
    <t>Leon CHLABICZ</t>
  </si>
  <si>
    <t>Barbara KOTOWICZ</t>
  </si>
  <si>
    <t>Joanna KITLAS</t>
  </si>
  <si>
    <t>Krystyna Marianna DOBROŁOWICZ</t>
  </si>
  <si>
    <t>Tadeusz CHOŁKO</t>
  </si>
  <si>
    <t>Józef CHMIELEWSKI</t>
  </si>
  <si>
    <t>Danuta Teresa ZAWADZKA</t>
  </si>
  <si>
    <t>Jan ZALEWSKI</t>
  </si>
  <si>
    <t>Anna BIEGAŃSKA</t>
  </si>
  <si>
    <t>Elżbieta PARZYCH</t>
  </si>
  <si>
    <t>Stefan KRAJEWSKI</t>
  </si>
  <si>
    <t>Mikołaj JANOWSKI</t>
  </si>
  <si>
    <t>Jerzy LESZCZYŃSKI</t>
  </si>
  <si>
    <t>Wojciech GROCHOWSKI</t>
  </si>
  <si>
    <t>Cezary CIEŚLUKOWSKI</t>
  </si>
  <si>
    <t>Wiesław ŻYLIŃSKI</t>
  </si>
  <si>
    <t>Mieczysław Kazimierz BASZKO</t>
  </si>
  <si>
    <t>Komitet Wyborczy PSL</t>
  </si>
  <si>
    <t>Razem KW KORWiN</t>
  </si>
  <si>
    <t>Jacek POLECKI</t>
  </si>
  <si>
    <t>Mikołaj STELMACH</t>
  </si>
  <si>
    <t>Katarzyna ZAJKO</t>
  </si>
  <si>
    <t>Kamil SZABŁOWSKI</t>
  </si>
  <si>
    <t>Piotr KOWALSKI</t>
  </si>
  <si>
    <t>Grażyna GAWĘCKA</t>
  </si>
  <si>
    <t>Walentyna SAWICKA</t>
  </si>
  <si>
    <t>Katarzyna JABŁOŃSKA</t>
  </si>
  <si>
    <t>Andrzej ZDANKIEWICZ</t>
  </si>
  <si>
    <t>Magdalena RYŚ</t>
  </si>
  <si>
    <t>Szymon SZESTOWICKI</t>
  </si>
  <si>
    <t>Tomasz MIŁKOWSKI</t>
  </si>
  <si>
    <t>Agnieszka KICIŃSKA</t>
  </si>
  <si>
    <t>Paweł MAJEWSKI</t>
  </si>
  <si>
    <t>Dorota KUCZYNKO</t>
  </si>
  <si>
    <t>Eugeniusz LUBOWICKI</t>
  </si>
  <si>
    <t>Robert Artur DANIŁOWICZ</t>
  </si>
  <si>
    <t>Marta KOZŁOWSKA</t>
  </si>
  <si>
    <t>Jakub TOCZYDŁOWSKI</t>
  </si>
  <si>
    <t>Grzegorz GRYKA</t>
  </si>
  <si>
    <t>Stanisław BARTNIK</t>
  </si>
  <si>
    <t>Mariusz KRUK</t>
  </si>
  <si>
    <t>Joanna Barbara MACIEJEWICZ</t>
  </si>
  <si>
    <t>Stanisław NICEWICZ</t>
  </si>
  <si>
    <t>Krzysztof Dawid KOWALEWSKI</t>
  </si>
  <si>
    <t>Marcin SAWICKI</t>
  </si>
  <si>
    <t>Lilija MOSHECHKOVA</t>
  </si>
  <si>
    <t>Szczepan Kamil BARSZCZEWSKI</t>
  </si>
  <si>
    <t>KW KORWiN</t>
  </si>
  <si>
    <t>Razem KW Razem</t>
  </si>
  <si>
    <t>Marta SAKOWSKA</t>
  </si>
  <si>
    <t>Michał SYDOW</t>
  </si>
  <si>
    <t>Halina KURIANOWICZ-ZIELIŃSKA</t>
  </si>
  <si>
    <t>Igor Łukasz GUTOWSKI</t>
  </si>
  <si>
    <t>Ewa IWANIUK</t>
  </si>
  <si>
    <t>Karol WYSOCKI</t>
  </si>
  <si>
    <t>Małgorzata Alicja BORUTA</t>
  </si>
  <si>
    <t>Michał IWANIUK</t>
  </si>
  <si>
    <t>Kamila Maria PETRIKOWSKA</t>
  </si>
  <si>
    <t>Robert Łukasz WYSOCKI</t>
  </si>
  <si>
    <t>Małgorzata Edyta STĘPIŃSKA</t>
  </si>
  <si>
    <t>Grzegorz SENDA</t>
  </si>
  <si>
    <t>Magdalena SIELAWA</t>
  </si>
  <si>
    <t>Adam SAKOWSKI</t>
  </si>
  <si>
    <t>Kinga KWAPISZ</t>
  </si>
  <si>
    <t>Michał Łukasz GRZEJSZCZYK</t>
  </si>
  <si>
    <t>Magdalena MIPS</t>
  </si>
  <si>
    <t>Janusz Stanisław BACIA</t>
  </si>
  <si>
    <t>Dorota KOCZOT</t>
  </si>
  <si>
    <t>Jakub POPŁAWSKI</t>
  </si>
  <si>
    <t>Urszula RADUCHA</t>
  </si>
  <si>
    <t>Tadeusz Zenon NOWAK</t>
  </si>
  <si>
    <t>Justyna REMBISZEWSKA</t>
  </si>
  <si>
    <t>Seweryn PROKOPIUK</t>
  </si>
  <si>
    <t>KW Razem</t>
  </si>
  <si>
    <t>Razem KW Platforma Obywatelska RP</t>
  </si>
  <si>
    <t>Tomasz CIMOSZEWICZ</t>
  </si>
  <si>
    <t>Małgorzata ADAMOWICZ-NOSOWSKA</t>
  </si>
  <si>
    <t>Jerzy KARP</t>
  </si>
  <si>
    <t>Stanisława POLAK</t>
  </si>
  <si>
    <t>Mateusz Damian GUTOWSKI</t>
  </si>
  <si>
    <t>Aneta Urszula BORYSEWICZ-WYSOCKA</t>
  </si>
  <si>
    <t>Marek SAMUL</t>
  </si>
  <si>
    <t>Maciej BIERNACKI</t>
  </si>
  <si>
    <t>Patrycja PAC</t>
  </si>
  <si>
    <t>Witold Wincenty RACIS</t>
  </si>
  <si>
    <t>Beata FALKOWSKA</t>
  </si>
  <si>
    <t>Cezary WITKOWSKI</t>
  </si>
  <si>
    <t>Ewelina CHODKIEWICZ</t>
  </si>
  <si>
    <t>Błażej Jakub KRYNICKI</t>
  </si>
  <si>
    <t>Emilia KUC</t>
  </si>
  <si>
    <t>Franciszek Krzysztof ŻERO</t>
  </si>
  <si>
    <t>Anna Maria DOBROWOLSKA-CYLWIK</t>
  </si>
  <si>
    <t>Adam JANKOWSKI</t>
  </si>
  <si>
    <t>Wiesław Antoni STALEWSKI</t>
  </si>
  <si>
    <t>Anna GRYCUK</t>
  </si>
  <si>
    <t>Mirosław RECZKO</t>
  </si>
  <si>
    <t>Piotr SERDYŃSKI</t>
  </si>
  <si>
    <t>Leszek Stanisław CIEŚLIK</t>
  </si>
  <si>
    <t>Adam MUSIUK</t>
  </si>
  <si>
    <t>Renata PRZYGODZKA</t>
  </si>
  <si>
    <t>Damian RACZKOWSKI</t>
  </si>
  <si>
    <t>Bożena KAMIŃSKA</t>
  </si>
  <si>
    <t>Robert TYSZKIEWICZ</t>
  </si>
  <si>
    <t>KW Platforma Obywatelska RP</t>
  </si>
  <si>
    <t>Razem KW Prawo i Sprawiedliwość</t>
  </si>
  <si>
    <t>Karol TYLENDA</t>
  </si>
  <si>
    <t>Andrzej MIODUSZEWSKI</t>
  </si>
  <si>
    <t>Monika Mariola KONDRACKA</t>
  </si>
  <si>
    <t>Dorota ŁYNKO</t>
  </si>
  <si>
    <t>Bożena NIENAŁTOWSKA</t>
  </si>
  <si>
    <t>Barbara KARŁOWICZ</t>
  </si>
  <si>
    <t>Wioletta KOWIESKA</t>
  </si>
  <si>
    <t>Barbara ZALEWSKA</t>
  </si>
  <si>
    <t>Urszula TOMASIK</t>
  </si>
  <si>
    <t>Henryk ŁUKASZEWICZ</t>
  </si>
  <si>
    <t>Krzysztof TOŁWIŃSKI</t>
  </si>
  <si>
    <t>Mirosław HARTUNG</t>
  </si>
  <si>
    <t>Marek Adam KOMOROWSKI</t>
  </si>
  <si>
    <t>Bożena Jolanta JELSKA - JAROŚ</t>
  </si>
  <si>
    <t>Jan ŻOCHOWSKI</t>
  </si>
  <si>
    <t>Piotr Karol BUJWICKI</t>
  </si>
  <si>
    <t>Marcin KLECZKOWSKI</t>
  </si>
  <si>
    <t>Elżbieta KRASZEWSKA</t>
  </si>
  <si>
    <t>Henryk Jan WNOROWSKI</t>
  </si>
  <si>
    <t>Grzegorz KUCHAREWICZ</t>
  </si>
  <si>
    <t>Jacek BOGUCKI</t>
  </si>
  <si>
    <t>Kazimierz GWIAZDOWSKI</t>
  </si>
  <si>
    <t>Bernadeta KRYNICKA</t>
  </si>
  <si>
    <t>Jacek ŻALEK</t>
  </si>
  <si>
    <t>Lech Antoni KOŁAKOWSKI</t>
  </si>
  <si>
    <t>Dariusz PIONTKOWSKI</t>
  </si>
  <si>
    <t>Jarosław ZIELIŃSKI</t>
  </si>
  <si>
    <t>Krzysztof JURGIEL</t>
  </si>
  <si>
    <t>KW Prawo i Sprawiedliwość</t>
  </si>
  <si>
    <t>Sejm - Liczba głosów ważnych oddanych łącznie na wszystkie listy kandydatów</t>
  </si>
  <si>
    <t>Sejm - w tym z powodu postawienia znaku X wyłącznie obok nazwiska kandydata z listy, której rejestracja została unieważniona</t>
  </si>
  <si>
    <t>Sejm - b w tym z powodu niepostawienia znaku X obok nazwiska żadnego kandydataz którejkolwiek z list</t>
  </si>
  <si>
    <t>Sejm - w tym z powodu postawienia znaku X obok nazwiska dwóch lub większej liczby kandydatów z różnych list</t>
  </si>
  <si>
    <t>Sejm - Liczba głosów nieważnych</t>
  </si>
  <si>
    <t>Sejm - Liczba kart ważnych</t>
  </si>
  <si>
    <t>Sejm - Liczba kart nieważnych</t>
  </si>
  <si>
    <t>Sejm - w tym liczba kart wyjętych z kopert</t>
  </si>
  <si>
    <t>Sejm - Liczba kart wyjętych z urny</t>
  </si>
  <si>
    <t>Sejm - Liczba kopert na kartę do głosowania wrzuconych do urny</t>
  </si>
  <si>
    <t>Sejm - w których znajdowała się niezaklejona koperta</t>
  </si>
  <si>
    <t>Sejm - w których nie było koperty na karty do głosowania</t>
  </si>
  <si>
    <t>Sejm - w których oświadczenie nie było podpisane</t>
  </si>
  <si>
    <t>Sejm - w których nie było oświadczenia</t>
  </si>
  <si>
    <t>Sejm - Liczba otrzymanych kopert zwrotnych</t>
  </si>
  <si>
    <t>Sejm - Liczba wyborców, którym wysłano pakiety wyborcze</t>
  </si>
  <si>
    <t>Sejm - Liczba wyborców głosujących na podstawie zaświadczenia</t>
  </si>
  <si>
    <t>Sejm - Liczba wyborców głosujących przez pełnomocnika</t>
  </si>
  <si>
    <t>Sejm - Liczba wyborców, którym wydano karty do głosowania</t>
  </si>
  <si>
    <t>Sejm - Nie wykorzystano kart do głosowania</t>
  </si>
  <si>
    <t>Sejm - Komisja otrzymała kart do głosowania</t>
  </si>
  <si>
    <t>Sejm - Liczba wyborców uprawnionych do głosowania</t>
  </si>
  <si>
    <t>Numer obwodu</t>
  </si>
  <si>
    <t>Nazwa komisji</t>
  </si>
  <si>
    <t>TERYT gminy</t>
  </si>
  <si>
    <t>Gmina</t>
  </si>
  <si>
    <t>Symbol kontrolny</t>
  </si>
</sst>
</file>

<file path=xl/styles.xml><?xml version="1.0" encoding="utf-8"?>
<styleSheet xmlns="http://schemas.openxmlformats.org/spreadsheetml/2006/main">
  <fonts count="1">
    <font>
      <sz val="11"/>
      <color theme="1"/>
      <name val="Times New Roman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MM962"/>
  <sheetViews>
    <sheetView tabSelected="1" workbookViewId="0"/>
  </sheetViews>
  <sheetFormatPr defaultRowHeight="15"/>
  <sheetData>
    <row r="1" spans="1:351">
      <c r="A1" t="s">
        <v>2205</v>
      </c>
      <c r="B1" t="s">
        <v>2204</v>
      </c>
      <c r="C1" t="s">
        <v>2203</v>
      </c>
      <c r="D1" t="s">
        <v>2202</v>
      </c>
      <c r="E1" t="s">
        <v>2201</v>
      </c>
      <c r="F1" t="s">
        <v>2200</v>
      </c>
      <c r="G1" t="s">
        <v>2199</v>
      </c>
      <c r="H1" t="s">
        <v>2198</v>
      </c>
      <c r="I1" t="s">
        <v>2197</v>
      </c>
      <c r="J1" t="s">
        <v>2196</v>
      </c>
      <c r="K1" t="s">
        <v>2195</v>
      </c>
      <c r="L1" t="s">
        <v>2194</v>
      </c>
      <c r="M1" t="s">
        <v>2193</v>
      </c>
      <c r="N1" t="s">
        <v>2192</v>
      </c>
      <c r="O1" t="s">
        <v>2191</v>
      </c>
      <c r="P1" t="s">
        <v>2190</v>
      </c>
      <c r="Q1" t="s">
        <v>2189</v>
      </c>
      <c r="R1" t="s">
        <v>2188</v>
      </c>
      <c r="S1" t="s">
        <v>2187</v>
      </c>
      <c r="T1" t="s">
        <v>2186</v>
      </c>
      <c r="U1" t="s">
        <v>2185</v>
      </c>
      <c r="V1" t="s">
        <v>2184</v>
      </c>
      <c r="W1" t="s">
        <v>2183</v>
      </c>
      <c r="X1" t="s">
        <v>2182</v>
      </c>
      <c r="Y1" t="s">
        <v>2181</v>
      </c>
      <c r="Z1" t="s">
        <v>2180</v>
      </c>
      <c r="AA1" t="s">
        <v>2179</v>
      </c>
      <c r="AB1" t="s">
        <v>2178</v>
      </c>
      <c r="AC1" t="s">
        <v>2177</v>
      </c>
      <c r="AD1" t="s">
        <v>2176</v>
      </c>
      <c r="AE1" t="s">
        <v>2175</v>
      </c>
      <c r="AF1" t="s">
        <v>2174</v>
      </c>
      <c r="AG1" t="s">
        <v>2173</v>
      </c>
      <c r="AH1" t="s">
        <v>2172</v>
      </c>
      <c r="AI1" t="s">
        <v>2171</v>
      </c>
      <c r="AJ1" t="s">
        <v>2170</v>
      </c>
      <c r="AK1" t="s">
        <v>2169</v>
      </c>
      <c r="AL1" t="s">
        <v>2168</v>
      </c>
      <c r="AM1" t="s">
        <v>2167</v>
      </c>
      <c r="AN1" t="s">
        <v>2166</v>
      </c>
      <c r="AO1" t="s">
        <v>2165</v>
      </c>
      <c r="AP1" t="s">
        <v>2164</v>
      </c>
      <c r="AQ1" t="s">
        <v>2163</v>
      </c>
      <c r="AR1" t="s">
        <v>2162</v>
      </c>
      <c r="AS1" t="s">
        <v>2161</v>
      </c>
      <c r="AT1" t="s">
        <v>2160</v>
      </c>
      <c r="AU1" t="s">
        <v>2159</v>
      </c>
      <c r="AV1" t="s">
        <v>2158</v>
      </c>
      <c r="AW1" t="s">
        <v>2157</v>
      </c>
      <c r="AX1" t="s">
        <v>2156</v>
      </c>
      <c r="AY1" t="s">
        <v>2155</v>
      </c>
      <c r="AZ1" t="s">
        <v>2154</v>
      </c>
      <c r="BA1" t="s">
        <v>2153</v>
      </c>
      <c r="BB1" t="s">
        <v>2152</v>
      </c>
      <c r="BC1" t="s">
        <v>2151</v>
      </c>
      <c r="BD1" t="s">
        <v>2150</v>
      </c>
      <c r="BE1" t="s">
        <v>2149</v>
      </c>
      <c r="BF1" t="s">
        <v>2148</v>
      </c>
      <c r="BG1" t="s">
        <v>2147</v>
      </c>
      <c r="BH1" t="s">
        <v>2146</v>
      </c>
      <c r="BI1" t="s">
        <v>2145</v>
      </c>
      <c r="BJ1" t="s">
        <v>2144</v>
      </c>
      <c r="BK1" t="s">
        <v>2143</v>
      </c>
      <c r="BL1" t="s">
        <v>2142</v>
      </c>
      <c r="BM1" t="s">
        <v>2141</v>
      </c>
      <c r="BN1" t="s">
        <v>2140</v>
      </c>
      <c r="BO1" t="s">
        <v>2139</v>
      </c>
      <c r="BP1" t="s">
        <v>2138</v>
      </c>
      <c r="BQ1" t="s">
        <v>2137</v>
      </c>
      <c r="BR1" t="s">
        <v>2136</v>
      </c>
      <c r="BS1" t="s">
        <v>2135</v>
      </c>
      <c r="BT1" t="s">
        <v>2134</v>
      </c>
      <c r="BU1" t="s">
        <v>2133</v>
      </c>
      <c r="BV1" t="s">
        <v>2132</v>
      </c>
      <c r="BW1" t="s">
        <v>2131</v>
      </c>
      <c r="BX1" t="s">
        <v>2130</v>
      </c>
      <c r="BY1" t="s">
        <v>2129</v>
      </c>
      <c r="BZ1" t="s">
        <v>2128</v>
      </c>
      <c r="CA1" t="s">
        <v>2127</v>
      </c>
      <c r="CB1" t="s">
        <v>2126</v>
      </c>
      <c r="CC1" t="s">
        <v>2125</v>
      </c>
      <c r="CD1" t="s">
        <v>2124</v>
      </c>
      <c r="CE1" t="s">
        <v>2123</v>
      </c>
      <c r="CF1" t="s">
        <v>2122</v>
      </c>
      <c r="CG1" t="s">
        <v>2121</v>
      </c>
      <c r="CH1" t="s">
        <v>2120</v>
      </c>
      <c r="CI1" t="s">
        <v>2119</v>
      </c>
      <c r="CJ1" t="s">
        <v>2118</v>
      </c>
      <c r="CK1" t="s">
        <v>2117</v>
      </c>
      <c r="CL1" t="s">
        <v>2116</v>
      </c>
      <c r="CM1" t="s">
        <v>2115</v>
      </c>
      <c r="CN1" t="s">
        <v>2114</v>
      </c>
      <c r="CO1" t="s">
        <v>2113</v>
      </c>
      <c r="CP1" t="s">
        <v>2112</v>
      </c>
      <c r="CQ1" t="s">
        <v>2111</v>
      </c>
      <c r="CR1" t="s">
        <v>2110</v>
      </c>
      <c r="CS1" t="s">
        <v>2109</v>
      </c>
      <c r="CT1" t="s">
        <v>2108</v>
      </c>
      <c r="CU1" t="s">
        <v>2107</v>
      </c>
      <c r="CV1" t="s">
        <v>2106</v>
      </c>
      <c r="CW1" t="s">
        <v>2105</v>
      </c>
      <c r="CX1" t="s">
        <v>2104</v>
      </c>
      <c r="CY1" t="s">
        <v>2103</v>
      </c>
      <c r="CZ1" t="s">
        <v>2102</v>
      </c>
      <c r="DA1" t="s">
        <v>2101</v>
      </c>
      <c r="DB1" t="s">
        <v>2100</v>
      </c>
      <c r="DC1" t="s">
        <v>2099</v>
      </c>
      <c r="DD1" t="s">
        <v>2098</v>
      </c>
      <c r="DE1" t="s">
        <v>2097</v>
      </c>
      <c r="DF1" t="s">
        <v>2096</v>
      </c>
      <c r="DG1" t="s">
        <v>2095</v>
      </c>
      <c r="DH1" t="s">
        <v>2094</v>
      </c>
      <c r="DI1" t="s">
        <v>2093</v>
      </c>
      <c r="DJ1" t="s">
        <v>2092</v>
      </c>
      <c r="DK1" t="s">
        <v>2091</v>
      </c>
      <c r="DL1" t="s">
        <v>2090</v>
      </c>
      <c r="DM1" t="s">
        <v>2089</v>
      </c>
      <c r="DN1" t="s">
        <v>2088</v>
      </c>
      <c r="DO1" t="s">
        <v>2087</v>
      </c>
      <c r="DP1" t="s">
        <v>2086</v>
      </c>
      <c r="DQ1" t="s">
        <v>2085</v>
      </c>
      <c r="DR1" t="s">
        <v>2084</v>
      </c>
      <c r="DS1" t="s">
        <v>2083</v>
      </c>
      <c r="DT1" t="s">
        <v>2082</v>
      </c>
      <c r="DU1" t="s">
        <v>2081</v>
      </c>
      <c r="DV1" t="s">
        <v>2080</v>
      </c>
      <c r="DW1" t="s">
        <v>2079</v>
      </c>
      <c r="DX1" t="s">
        <v>2078</v>
      </c>
      <c r="DY1" t="s">
        <v>2077</v>
      </c>
      <c r="DZ1" t="s">
        <v>2076</v>
      </c>
      <c r="EA1" t="s">
        <v>2075</v>
      </c>
      <c r="EB1" t="s">
        <v>2074</v>
      </c>
      <c r="EC1" t="s">
        <v>2073</v>
      </c>
      <c r="ED1" t="s">
        <v>2072</v>
      </c>
      <c r="EE1" t="s">
        <v>2071</v>
      </c>
      <c r="EF1" t="s">
        <v>2070</v>
      </c>
      <c r="EG1" t="s">
        <v>2069</v>
      </c>
      <c r="EH1" t="s">
        <v>2068</v>
      </c>
      <c r="EI1" t="s">
        <v>2067</v>
      </c>
      <c r="EJ1" t="s">
        <v>2066</v>
      </c>
      <c r="EK1" t="s">
        <v>2065</v>
      </c>
      <c r="EL1" t="s">
        <v>2064</v>
      </c>
      <c r="EM1" t="s">
        <v>2063</v>
      </c>
      <c r="EN1" t="s">
        <v>2062</v>
      </c>
      <c r="EO1" t="s">
        <v>2061</v>
      </c>
      <c r="EP1" t="s">
        <v>2060</v>
      </c>
      <c r="EQ1" t="s">
        <v>2059</v>
      </c>
      <c r="ER1" t="s">
        <v>2058</v>
      </c>
      <c r="ES1" t="s">
        <v>2057</v>
      </c>
      <c r="ET1" t="s">
        <v>2056</v>
      </c>
      <c r="EU1" t="s">
        <v>2055</v>
      </c>
      <c r="EV1" t="s">
        <v>2054</v>
      </c>
      <c r="EW1" t="s">
        <v>2053</v>
      </c>
      <c r="EX1" t="s">
        <v>2052</v>
      </c>
      <c r="EY1" t="s">
        <v>2051</v>
      </c>
      <c r="EZ1" t="s">
        <v>2050</v>
      </c>
      <c r="FA1" t="s">
        <v>2049</v>
      </c>
      <c r="FB1" t="s">
        <v>2048</v>
      </c>
      <c r="FC1" t="s">
        <v>2047</v>
      </c>
      <c r="FD1" t="s">
        <v>2046</v>
      </c>
      <c r="FE1" t="s">
        <v>2045</v>
      </c>
      <c r="FF1" t="s">
        <v>2044</v>
      </c>
      <c r="FG1" t="s">
        <v>2043</v>
      </c>
      <c r="FH1" t="s">
        <v>2042</v>
      </c>
      <c r="FI1" t="s">
        <v>2041</v>
      </c>
      <c r="FJ1" t="s">
        <v>2040</v>
      </c>
      <c r="FK1" t="s">
        <v>2039</v>
      </c>
      <c r="FL1" t="s">
        <v>2038</v>
      </c>
      <c r="FM1" t="s">
        <v>2037</v>
      </c>
      <c r="FN1" t="s">
        <v>2036</v>
      </c>
      <c r="FO1" t="s">
        <v>2035</v>
      </c>
      <c r="FP1" t="s">
        <v>2034</v>
      </c>
      <c r="FQ1" t="s">
        <v>2033</v>
      </c>
      <c r="FR1" t="s">
        <v>2032</v>
      </c>
      <c r="FS1" t="s">
        <v>2031</v>
      </c>
      <c r="FT1" t="s">
        <v>2030</v>
      </c>
      <c r="FU1" t="s">
        <v>2029</v>
      </c>
      <c r="FV1" t="s">
        <v>2028</v>
      </c>
      <c r="FW1" t="s">
        <v>2027</v>
      </c>
      <c r="FX1" t="s">
        <v>2026</v>
      </c>
      <c r="FY1" t="s">
        <v>2025</v>
      </c>
      <c r="FZ1" t="s">
        <v>2024</v>
      </c>
      <c r="GA1" t="s">
        <v>2023</v>
      </c>
      <c r="GB1" t="s">
        <v>2022</v>
      </c>
      <c r="GC1" t="s">
        <v>2021</v>
      </c>
      <c r="GD1" t="s">
        <v>2020</v>
      </c>
      <c r="GE1" t="s">
        <v>2019</v>
      </c>
      <c r="GF1" t="s">
        <v>2018</v>
      </c>
      <c r="GG1" t="s">
        <v>2017</v>
      </c>
      <c r="GH1" t="s">
        <v>2016</v>
      </c>
      <c r="GI1" t="s">
        <v>2015</v>
      </c>
      <c r="GJ1" t="s">
        <v>2014</v>
      </c>
      <c r="GK1" t="s">
        <v>2013</v>
      </c>
      <c r="GL1" t="s">
        <v>2012</v>
      </c>
      <c r="GM1" t="s">
        <v>2011</v>
      </c>
      <c r="GN1" t="s">
        <v>2010</v>
      </c>
      <c r="GO1" t="s">
        <v>2009</v>
      </c>
      <c r="GP1" t="s">
        <v>2008</v>
      </c>
      <c r="GQ1" t="s">
        <v>2007</v>
      </c>
      <c r="GR1" t="s">
        <v>2006</v>
      </c>
      <c r="GS1" t="s">
        <v>2005</v>
      </c>
      <c r="GT1" t="s">
        <v>2004</v>
      </c>
      <c r="GU1" t="s">
        <v>2003</v>
      </c>
      <c r="GV1" t="s">
        <v>2002</v>
      </c>
      <c r="GW1" t="s">
        <v>2001</v>
      </c>
      <c r="GX1" t="s">
        <v>2000</v>
      </c>
      <c r="GY1" t="s">
        <v>1999</v>
      </c>
      <c r="GZ1" t="s">
        <v>1998</v>
      </c>
      <c r="HA1" t="s">
        <v>1997</v>
      </c>
      <c r="HB1" t="s">
        <v>1996</v>
      </c>
      <c r="HC1" t="s">
        <v>1995</v>
      </c>
      <c r="HD1" t="s">
        <v>1994</v>
      </c>
      <c r="HE1" t="s">
        <v>1993</v>
      </c>
      <c r="HF1" t="s">
        <v>1992</v>
      </c>
      <c r="HG1" t="s">
        <v>1991</v>
      </c>
      <c r="HH1" t="s">
        <v>1990</v>
      </c>
      <c r="HI1" t="s">
        <v>1989</v>
      </c>
      <c r="HJ1" t="s">
        <v>1988</v>
      </c>
      <c r="HK1" t="s">
        <v>1987</v>
      </c>
      <c r="HL1" t="s">
        <v>1986</v>
      </c>
      <c r="HM1" t="s">
        <v>1985</v>
      </c>
      <c r="HN1" t="s">
        <v>1984</v>
      </c>
      <c r="HO1" t="s">
        <v>1983</v>
      </c>
      <c r="HP1" t="s">
        <v>1982</v>
      </c>
      <c r="HQ1" t="s">
        <v>1981</v>
      </c>
      <c r="HR1" t="s">
        <v>1980</v>
      </c>
      <c r="HS1" t="s">
        <v>1979</v>
      </c>
      <c r="HT1" t="s">
        <v>1978</v>
      </c>
      <c r="HU1" t="s">
        <v>1977</v>
      </c>
      <c r="HV1" t="s">
        <v>1976</v>
      </c>
      <c r="HW1" t="s">
        <v>1975</v>
      </c>
      <c r="HX1" t="s">
        <v>1974</v>
      </c>
      <c r="HY1" t="s">
        <v>1973</v>
      </c>
      <c r="HZ1" t="s">
        <v>1972</v>
      </c>
      <c r="IA1" t="s">
        <v>1971</v>
      </c>
      <c r="IB1" t="s">
        <v>1970</v>
      </c>
      <c r="IC1" t="s">
        <v>1969</v>
      </c>
      <c r="ID1" t="s">
        <v>1968</v>
      </c>
      <c r="IE1" t="s">
        <v>1967</v>
      </c>
      <c r="IF1" t="s">
        <v>1966</v>
      </c>
      <c r="IG1" t="s">
        <v>1965</v>
      </c>
      <c r="IH1" t="s">
        <v>1964</v>
      </c>
      <c r="II1" t="s">
        <v>1963</v>
      </c>
      <c r="IJ1" t="s">
        <v>1962</v>
      </c>
      <c r="IK1" t="s">
        <v>1961</v>
      </c>
      <c r="IL1" t="s">
        <v>1960</v>
      </c>
      <c r="IM1" t="s">
        <v>1959</v>
      </c>
      <c r="IN1" t="s">
        <v>1958</v>
      </c>
      <c r="IO1" t="s">
        <v>1957</v>
      </c>
      <c r="IP1" t="s">
        <v>1956</v>
      </c>
      <c r="IQ1" t="s">
        <v>1955</v>
      </c>
      <c r="IR1" t="s">
        <v>1954</v>
      </c>
      <c r="IS1" t="s">
        <v>1953</v>
      </c>
      <c r="IT1" t="s">
        <v>1952</v>
      </c>
      <c r="IU1" t="s">
        <v>1951</v>
      </c>
      <c r="IV1" t="s">
        <v>1950</v>
      </c>
      <c r="IW1" t="s">
        <v>1949</v>
      </c>
      <c r="IX1" t="s">
        <v>1948</v>
      </c>
      <c r="IY1" t="s">
        <v>1947</v>
      </c>
      <c r="IZ1" t="s">
        <v>1946</v>
      </c>
      <c r="JA1" t="s">
        <v>1945</v>
      </c>
      <c r="JB1" t="s">
        <v>1944</v>
      </c>
      <c r="JC1" t="s">
        <v>1943</v>
      </c>
      <c r="JD1" t="s">
        <v>1942</v>
      </c>
      <c r="JE1" t="s">
        <v>1941</v>
      </c>
      <c r="JF1" t="s">
        <v>1940</v>
      </c>
      <c r="JG1" t="s">
        <v>1939</v>
      </c>
      <c r="JH1" t="s">
        <v>1938</v>
      </c>
      <c r="JI1" t="s">
        <v>1937</v>
      </c>
      <c r="JJ1" t="s">
        <v>1936</v>
      </c>
      <c r="JK1" t="s">
        <v>1935</v>
      </c>
      <c r="JL1" t="s">
        <v>1934</v>
      </c>
      <c r="JM1" t="s">
        <v>1933</v>
      </c>
      <c r="JN1" t="s">
        <v>1932</v>
      </c>
      <c r="JO1" t="s">
        <v>1931</v>
      </c>
      <c r="JP1" t="s">
        <v>1930</v>
      </c>
      <c r="JQ1" t="s">
        <v>1929</v>
      </c>
      <c r="JR1" t="s">
        <v>1928</v>
      </c>
      <c r="JS1" t="s">
        <v>1927</v>
      </c>
      <c r="JT1" t="s">
        <v>1926</v>
      </c>
      <c r="JU1" t="s">
        <v>1925</v>
      </c>
      <c r="JV1" t="s">
        <v>1924</v>
      </c>
      <c r="JW1" t="s">
        <v>1923</v>
      </c>
      <c r="JX1" t="s">
        <v>1922</v>
      </c>
      <c r="JY1" t="s">
        <v>1921</v>
      </c>
      <c r="JZ1" t="s">
        <v>1920</v>
      </c>
      <c r="KA1" t="s">
        <v>1919</v>
      </c>
      <c r="KB1" t="s">
        <v>1918</v>
      </c>
      <c r="KC1" t="s">
        <v>1917</v>
      </c>
      <c r="KD1" t="s">
        <v>1916</v>
      </c>
      <c r="KE1" t="s">
        <v>1915</v>
      </c>
      <c r="KF1" t="s">
        <v>1914</v>
      </c>
      <c r="KG1" t="s">
        <v>1913</v>
      </c>
      <c r="KH1" t="s">
        <v>1912</v>
      </c>
      <c r="KI1" t="s">
        <v>1911</v>
      </c>
      <c r="KJ1" t="s">
        <v>1910</v>
      </c>
      <c r="KK1" t="s">
        <v>1909</v>
      </c>
      <c r="KL1" t="s">
        <v>1908</v>
      </c>
      <c r="KM1" t="s">
        <v>1907</v>
      </c>
      <c r="KN1" t="s">
        <v>1906</v>
      </c>
      <c r="KO1" t="s">
        <v>1905</v>
      </c>
      <c r="KP1" t="s">
        <v>1904</v>
      </c>
      <c r="KQ1" t="s">
        <v>1903</v>
      </c>
      <c r="KR1" t="s">
        <v>1902</v>
      </c>
      <c r="KS1" t="s">
        <v>1901</v>
      </c>
      <c r="KT1" t="s">
        <v>1900</v>
      </c>
      <c r="KU1" t="s">
        <v>1899</v>
      </c>
      <c r="KV1" t="s">
        <v>1898</v>
      </c>
      <c r="KW1" t="s">
        <v>1897</v>
      </c>
      <c r="KX1" t="s">
        <v>1896</v>
      </c>
      <c r="KY1" t="s">
        <v>1895</v>
      </c>
      <c r="KZ1" t="s">
        <v>1894</v>
      </c>
      <c r="LA1" t="s">
        <v>1893</v>
      </c>
      <c r="LB1" t="s">
        <v>1892</v>
      </c>
      <c r="LC1" t="s">
        <v>1891</v>
      </c>
      <c r="LD1" t="s">
        <v>1890</v>
      </c>
      <c r="LE1" t="s">
        <v>1889</v>
      </c>
      <c r="LF1" t="s">
        <v>1888</v>
      </c>
      <c r="LG1" t="s">
        <v>1887</v>
      </c>
      <c r="LH1" t="s">
        <v>1886</v>
      </c>
      <c r="LI1" t="s">
        <v>1885</v>
      </c>
      <c r="LJ1" t="s">
        <v>1884</v>
      </c>
      <c r="LK1" t="s">
        <v>1883</v>
      </c>
      <c r="LL1" t="s">
        <v>1882</v>
      </c>
      <c r="LM1" t="s">
        <v>1881</v>
      </c>
      <c r="LN1" t="s">
        <v>1880</v>
      </c>
      <c r="LO1" t="s">
        <v>1879</v>
      </c>
      <c r="LP1" t="s">
        <v>1878</v>
      </c>
      <c r="LQ1" t="s">
        <v>1877</v>
      </c>
      <c r="LR1" t="s">
        <v>1876</v>
      </c>
      <c r="LS1" t="s">
        <v>1875</v>
      </c>
      <c r="LT1" t="s">
        <v>1874</v>
      </c>
      <c r="LU1" t="s">
        <v>1873</v>
      </c>
      <c r="LV1" t="s">
        <v>1872</v>
      </c>
      <c r="LW1" t="s">
        <v>1871</v>
      </c>
      <c r="LX1" t="s">
        <v>1870</v>
      </c>
      <c r="LY1" t="s">
        <v>1869</v>
      </c>
      <c r="LZ1" t="s">
        <v>1868</v>
      </c>
      <c r="MA1" t="s">
        <v>1867</v>
      </c>
      <c r="MB1" t="s">
        <v>1866</v>
      </c>
      <c r="MC1" t="s">
        <v>1865</v>
      </c>
      <c r="MD1" t="s">
        <v>1864</v>
      </c>
      <c r="ME1" t="s">
        <v>1863</v>
      </c>
      <c r="MF1" t="s">
        <v>1862</v>
      </c>
      <c r="MG1" t="s">
        <v>1861</v>
      </c>
      <c r="MH1" t="s">
        <v>1860</v>
      </c>
      <c r="MI1" t="s">
        <v>1859</v>
      </c>
      <c r="MJ1" t="s">
        <v>1858</v>
      </c>
      <c r="MK1" t="s">
        <v>1857</v>
      </c>
      <c r="ML1" t="s">
        <v>1856</v>
      </c>
      <c r="MM1" t="s">
        <v>1855</v>
      </c>
    </row>
    <row r="2" spans="1:351">
      <c r="A2" t="s">
        <v>1854</v>
      </c>
      <c r="B2" t="s">
        <v>1809</v>
      </c>
      <c r="C2" t="str">
        <f>"200101"</f>
        <v>200101</v>
      </c>
      <c r="D2" t="s">
        <v>1853</v>
      </c>
      <c r="E2">
        <v>1</v>
      </c>
      <c r="F2">
        <v>958</v>
      </c>
      <c r="G2">
        <v>740</v>
      </c>
      <c r="H2">
        <v>319</v>
      </c>
      <c r="I2">
        <v>421</v>
      </c>
      <c r="J2">
        <v>1</v>
      </c>
      <c r="K2">
        <v>3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421</v>
      </c>
      <c r="T2">
        <v>0</v>
      </c>
      <c r="U2">
        <v>0</v>
      </c>
      <c r="V2">
        <v>421</v>
      </c>
      <c r="W2">
        <v>11</v>
      </c>
      <c r="X2">
        <v>7</v>
      </c>
      <c r="Y2">
        <v>1</v>
      </c>
      <c r="Z2">
        <v>3</v>
      </c>
      <c r="AA2">
        <v>410</v>
      </c>
      <c r="AB2">
        <v>168</v>
      </c>
      <c r="AC2">
        <v>24</v>
      </c>
      <c r="AD2">
        <v>50</v>
      </c>
      <c r="AE2">
        <v>0</v>
      </c>
      <c r="AF2">
        <v>0</v>
      </c>
      <c r="AG2">
        <v>1</v>
      </c>
      <c r="AH2">
        <v>0</v>
      </c>
      <c r="AI2">
        <v>0</v>
      </c>
      <c r="AJ2">
        <v>0</v>
      </c>
      <c r="AK2">
        <v>3</v>
      </c>
      <c r="AL2">
        <v>0</v>
      </c>
      <c r="AM2">
        <v>0</v>
      </c>
      <c r="AN2">
        <v>76</v>
      </c>
      <c r="AO2">
        <v>0</v>
      </c>
      <c r="AP2">
        <v>0</v>
      </c>
      <c r="AQ2">
        <v>0</v>
      </c>
      <c r="AR2">
        <v>1</v>
      </c>
      <c r="AS2">
        <v>6</v>
      </c>
      <c r="AT2">
        <v>0</v>
      </c>
      <c r="AU2">
        <v>0</v>
      </c>
      <c r="AV2">
        <v>0</v>
      </c>
      <c r="AW2">
        <v>2</v>
      </c>
      <c r="AX2">
        <v>0</v>
      </c>
      <c r="AY2">
        <v>1</v>
      </c>
      <c r="AZ2">
        <v>0</v>
      </c>
      <c r="BA2">
        <v>0</v>
      </c>
      <c r="BB2">
        <v>0</v>
      </c>
      <c r="BC2">
        <v>0</v>
      </c>
      <c r="BD2">
        <v>4</v>
      </c>
      <c r="BE2">
        <v>168</v>
      </c>
      <c r="BF2">
        <v>110</v>
      </c>
      <c r="BG2">
        <v>21</v>
      </c>
      <c r="BH2">
        <v>10</v>
      </c>
      <c r="BI2">
        <v>0</v>
      </c>
      <c r="BJ2">
        <v>1</v>
      </c>
      <c r="BK2">
        <v>0</v>
      </c>
      <c r="BL2">
        <v>59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2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1</v>
      </c>
      <c r="CD2">
        <v>0</v>
      </c>
      <c r="CE2">
        <v>0</v>
      </c>
      <c r="CF2">
        <v>0</v>
      </c>
      <c r="CG2">
        <v>2</v>
      </c>
      <c r="CH2">
        <v>14</v>
      </c>
      <c r="CI2">
        <v>110</v>
      </c>
      <c r="CJ2">
        <v>5</v>
      </c>
      <c r="CK2">
        <v>3</v>
      </c>
      <c r="CL2">
        <v>1</v>
      </c>
      <c r="CM2">
        <v>1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5</v>
      </c>
      <c r="DJ2">
        <v>16</v>
      </c>
      <c r="DK2">
        <v>7</v>
      </c>
      <c r="DL2">
        <v>0</v>
      </c>
      <c r="DM2">
        <v>1</v>
      </c>
      <c r="DN2">
        <v>4</v>
      </c>
      <c r="DO2">
        <v>0</v>
      </c>
      <c r="DP2">
        <v>0</v>
      </c>
      <c r="DQ2">
        <v>2</v>
      </c>
      <c r="DR2">
        <v>1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1</v>
      </c>
      <c r="EJ2">
        <v>0</v>
      </c>
      <c r="EK2">
        <v>0</v>
      </c>
      <c r="EL2">
        <v>0</v>
      </c>
      <c r="EM2">
        <v>16</v>
      </c>
      <c r="EN2">
        <v>14</v>
      </c>
      <c r="EO2">
        <v>0</v>
      </c>
      <c r="EP2">
        <v>1</v>
      </c>
      <c r="EQ2">
        <v>11</v>
      </c>
      <c r="ER2">
        <v>1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1</v>
      </c>
      <c r="FQ2">
        <v>14</v>
      </c>
      <c r="FR2">
        <v>21</v>
      </c>
      <c r="FS2">
        <v>6</v>
      </c>
      <c r="FT2">
        <v>6</v>
      </c>
      <c r="FU2">
        <v>0</v>
      </c>
      <c r="FV2">
        <v>0</v>
      </c>
      <c r="FW2">
        <v>0</v>
      </c>
      <c r="FX2">
        <v>0</v>
      </c>
      <c r="FY2">
        <v>0</v>
      </c>
      <c r="FZ2">
        <v>1</v>
      </c>
      <c r="GA2">
        <v>0</v>
      </c>
      <c r="GB2">
        <v>0</v>
      </c>
      <c r="GC2">
        <v>0</v>
      </c>
      <c r="GD2">
        <v>0</v>
      </c>
      <c r="GE2">
        <v>0</v>
      </c>
      <c r="GF2">
        <v>1</v>
      </c>
      <c r="GG2">
        <v>0</v>
      </c>
      <c r="GH2">
        <v>0</v>
      </c>
      <c r="GI2">
        <v>0</v>
      </c>
      <c r="GJ2">
        <v>3</v>
      </c>
      <c r="GK2">
        <v>0</v>
      </c>
      <c r="GL2">
        <v>0</v>
      </c>
      <c r="GM2">
        <v>1</v>
      </c>
      <c r="GN2">
        <v>0</v>
      </c>
      <c r="GO2">
        <v>2</v>
      </c>
      <c r="GP2">
        <v>0</v>
      </c>
      <c r="GQ2">
        <v>0</v>
      </c>
      <c r="GR2">
        <v>0</v>
      </c>
      <c r="GS2">
        <v>0</v>
      </c>
      <c r="GT2">
        <v>1</v>
      </c>
      <c r="GU2">
        <v>21</v>
      </c>
      <c r="GV2">
        <v>57</v>
      </c>
      <c r="GW2">
        <v>16</v>
      </c>
      <c r="GX2">
        <v>8</v>
      </c>
      <c r="GY2">
        <v>8</v>
      </c>
      <c r="GZ2">
        <v>0</v>
      </c>
      <c r="HA2">
        <v>3</v>
      </c>
      <c r="HB2">
        <v>3</v>
      </c>
      <c r="HC2">
        <v>8</v>
      </c>
      <c r="HD2">
        <v>0</v>
      </c>
      <c r="HE2">
        <v>0</v>
      </c>
      <c r="HF2">
        <v>0</v>
      </c>
      <c r="HG2">
        <v>0</v>
      </c>
      <c r="HH2">
        <v>2</v>
      </c>
      <c r="HI2">
        <v>0</v>
      </c>
      <c r="HJ2">
        <v>0</v>
      </c>
      <c r="HK2">
        <v>2</v>
      </c>
      <c r="HL2">
        <v>0</v>
      </c>
      <c r="HM2">
        <v>0</v>
      </c>
      <c r="HN2">
        <v>0</v>
      </c>
      <c r="HO2">
        <v>1</v>
      </c>
      <c r="HP2">
        <v>0</v>
      </c>
      <c r="HQ2">
        <v>0</v>
      </c>
      <c r="HR2">
        <v>0</v>
      </c>
      <c r="HS2">
        <v>1</v>
      </c>
      <c r="HT2">
        <v>2</v>
      </c>
      <c r="HU2">
        <v>1</v>
      </c>
      <c r="HV2">
        <v>0</v>
      </c>
      <c r="HW2">
        <v>0</v>
      </c>
      <c r="HX2">
        <v>2</v>
      </c>
      <c r="HY2">
        <v>57</v>
      </c>
      <c r="HZ2">
        <v>17</v>
      </c>
      <c r="IA2">
        <v>10</v>
      </c>
      <c r="IB2">
        <v>0</v>
      </c>
      <c r="IC2">
        <v>0</v>
      </c>
      <c r="ID2">
        <v>1</v>
      </c>
      <c r="IE2">
        <v>1</v>
      </c>
      <c r="IF2">
        <v>1</v>
      </c>
      <c r="IG2">
        <v>0</v>
      </c>
      <c r="IH2">
        <v>0</v>
      </c>
      <c r="II2">
        <v>2</v>
      </c>
      <c r="IJ2">
        <v>0</v>
      </c>
      <c r="IK2">
        <v>0</v>
      </c>
      <c r="IL2">
        <v>1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1</v>
      </c>
      <c r="JC2">
        <v>17</v>
      </c>
      <c r="JD2" t="s">
        <v>0</v>
      </c>
      <c r="JE2" t="s">
        <v>0</v>
      </c>
      <c r="JF2" t="s">
        <v>0</v>
      </c>
      <c r="JG2" t="s">
        <v>0</v>
      </c>
      <c r="JH2" t="s">
        <v>0</v>
      </c>
      <c r="JI2" t="s">
        <v>0</v>
      </c>
      <c r="JJ2" t="s">
        <v>0</v>
      </c>
      <c r="JK2" t="s">
        <v>0</v>
      </c>
      <c r="JL2" t="s">
        <v>0</v>
      </c>
      <c r="JM2" t="s">
        <v>0</v>
      </c>
      <c r="JN2" t="s">
        <v>0</v>
      </c>
      <c r="JO2" t="s">
        <v>0</v>
      </c>
      <c r="JP2" t="s">
        <v>0</v>
      </c>
      <c r="JQ2" t="s">
        <v>0</v>
      </c>
      <c r="JR2" t="s">
        <v>0</v>
      </c>
      <c r="JS2" t="s">
        <v>0</v>
      </c>
      <c r="JT2" t="s">
        <v>0</v>
      </c>
      <c r="JU2" t="s">
        <v>0</v>
      </c>
      <c r="JV2" t="s">
        <v>0</v>
      </c>
      <c r="JW2">
        <v>1</v>
      </c>
      <c r="JX2">
        <v>0</v>
      </c>
      <c r="JY2">
        <v>0</v>
      </c>
      <c r="JZ2">
        <v>0</v>
      </c>
      <c r="KA2">
        <v>1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0</v>
      </c>
      <c r="KO2">
        <v>0</v>
      </c>
      <c r="KP2">
        <v>0</v>
      </c>
      <c r="KQ2">
        <v>0</v>
      </c>
      <c r="KR2">
        <v>1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0</v>
      </c>
      <c r="LS2">
        <v>0</v>
      </c>
      <c r="LT2">
        <v>0</v>
      </c>
      <c r="LU2">
        <v>0</v>
      </c>
      <c r="LV2">
        <v>1</v>
      </c>
      <c r="LW2">
        <v>0</v>
      </c>
      <c r="LX2">
        <v>0</v>
      </c>
      <c r="LY2">
        <v>1</v>
      </c>
      <c r="LZ2">
        <v>0</v>
      </c>
      <c r="MA2">
        <v>0</v>
      </c>
      <c r="MB2">
        <v>0</v>
      </c>
      <c r="MC2">
        <v>0</v>
      </c>
      <c r="MD2">
        <v>0</v>
      </c>
      <c r="ME2">
        <v>0</v>
      </c>
      <c r="MF2">
        <v>0</v>
      </c>
      <c r="MG2">
        <v>0</v>
      </c>
      <c r="MH2">
        <v>0</v>
      </c>
      <c r="MI2">
        <v>0</v>
      </c>
      <c r="MJ2">
        <v>0</v>
      </c>
      <c r="MK2">
        <v>0</v>
      </c>
      <c r="ML2">
        <v>0</v>
      </c>
      <c r="MM2">
        <v>1</v>
      </c>
    </row>
    <row r="3" spans="1:351">
      <c r="A3" t="s">
        <v>1852</v>
      </c>
      <c r="B3" t="s">
        <v>1809</v>
      </c>
      <c r="C3" t="str">
        <f>"200101"</f>
        <v>200101</v>
      </c>
      <c r="D3" t="s">
        <v>1851</v>
      </c>
      <c r="E3">
        <v>2</v>
      </c>
      <c r="F3">
        <v>1115</v>
      </c>
      <c r="G3">
        <v>840</v>
      </c>
      <c r="H3">
        <v>371</v>
      </c>
      <c r="I3">
        <v>469</v>
      </c>
      <c r="J3">
        <v>0</v>
      </c>
      <c r="K3">
        <v>32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469</v>
      </c>
      <c r="T3">
        <v>0</v>
      </c>
      <c r="U3">
        <v>0</v>
      </c>
      <c r="V3">
        <v>469</v>
      </c>
      <c r="W3">
        <v>18</v>
      </c>
      <c r="X3">
        <v>15</v>
      </c>
      <c r="Y3">
        <v>1</v>
      </c>
      <c r="Z3">
        <v>2</v>
      </c>
      <c r="AA3">
        <v>451</v>
      </c>
      <c r="AB3">
        <v>181</v>
      </c>
      <c r="AC3">
        <v>19</v>
      </c>
      <c r="AD3">
        <v>74</v>
      </c>
      <c r="AE3">
        <v>5</v>
      </c>
      <c r="AF3">
        <v>2</v>
      </c>
      <c r="AG3">
        <v>2</v>
      </c>
      <c r="AH3">
        <v>0</v>
      </c>
      <c r="AI3">
        <v>1</v>
      </c>
      <c r="AJ3">
        <v>1</v>
      </c>
      <c r="AK3">
        <v>3</v>
      </c>
      <c r="AL3">
        <v>1</v>
      </c>
      <c r="AM3">
        <v>0</v>
      </c>
      <c r="AN3">
        <v>60</v>
      </c>
      <c r="AO3">
        <v>1</v>
      </c>
      <c r="AP3">
        <v>1</v>
      </c>
      <c r="AQ3">
        <v>0</v>
      </c>
      <c r="AR3">
        <v>3</v>
      </c>
      <c r="AS3">
        <v>1</v>
      </c>
      <c r="AT3">
        <v>0</v>
      </c>
      <c r="AU3">
        <v>1</v>
      </c>
      <c r="AV3">
        <v>0</v>
      </c>
      <c r="AW3">
        <v>4</v>
      </c>
      <c r="AX3">
        <v>0</v>
      </c>
      <c r="AY3">
        <v>0</v>
      </c>
      <c r="AZ3">
        <v>0</v>
      </c>
      <c r="BA3">
        <v>0</v>
      </c>
      <c r="BB3">
        <v>2</v>
      </c>
      <c r="BC3">
        <v>0</v>
      </c>
      <c r="BD3">
        <v>0</v>
      </c>
      <c r="BE3">
        <v>181</v>
      </c>
      <c r="BF3">
        <v>110</v>
      </c>
      <c r="BG3">
        <v>12</v>
      </c>
      <c r="BH3">
        <v>16</v>
      </c>
      <c r="BI3">
        <v>3</v>
      </c>
      <c r="BJ3">
        <v>1</v>
      </c>
      <c r="BK3">
        <v>1</v>
      </c>
      <c r="BL3">
        <v>53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2</v>
      </c>
      <c r="BW3">
        <v>0</v>
      </c>
      <c r="BX3">
        <v>0</v>
      </c>
      <c r="BY3">
        <v>1</v>
      </c>
      <c r="BZ3">
        <v>1</v>
      </c>
      <c r="CA3">
        <v>0</v>
      </c>
      <c r="CB3">
        <v>0</v>
      </c>
      <c r="CC3">
        <v>1</v>
      </c>
      <c r="CD3">
        <v>0</v>
      </c>
      <c r="CE3">
        <v>0</v>
      </c>
      <c r="CF3">
        <v>1</v>
      </c>
      <c r="CG3">
        <v>0</v>
      </c>
      <c r="CH3">
        <v>18</v>
      </c>
      <c r="CI3">
        <v>110</v>
      </c>
      <c r="CJ3">
        <v>16</v>
      </c>
      <c r="CK3">
        <v>7</v>
      </c>
      <c r="CL3">
        <v>0</v>
      </c>
      <c r="CM3">
        <v>0</v>
      </c>
      <c r="CN3">
        <v>2</v>
      </c>
      <c r="CO3">
        <v>0</v>
      </c>
      <c r="CP3">
        <v>1</v>
      </c>
      <c r="CQ3">
        <v>0</v>
      </c>
      <c r="CR3">
        <v>0</v>
      </c>
      <c r="CS3">
        <v>2</v>
      </c>
      <c r="CT3">
        <v>0</v>
      </c>
      <c r="CU3">
        <v>0</v>
      </c>
      <c r="CV3">
        <v>0</v>
      </c>
      <c r="CW3">
        <v>0</v>
      </c>
      <c r="CX3">
        <v>1</v>
      </c>
      <c r="CY3">
        <v>1</v>
      </c>
      <c r="CZ3">
        <v>0</v>
      </c>
      <c r="DA3">
        <v>0</v>
      </c>
      <c r="DB3">
        <v>0</v>
      </c>
      <c r="DC3">
        <v>0</v>
      </c>
      <c r="DD3">
        <v>0</v>
      </c>
      <c r="DE3">
        <v>1</v>
      </c>
      <c r="DF3">
        <v>0</v>
      </c>
      <c r="DG3">
        <v>0</v>
      </c>
      <c r="DH3">
        <v>1</v>
      </c>
      <c r="DI3">
        <v>16</v>
      </c>
      <c r="DJ3">
        <v>18</v>
      </c>
      <c r="DK3">
        <v>7</v>
      </c>
      <c r="DL3">
        <v>1</v>
      </c>
      <c r="DM3">
        <v>2</v>
      </c>
      <c r="DN3">
        <v>2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1</v>
      </c>
      <c r="ED3">
        <v>2</v>
      </c>
      <c r="EE3">
        <v>2</v>
      </c>
      <c r="EF3">
        <v>0</v>
      </c>
      <c r="EG3">
        <v>0</v>
      </c>
      <c r="EH3">
        <v>1</v>
      </c>
      <c r="EI3">
        <v>0</v>
      </c>
      <c r="EJ3">
        <v>0</v>
      </c>
      <c r="EK3">
        <v>0</v>
      </c>
      <c r="EL3">
        <v>0</v>
      </c>
      <c r="EM3">
        <v>18</v>
      </c>
      <c r="EN3">
        <v>14</v>
      </c>
      <c r="EO3">
        <v>2</v>
      </c>
      <c r="EP3">
        <v>1</v>
      </c>
      <c r="EQ3">
        <v>6</v>
      </c>
      <c r="ER3">
        <v>1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1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3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14</v>
      </c>
      <c r="FR3">
        <v>25</v>
      </c>
      <c r="FS3">
        <v>10</v>
      </c>
      <c r="FT3">
        <v>6</v>
      </c>
      <c r="FU3">
        <v>1</v>
      </c>
      <c r="FV3">
        <v>2</v>
      </c>
      <c r="FW3">
        <v>0</v>
      </c>
      <c r="FX3">
        <v>2</v>
      </c>
      <c r="FY3">
        <v>0</v>
      </c>
      <c r="FZ3">
        <v>0</v>
      </c>
      <c r="GA3">
        <v>0</v>
      </c>
      <c r="GB3">
        <v>0</v>
      </c>
      <c r="GC3">
        <v>0</v>
      </c>
      <c r="GD3">
        <v>1</v>
      </c>
      <c r="GE3">
        <v>0</v>
      </c>
      <c r="GF3">
        <v>0</v>
      </c>
      <c r="GG3">
        <v>0</v>
      </c>
      <c r="GH3">
        <v>0</v>
      </c>
      <c r="GI3">
        <v>1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2</v>
      </c>
      <c r="GR3">
        <v>0</v>
      </c>
      <c r="GS3">
        <v>0</v>
      </c>
      <c r="GT3">
        <v>0</v>
      </c>
      <c r="GU3">
        <v>25</v>
      </c>
      <c r="GV3">
        <v>61</v>
      </c>
      <c r="GW3">
        <v>23</v>
      </c>
      <c r="GX3">
        <v>6</v>
      </c>
      <c r="GY3">
        <v>12</v>
      </c>
      <c r="GZ3">
        <v>0</v>
      </c>
      <c r="HA3">
        <v>3</v>
      </c>
      <c r="HB3">
        <v>3</v>
      </c>
      <c r="HC3">
        <v>0</v>
      </c>
      <c r="HD3">
        <v>1</v>
      </c>
      <c r="HE3">
        <v>0</v>
      </c>
      <c r="HF3">
        <v>0</v>
      </c>
      <c r="HG3">
        <v>0</v>
      </c>
      <c r="HH3">
        <v>0</v>
      </c>
      <c r="HI3">
        <v>1</v>
      </c>
      <c r="HJ3">
        <v>1</v>
      </c>
      <c r="HK3">
        <v>0</v>
      </c>
      <c r="HL3">
        <v>0</v>
      </c>
      <c r="HM3">
        <v>0</v>
      </c>
      <c r="HN3">
        <v>2</v>
      </c>
      <c r="HO3">
        <v>4</v>
      </c>
      <c r="HP3">
        <v>1</v>
      </c>
      <c r="HQ3">
        <v>0</v>
      </c>
      <c r="HR3">
        <v>0</v>
      </c>
      <c r="HS3">
        <v>2</v>
      </c>
      <c r="HT3">
        <v>0</v>
      </c>
      <c r="HU3">
        <v>1</v>
      </c>
      <c r="HV3">
        <v>0</v>
      </c>
      <c r="HW3">
        <v>0</v>
      </c>
      <c r="HX3">
        <v>1</v>
      </c>
      <c r="HY3">
        <v>61</v>
      </c>
      <c r="HZ3">
        <v>24</v>
      </c>
      <c r="IA3">
        <v>13</v>
      </c>
      <c r="IB3">
        <v>3</v>
      </c>
      <c r="IC3">
        <v>1</v>
      </c>
      <c r="ID3">
        <v>2</v>
      </c>
      <c r="IE3">
        <v>0</v>
      </c>
      <c r="IF3">
        <v>0</v>
      </c>
      <c r="IG3">
        <v>0</v>
      </c>
      <c r="IH3">
        <v>0</v>
      </c>
      <c r="II3">
        <v>2</v>
      </c>
      <c r="IJ3">
        <v>1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1</v>
      </c>
      <c r="IX3">
        <v>0</v>
      </c>
      <c r="IY3">
        <v>0</v>
      </c>
      <c r="IZ3">
        <v>1</v>
      </c>
      <c r="JA3">
        <v>0</v>
      </c>
      <c r="JB3">
        <v>0</v>
      </c>
      <c r="JC3">
        <v>24</v>
      </c>
      <c r="JD3" t="s">
        <v>0</v>
      </c>
      <c r="JE3" t="s">
        <v>0</v>
      </c>
      <c r="JF3" t="s">
        <v>0</v>
      </c>
      <c r="JG3" t="s">
        <v>0</v>
      </c>
      <c r="JH3" t="s">
        <v>0</v>
      </c>
      <c r="JI3" t="s">
        <v>0</v>
      </c>
      <c r="JJ3" t="s">
        <v>0</v>
      </c>
      <c r="JK3" t="s">
        <v>0</v>
      </c>
      <c r="JL3" t="s">
        <v>0</v>
      </c>
      <c r="JM3" t="s">
        <v>0</v>
      </c>
      <c r="JN3" t="s">
        <v>0</v>
      </c>
      <c r="JO3" t="s">
        <v>0</v>
      </c>
      <c r="JP3" t="s">
        <v>0</v>
      </c>
      <c r="JQ3" t="s">
        <v>0</v>
      </c>
      <c r="JR3" t="s">
        <v>0</v>
      </c>
      <c r="JS3" t="s">
        <v>0</v>
      </c>
      <c r="JT3" t="s">
        <v>0</v>
      </c>
      <c r="JU3" t="s">
        <v>0</v>
      </c>
      <c r="JV3" t="s">
        <v>0</v>
      </c>
      <c r="JW3">
        <v>2</v>
      </c>
      <c r="JX3">
        <v>1</v>
      </c>
      <c r="JY3">
        <v>1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2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</row>
    <row r="4" spans="1:351">
      <c r="A4" t="s">
        <v>1850</v>
      </c>
      <c r="B4" t="s">
        <v>1809</v>
      </c>
      <c r="C4" t="str">
        <f>"200101"</f>
        <v>200101</v>
      </c>
      <c r="D4" t="s">
        <v>1849</v>
      </c>
      <c r="E4">
        <v>3</v>
      </c>
      <c r="F4">
        <v>826</v>
      </c>
      <c r="G4">
        <v>620</v>
      </c>
      <c r="H4">
        <v>202</v>
      </c>
      <c r="I4">
        <v>418</v>
      </c>
      <c r="J4">
        <v>0</v>
      </c>
      <c r="K4">
        <v>10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418</v>
      </c>
      <c r="T4">
        <v>0</v>
      </c>
      <c r="U4">
        <v>0</v>
      </c>
      <c r="V4">
        <v>418</v>
      </c>
      <c r="W4">
        <v>7</v>
      </c>
      <c r="X4">
        <v>6</v>
      </c>
      <c r="Y4">
        <v>0</v>
      </c>
      <c r="Z4">
        <v>1</v>
      </c>
      <c r="AA4">
        <v>411</v>
      </c>
      <c r="AB4">
        <v>184</v>
      </c>
      <c r="AC4">
        <v>15</v>
      </c>
      <c r="AD4">
        <v>85</v>
      </c>
      <c r="AE4">
        <v>1</v>
      </c>
      <c r="AF4">
        <v>1</v>
      </c>
      <c r="AG4">
        <v>2</v>
      </c>
      <c r="AH4">
        <v>3</v>
      </c>
      <c r="AI4">
        <v>1</v>
      </c>
      <c r="AJ4">
        <v>0</v>
      </c>
      <c r="AK4">
        <v>1</v>
      </c>
      <c r="AL4">
        <v>0</v>
      </c>
      <c r="AM4">
        <v>1</v>
      </c>
      <c r="AN4">
        <v>61</v>
      </c>
      <c r="AO4">
        <v>0</v>
      </c>
      <c r="AP4">
        <v>1</v>
      </c>
      <c r="AQ4">
        <v>0</v>
      </c>
      <c r="AR4">
        <v>1</v>
      </c>
      <c r="AS4">
        <v>1</v>
      </c>
      <c r="AT4">
        <v>2</v>
      </c>
      <c r="AU4">
        <v>0</v>
      </c>
      <c r="AV4">
        <v>0</v>
      </c>
      <c r="AW4">
        <v>2</v>
      </c>
      <c r="AX4">
        <v>1</v>
      </c>
      <c r="AY4">
        <v>0</v>
      </c>
      <c r="AZ4">
        <v>0</v>
      </c>
      <c r="BA4">
        <v>0</v>
      </c>
      <c r="BB4">
        <v>3</v>
      </c>
      <c r="BC4">
        <v>0</v>
      </c>
      <c r="BD4">
        <v>2</v>
      </c>
      <c r="BE4">
        <v>184</v>
      </c>
      <c r="BF4">
        <v>101</v>
      </c>
      <c r="BG4">
        <v>13</v>
      </c>
      <c r="BH4">
        <v>7</v>
      </c>
      <c r="BI4">
        <v>5</v>
      </c>
      <c r="BJ4">
        <v>0</v>
      </c>
      <c r="BK4">
        <v>0</v>
      </c>
      <c r="BL4">
        <v>53</v>
      </c>
      <c r="BM4">
        <v>0</v>
      </c>
      <c r="BN4">
        <v>0</v>
      </c>
      <c r="BO4">
        <v>0</v>
      </c>
      <c r="BP4">
        <v>0</v>
      </c>
      <c r="BQ4">
        <v>2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1</v>
      </c>
      <c r="CG4">
        <v>0</v>
      </c>
      <c r="CH4">
        <v>20</v>
      </c>
      <c r="CI4">
        <v>101</v>
      </c>
      <c r="CJ4">
        <v>10</v>
      </c>
      <c r="CK4">
        <v>5</v>
      </c>
      <c r="CL4">
        <v>3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1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1</v>
      </c>
      <c r="DH4">
        <v>0</v>
      </c>
      <c r="DI4">
        <v>10</v>
      </c>
      <c r="DJ4">
        <v>14</v>
      </c>
      <c r="DK4">
        <v>11</v>
      </c>
      <c r="DL4">
        <v>1</v>
      </c>
      <c r="DM4">
        <v>1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1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14</v>
      </c>
      <c r="EN4">
        <v>20</v>
      </c>
      <c r="EO4">
        <v>5</v>
      </c>
      <c r="EP4">
        <v>0</v>
      </c>
      <c r="EQ4">
        <v>8</v>
      </c>
      <c r="ER4">
        <v>4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1</v>
      </c>
      <c r="FB4">
        <v>0</v>
      </c>
      <c r="FC4">
        <v>0</v>
      </c>
      <c r="FD4">
        <v>0</v>
      </c>
      <c r="FE4">
        <v>0</v>
      </c>
      <c r="FF4">
        <v>0</v>
      </c>
      <c r="FG4">
        <v>1</v>
      </c>
      <c r="FH4">
        <v>0</v>
      </c>
      <c r="FI4">
        <v>0</v>
      </c>
      <c r="FJ4">
        <v>1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20</v>
      </c>
      <c r="FR4">
        <v>19</v>
      </c>
      <c r="FS4">
        <v>8</v>
      </c>
      <c r="FT4">
        <v>4</v>
      </c>
      <c r="FU4">
        <v>1</v>
      </c>
      <c r="FV4">
        <v>1</v>
      </c>
      <c r="FW4">
        <v>1</v>
      </c>
      <c r="FX4">
        <v>2</v>
      </c>
      <c r="FY4">
        <v>1</v>
      </c>
      <c r="FZ4">
        <v>0</v>
      </c>
      <c r="GA4">
        <v>0</v>
      </c>
      <c r="GB4">
        <v>0</v>
      </c>
      <c r="GC4">
        <v>0</v>
      </c>
      <c r="GD4">
        <v>0</v>
      </c>
      <c r="GE4">
        <v>1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19</v>
      </c>
      <c r="GV4">
        <v>33</v>
      </c>
      <c r="GW4">
        <v>19</v>
      </c>
      <c r="GX4">
        <v>0</v>
      </c>
      <c r="GY4">
        <v>4</v>
      </c>
      <c r="GZ4">
        <v>0</v>
      </c>
      <c r="HA4">
        <v>4</v>
      </c>
      <c r="HB4">
        <v>0</v>
      </c>
      <c r="HC4">
        <v>2</v>
      </c>
      <c r="HD4">
        <v>0</v>
      </c>
      <c r="HE4">
        <v>0</v>
      </c>
      <c r="HF4">
        <v>0</v>
      </c>
      <c r="HG4">
        <v>1</v>
      </c>
      <c r="HH4">
        <v>0</v>
      </c>
      <c r="HI4">
        <v>1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1</v>
      </c>
      <c r="HS4">
        <v>0</v>
      </c>
      <c r="HT4">
        <v>0</v>
      </c>
      <c r="HU4">
        <v>1</v>
      </c>
      <c r="HV4">
        <v>0</v>
      </c>
      <c r="HW4">
        <v>0</v>
      </c>
      <c r="HX4">
        <v>0</v>
      </c>
      <c r="HY4">
        <v>33</v>
      </c>
      <c r="HZ4">
        <v>24</v>
      </c>
      <c r="IA4">
        <v>12</v>
      </c>
      <c r="IB4">
        <v>3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3</v>
      </c>
      <c r="IJ4">
        <v>0</v>
      </c>
      <c r="IK4">
        <v>0</v>
      </c>
      <c r="IL4">
        <v>2</v>
      </c>
      <c r="IM4">
        <v>0</v>
      </c>
      <c r="IN4">
        <v>0</v>
      </c>
      <c r="IO4">
        <v>0</v>
      </c>
      <c r="IP4">
        <v>0</v>
      </c>
      <c r="IQ4">
        <v>1</v>
      </c>
      <c r="IR4">
        <v>0</v>
      </c>
      <c r="IS4">
        <v>0</v>
      </c>
      <c r="IT4">
        <v>1</v>
      </c>
      <c r="IU4">
        <v>2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24</v>
      </c>
      <c r="JD4" t="s">
        <v>0</v>
      </c>
      <c r="JE4" t="s">
        <v>0</v>
      </c>
      <c r="JF4" t="s">
        <v>0</v>
      </c>
      <c r="JG4" t="s">
        <v>0</v>
      </c>
      <c r="JH4" t="s">
        <v>0</v>
      </c>
      <c r="JI4" t="s">
        <v>0</v>
      </c>
      <c r="JJ4" t="s">
        <v>0</v>
      </c>
      <c r="JK4" t="s">
        <v>0</v>
      </c>
      <c r="JL4" t="s">
        <v>0</v>
      </c>
      <c r="JM4" t="s">
        <v>0</v>
      </c>
      <c r="JN4" t="s">
        <v>0</v>
      </c>
      <c r="JO4" t="s">
        <v>0</v>
      </c>
      <c r="JP4" t="s">
        <v>0</v>
      </c>
      <c r="JQ4" t="s">
        <v>0</v>
      </c>
      <c r="JR4" t="s">
        <v>0</v>
      </c>
      <c r="JS4" t="s">
        <v>0</v>
      </c>
      <c r="JT4" t="s">
        <v>0</v>
      </c>
      <c r="JU4" t="s">
        <v>0</v>
      </c>
      <c r="JV4" t="s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4</v>
      </c>
      <c r="KT4">
        <v>4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4</v>
      </c>
      <c r="LV4">
        <v>2</v>
      </c>
      <c r="LW4">
        <v>1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1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2</v>
      </c>
    </row>
    <row r="5" spans="1:351">
      <c r="A5" t="s">
        <v>1848</v>
      </c>
      <c r="B5" t="s">
        <v>1809</v>
      </c>
      <c r="C5" t="str">
        <f>"200101"</f>
        <v>200101</v>
      </c>
      <c r="D5" t="s">
        <v>1847</v>
      </c>
      <c r="E5">
        <v>4</v>
      </c>
      <c r="F5">
        <v>1063</v>
      </c>
      <c r="G5">
        <v>820</v>
      </c>
      <c r="H5">
        <v>359</v>
      </c>
      <c r="I5">
        <v>461</v>
      </c>
      <c r="J5">
        <v>1</v>
      </c>
      <c r="K5">
        <v>10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461</v>
      </c>
      <c r="T5">
        <v>0</v>
      </c>
      <c r="U5">
        <v>0</v>
      </c>
      <c r="V5">
        <v>461</v>
      </c>
      <c r="W5">
        <v>12</v>
      </c>
      <c r="X5">
        <v>5</v>
      </c>
      <c r="Y5">
        <v>4</v>
      </c>
      <c r="Z5">
        <v>3</v>
      </c>
      <c r="AA5">
        <v>449</v>
      </c>
      <c r="AB5">
        <v>196</v>
      </c>
      <c r="AC5">
        <v>11</v>
      </c>
      <c r="AD5">
        <v>90</v>
      </c>
      <c r="AE5">
        <v>2</v>
      </c>
      <c r="AF5">
        <v>0</v>
      </c>
      <c r="AG5">
        <v>4</v>
      </c>
      <c r="AH5">
        <v>1</v>
      </c>
      <c r="AI5">
        <v>0</v>
      </c>
      <c r="AJ5">
        <v>1</v>
      </c>
      <c r="AK5">
        <v>1</v>
      </c>
      <c r="AL5">
        <v>0</v>
      </c>
      <c r="AM5">
        <v>1</v>
      </c>
      <c r="AN5">
        <v>76</v>
      </c>
      <c r="AO5">
        <v>0</v>
      </c>
      <c r="AP5">
        <v>1</v>
      </c>
      <c r="AQ5">
        <v>0</v>
      </c>
      <c r="AR5">
        <v>0</v>
      </c>
      <c r="AS5">
        <v>1</v>
      </c>
      <c r="AT5">
        <v>0</v>
      </c>
      <c r="AU5">
        <v>0</v>
      </c>
      <c r="AV5">
        <v>2</v>
      </c>
      <c r="AW5">
        <v>3</v>
      </c>
      <c r="AX5">
        <v>0</v>
      </c>
      <c r="AY5">
        <v>0</v>
      </c>
      <c r="AZ5">
        <v>0</v>
      </c>
      <c r="BA5">
        <v>2</v>
      </c>
      <c r="BB5">
        <v>0</v>
      </c>
      <c r="BC5">
        <v>0</v>
      </c>
      <c r="BD5">
        <v>0</v>
      </c>
      <c r="BE5">
        <v>196</v>
      </c>
      <c r="BF5">
        <v>107</v>
      </c>
      <c r="BG5">
        <v>17</v>
      </c>
      <c r="BH5">
        <v>10</v>
      </c>
      <c r="BI5">
        <v>6</v>
      </c>
      <c r="BJ5">
        <v>1</v>
      </c>
      <c r="BK5">
        <v>3</v>
      </c>
      <c r="BL5">
        <v>58</v>
      </c>
      <c r="BM5">
        <v>4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1</v>
      </c>
      <c r="BY5">
        <v>0</v>
      </c>
      <c r="BZ5">
        <v>1</v>
      </c>
      <c r="CA5">
        <v>0</v>
      </c>
      <c r="CB5">
        <v>0</v>
      </c>
      <c r="CC5">
        <v>1</v>
      </c>
      <c r="CD5">
        <v>0</v>
      </c>
      <c r="CE5">
        <v>0</v>
      </c>
      <c r="CF5">
        <v>0</v>
      </c>
      <c r="CG5">
        <v>0</v>
      </c>
      <c r="CH5">
        <v>5</v>
      </c>
      <c r="CI5">
        <v>107</v>
      </c>
      <c r="CJ5">
        <v>11</v>
      </c>
      <c r="CK5">
        <v>4</v>
      </c>
      <c r="CL5">
        <v>1</v>
      </c>
      <c r="CM5">
        <v>1</v>
      </c>
      <c r="CN5">
        <v>0</v>
      </c>
      <c r="CO5">
        <v>2</v>
      </c>
      <c r="CP5">
        <v>0</v>
      </c>
      <c r="CQ5">
        <v>0</v>
      </c>
      <c r="CR5">
        <v>0</v>
      </c>
      <c r="CS5">
        <v>0</v>
      </c>
      <c r="CT5">
        <v>1</v>
      </c>
      <c r="CU5">
        <v>0</v>
      </c>
      <c r="CV5">
        <v>0</v>
      </c>
      <c r="CW5">
        <v>0</v>
      </c>
      <c r="CX5">
        <v>0</v>
      </c>
      <c r="CY5">
        <v>1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1</v>
      </c>
      <c r="DG5">
        <v>0</v>
      </c>
      <c r="DH5">
        <v>0</v>
      </c>
      <c r="DI5">
        <v>11</v>
      </c>
      <c r="DJ5">
        <v>18</v>
      </c>
      <c r="DK5">
        <v>7</v>
      </c>
      <c r="DL5">
        <v>1</v>
      </c>
      <c r="DM5">
        <v>0</v>
      </c>
      <c r="DN5">
        <v>3</v>
      </c>
      <c r="DO5">
        <v>0</v>
      </c>
      <c r="DP5">
        <v>0</v>
      </c>
      <c r="DQ5">
        <v>2</v>
      </c>
      <c r="DR5">
        <v>0</v>
      </c>
      <c r="DS5">
        <v>0</v>
      </c>
      <c r="DT5">
        <v>0</v>
      </c>
      <c r="DU5">
        <v>0</v>
      </c>
      <c r="DV5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1</v>
      </c>
      <c r="EE5">
        <v>1</v>
      </c>
      <c r="EF5">
        <v>0</v>
      </c>
      <c r="EG5">
        <v>0</v>
      </c>
      <c r="EH5">
        <v>0</v>
      </c>
      <c r="EI5">
        <v>0</v>
      </c>
      <c r="EJ5">
        <v>1</v>
      </c>
      <c r="EK5">
        <v>1</v>
      </c>
      <c r="EL5">
        <v>0</v>
      </c>
      <c r="EM5">
        <v>18</v>
      </c>
      <c r="EN5">
        <v>15</v>
      </c>
      <c r="EO5">
        <v>3</v>
      </c>
      <c r="EP5">
        <v>1</v>
      </c>
      <c r="EQ5">
        <v>5</v>
      </c>
      <c r="ER5">
        <v>2</v>
      </c>
      <c r="ES5">
        <v>1</v>
      </c>
      <c r="ET5">
        <v>0</v>
      </c>
      <c r="EU5">
        <v>0</v>
      </c>
      <c r="EV5">
        <v>0</v>
      </c>
      <c r="EW5">
        <v>0</v>
      </c>
      <c r="EX5">
        <v>0</v>
      </c>
      <c r="EY5">
        <v>1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2</v>
      </c>
      <c r="FQ5">
        <v>15</v>
      </c>
      <c r="FR5">
        <v>27</v>
      </c>
      <c r="FS5">
        <v>4</v>
      </c>
      <c r="FT5">
        <v>7</v>
      </c>
      <c r="FU5">
        <v>1</v>
      </c>
      <c r="FV5">
        <v>2</v>
      </c>
      <c r="FW5">
        <v>0</v>
      </c>
      <c r="FX5">
        <v>2</v>
      </c>
      <c r="FY5">
        <v>1</v>
      </c>
      <c r="FZ5">
        <v>2</v>
      </c>
      <c r="GA5">
        <v>0</v>
      </c>
      <c r="GB5">
        <v>0</v>
      </c>
      <c r="GC5">
        <v>0</v>
      </c>
      <c r="GD5">
        <v>0</v>
      </c>
      <c r="GE5">
        <v>0</v>
      </c>
      <c r="GF5">
        <v>1</v>
      </c>
      <c r="GG5">
        <v>0</v>
      </c>
      <c r="GH5">
        <v>0</v>
      </c>
      <c r="GI5">
        <v>0</v>
      </c>
      <c r="GJ5">
        <v>5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1</v>
      </c>
      <c r="GR5">
        <v>0</v>
      </c>
      <c r="GS5">
        <v>1</v>
      </c>
      <c r="GT5">
        <v>0</v>
      </c>
      <c r="GU5">
        <v>27</v>
      </c>
      <c r="GV5">
        <v>50</v>
      </c>
      <c r="GW5">
        <v>14</v>
      </c>
      <c r="GX5">
        <v>4</v>
      </c>
      <c r="GY5">
        <v>11</v>
      </c>
      <c r="GZ5">
        <v>2</v>
      </c>
      <c r="HA5">
        <v>3</v>
      </c>
      <c r="HB5">
        <v>2</v>
      </c>
      <c r="HC5">
        <v>4</v>
      </c>
      <c r="HD5">
        <v>0</v>
      </c>
      <c r="HE5">
        <v>0</v>
      </c>
      <c r="HF5">
        <v>1</v>
      </c>
      <c r="HG5">
        <v>1</v>
      </c>
      <c r="HH5">
        <v>0</v>
      </c>
      <c r="HI5">
        <v>0</v>
      </c>
      <c r="HJ5">
        <v>0</v>
      </c>
      <c r="HK5">
        <v>0</v>
      </c>
      <c r="HL5">
        <v>2</v>
      </c>
      <c r="HM5">
        <v>0</v>
      </c>
      <c r="HN5">
        <v>0</v>
      </c>
      <c r="HO5">
        <v>0</v>
      </c>
      <c r="HP5">
        <v>1</v>
      </c>
      <c r="HQ5">
        <v>0</v>
      </c>
      <c r="HR5">
        <v>0</v>
      </c>
      <c r="HS5">
        <v>0</v>
      </c>
      <c r="HT5">
        <v>0</v>
      </c>
      <c r="HU5">
        <v>1</v>
      </c>
      <c r="HV5">
        <v>2</v>
      </c>
      <c r="HW5">
        <v>0</v>
      </c>
      <c r="HX5">
        <v>2</v>
      </c>
      <c r="HY5">
        <v>50</v>
      </c>
      <c r="HZ5">
        <v>18</v>
      </c>
      <c r="IA5">
        <v>14</v>
      </c>
      <c r="IB5">
        <v>1</v>
      </c>
      <c r="IC5">
        <v>0</v>
      </c>
      <c r="ID5">
        <v>1</v>
      </c>
      <c r="IE5">
        <v>1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1</v>
      </c>
      <c r="IY5">
        <v>0</v>
      </c>
      <c r="IZ5">
        <v>0</v>
      </c>
      <c r="JA5">
        <v>0</v>
      </c>
      <c r="JB5">
        <v>0</v>
      </c>
      <c r="JC5">
        <v>18</v>
      </c>
      <c r="JD5" t="s">
        <v>0</v>
      </c>
      <c r="JE5" t="s">
        <v>0</v>
      </c>
      <c r="JF5" t="s">
        <v>0</v>
      </c>
      <c r="JG5" t="s">
        <v>0</v>
      </c>
      <c r="JH5" t="s">
        <v>0</v>
      </c>
      <c r="JI5" t="s">
        <v>0</v>
      </c>
      <c r="JJ5" t="s">
        <v>0</v>
      </c>
      <c r="JK5" t="s">
        <v>0</v>
      </c>
      <c r="JL5" t="s">
        <v>0</v>
      </c>
      <c r="JM5" t="s">
        <v>0</v>
      </c>
      <c r="JN5" t="s">
        <v>0</v>
      </c>
      <c r="JO5" t="s">
        <v>0</v>
      </c>
      <c r="JP5" t="s">
        <v>0</v>
      </c>
      <c r="JQ5" t="s">
        <v>0</v>
      </c>
      <c r="JR5" t="s">
        <v>0</v>
      </c>
      <c r="JS5" t="s">
        <v>0</v>
      </c>
      <c r="JT5" t="s">
        <v>0</v>
      </c>
      <c r="JU5" t="s">
        <v>0</v>
      </c>
      <c r="JV5" t="s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7</v>
      </c>
      <c r="KT5">
        <v>5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2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7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</row>
    <row r="6" spans="1:351">
      <c r="A6" t="s">
        <v>1846</v>
      </c>
      <c r="B6" t="s">
        <v>1809</v>
      </c>
      <c r="C6" t="str">
        <f>"200101"</f>
        <v>200101</v>
      </c>
      <c r="D6" t="s">
        <v>1845</v>
      </c>
      <c r="E6">
        <v>5</v>
      </c>
      <c r="F6">
        <v>747</v>
      </c>
      <c r="G6">
        <v>572</v>
      </c>
      <c r="H6">
        <v>252</v>
      </c>
      <c r="I6">
        <v>320</v>
      </c>
      <c r="J6">
        <v>1</v>
      </c>
      <c r="K6">
        <v>12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320</v>
      </c>
      <c r="T6">
        <v>0</v>
      </c>
      <c r="U6">
        <v>0</v>
      </c>
      <c r="V6">
        <v>320</v>
      </c>
      <c r="W6">
        <v>11</v>
      </c>
      <c r="X6">
        <v>7</v>
      </c>
      <c r="Y6">
        <v>1</v>
      </c>
      <c r="Z6">
        <v>3</v>
      </c>
      <c r="AA6">
        <v>309</v>
      </c>
      <c r="AB6">
        <v>133</v>
      </c>
      <c r="AC6">
        <v>15</v>
      </c>
      <c r="AD6">
        <v>45</v>
      </c>
      <c r="AE6">
        <v>1</v>
      </c>
      <c r="AF6">
        <v>0</v>
      </c>
      <c r="AG6">
        <v>3</v>
      </c>
      <c r="AH6">
        <v>0</v>
      </c>
      <c r="AI6">
        <v>1</v>
      </c>
      <c r="AJ6">
        <v>1</v>
      </c>
      <c r="AK6">
        <v>1</v>
      </c>
      <c r="AL6">
        <v>0</v>
      </c>
      <c r="AM6">
        <v>2</v>
      </c>
      <c r="AN6">
        <v>51</v>
      </c>
      <c r="AO6">
        <v>0</v>
      </c>
      <c r="AP6">
        <v>0</v>
      </c>
      <c r="AQ6">
        <v>0</v>
      </c>
      <c r="AR6">
        <v>0</v>
      </c>
      <c r="AS6">
        <v>2</v>
      </c>
      <c r="AT6">
        <v>0</v>
      </c>
      <c r="AU6">
        <v>0</v>
      </c>
      <c r="AV6">
        <v>0</v>
      </c>
      <c r="AW6">
        <v>2</v>
      </c>
      <c r="AX6">
        <v>2</v>
      </c>
      <c r="AY6">
        <v>2</v>
      </c>
      <c r="AZ6">
        <v>0</v>
      </c>
      <c r="BA6">
        <v>0</v>
      </c>
      <c r="BB6">
        <v>1</v>
      </c>
      <c r="BC6">
        <v>1</v>
      </c>
      <c r="BD6">
        <v>3</v>
      </c>
      <c r="BE6">
        <v>133</v>
      </c>
      <c r="BF6">
        <v>65</v>
      </c>
      <c r="BG6">
        <v>6</v>
      </c>
      <c r="BH6">
        <v>6</v>
      </c>
      <c r="BI6">
        <v>3</v>
      </c>
      <c r="BJ6">
        <v>0</v>
      </c>
      <c r="BK6">
        <v>1</v>
      </c>
      <c r="BL6">
        <v>42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1</v>
      </c>
      <c r="CH6">
        <v>6</v>
      </c>
      <c r="CI6">
        <v>65</v>
      </c>
      <c r="CJ6">
        <v>7</v>
      </c>
      <c r="CK6">
        <v>2</v>
      </c>
      <c r="CL6">
        <v>1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1</v>
      </c>
      <c r="CW6">
        <v>1</v>
      </c>
      <c r="CX6">
        <v>0</v>
      </c>
      <c r="CY6">
        <v>0</v>
      </c>
      <c r="CZ6">
        <v>0</v>
      </c>
      <c r="DA6">
        <v>1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1</v>
      </c>
      <c r="DI6">
        <v>7</v>
      </c>
      <c r="DJ6">
        <v>7</v>
      </c>
      <c r="DK6">
        <v>2</v>
      </c>
      <c r="DL6">
        <v>0</v>
      </c>
      <c r="DM6">
        <v>2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1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1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1</v>
      </c>
      <c r="EL6">
        <v>0</v>
      </c>
      <c r="EM6">
        <v>7</v>
      </c>
      <c r="EN6">
        <v>16</v>
      </c>
      <c r="EO6">
        <v>1</v>
      </c>
      <c r="EP6">
        <v>0</v>
      </c>
      <c r="EQ6">
        <v>7</v>
      </c>
      <c r="ER6">
        <v>2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1</v>
      </c>
      <c r="FA6">
        <v>2</v>
      </c>
      <c r="FB6">
        <v>0</v>
      </c>
      <c r="FC6">
        <v>0</v>
      </c>
      <c r="FD6">
        <v>0</v>
      </c>
      <c r="FE6">
        <v>0</v>
      </c>
      <c r="FF6">
        <v>0</v>
      </c>
      <c r="FG6">
        <v>3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16</v>
      </c>
      <c r="FR6">
        <v>25</v>
      </c>
      <c r="FS6">
        <v>5</v>
      </c>
      <c r="FT6">
        <v>7</v>
      </c>
      <c r="FU6">
        <v>1</v>
      </c>
      <c r="FV6">
        <v>2</v>
      </c>
      <c r="FW6">
        <v>0</v>
      </c>
      <c r="FX6">
        <v>0</v>
      </c>
      <c r="FY6">
        <v>0</v>
      </c>
      <c r="FZ6">
        <v>2</v>
      </c>
      <c r="GA6">
        <v>0</v>
      </c>
      <c r="GB6">
        <v>1</v>
      </c>
      <c r="GC6">
        <v>1</v>
      </c>
      <c r="GD6">
        <v>0</v>
      </c>
      <c r="GE6">
        <v>0</v>
      </c>
      <c r="GF6">
        <v>0</v>
      </c>
      <c r="GG6">
        <v>0</v>
      </c>
      <c r="GH6">
        <v>0</v>
      </c>
      <c r="GI6">
        <v>1</v>
      </c>
      <c r="GJ6">
        <v>5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25</v>
      </c>
      <c r="GV6">
        <v>40</v>
      </c>
      <c r="GW6">
        <v>12</v>
      </c>
      <c r="GX6">
        <v>3</v>
      </c>
      <c r="GY6">
        <v>11</v>
      </c>
      <c r="GZ6">
        <v>0</v>
      </c>
      <c r="HA6">
        <v>0</v>
      </c>
      <c r="HB6">
        <v>1</v>
      </c>
      <c r="HC6">
        <v>3</v>
      </c>
      <c r="HD6">
        <v>0</v>
      </c>
      <c r="HE6">
        <v>0</v>
      </c>
      <c r="HF6">
        <v>0</v>
      </c>
      <c r="HG6">
        <v>1</v>
      </c>
      <c r="HH6">
        <v>0</v>
      </c>
      <c r="HI6">
        <v>1</v>
      </c>
      <c r="HJ6">
        <v>0</v>
      </c>
      <c r="HK6">
        <v>2</v>
      </c>
      <c r="HL6">
        <v>1</v>
      </c>
      <c r="HM6">
        <v>2</v>
      </c>
      <c r="HN6">
        <v>0</v>
      </c>
      <c r="HO6">
        <v>1</v>
      </c>
      <c r="HP6">
        <v>0</v>
      </c>
      <c r="HQ6">
        <v>0</v>
      </c>
      <c r="HR6">
        <v>0</v>
      </c>
      <c r="HS6">
        <v>0</v>
      </c>
      <c r="HT6">
        <v>0</v>
      </c>
      <c r="HU6">
        <v>1</v>
      </c>
      <c r="HV6">
        <v>0</v>
      </c>
      <c r="HW6">
        <v>0</v>
      </c>
      <c r="HX6">
        <v>1</v>
      </c>
      <c r="HY6">
        <v>40</v>
      </c>
      <c r="HZ6">
        <v>13</v>
      </c>
      <c r="IA6">
        <v>3</v>
      </c>
      <c r="IB6">
        <v>2</v>
      </c>
      <c r="IC6">
        <v>0</v>
      </c>
      <c r="ID6">
        <v>0</v>
      </c>
      <c r="IE6">
        <v>3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1</v>
      </c>
      <c r="IT6">
        <v>0</v>
      </c>
      <c r="IU6">
        <v>0</v>
      </c>
      <c r="IV6">
        <v>0</v>
      </c>
      <c r="IW6">
        <v>1</v>
      </c>
      <c r="IX6">
        <v>0</v>
      </c>
      <c r="IY6">
        <v>1</v>
      </c>
      <c r="IZ6">
        <v>0</v>
      </c>
      <c r="JA6">
        <v>2</v>
      </c>
      <c r="JB6">
        <v>0</v>
      </c>
      <c r="JC6">
        <v>13</v>
      </c>
      <c r="JD6" t="s">
        <v>0</v>
      </c>
      <c r="JE6" t="s">
        <v>0</v>
      </c>
      <c r="JF6" t="s">
        <v>0</v>
      </c>
      <c r="JG6" t="s">
        <v>0</v>
      </c>
      <c r="JH6" t="s">
        <v>0</v>
      </c>
      <c r="JI6" t="s">
        <v>0</v>
      </c>
      <c r="JJ6" t="s">
        <v>0</v>
      </c>
      <c r="JK6" t="s">
        <v>0</v>
      </c>
      <c r="JL6" t="s">
        <v>0</v>
      </c>
      <c r="JM6" t="s">
        <v>0</v>
      </c>
      <c r="JN6" t="s">
        <v>0</v>
      </c>
      <c r="JO6" t="s">
        <v>0</v>
      </c>
      <c r="JP6" t="s">
        <v>0</v>
      </c>
      <c r="JQ6" t="s">
        <v>0</v>
      </c>
      <c r="JR6" t="s">
        <v>0</v>
      </c>
      <c r="JS6" t="s">
        <v>0</v>
      </c>
      <c r="JT6" t="s">
        <v>0</v>
      </c>
      <c r="JU6" t="s">
        <v>0</v>
      </c>
      <c r="JV6" t="s">
        <v>0</v>
      </c>
      <c r="JW6">
        <v>1</v>
      </c>
      <c r="JX6">
        <v>1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1</v>
      </c>
      <c r="KS6">
        <v>2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2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2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</row>
    <row r="7" spans="1:351">
      <c r="A7" t="s">
        <v>1844</v>
      </c>
      <c r="B7" t="s">
        <v>1809</v>
      </c>
      <c r="C7" t="str">
        <f>"200101"</f>
        <v>200101</v>
      </c>
      <c r="D7" t="s">
        <v>1843</v>
      </c>
      <c r="E7">
        <v>6</v>
      </c>
      <c r="F7">
        <v>1195</v>
      </c>
      <c r="G7">
        <v>910</v>
      </c>
      <c r="H7">
        <v>369</v>
      </c>
      <c r="I7">
        <v>541</v>
      </c>
      <c r="J7">
        <v>0</v>
      </c>
      <c r="K7">
        <v>12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541</v>
      </c>
      <c r="T7">
        <v>0</v>
      </c>
      <c r="U7">
        <v>0</v>
      </c>
      <c r="V7">
        <v>541</v>
      </c>
      <c r="W7">
        <v>17</v>
      </c>
      <c r="X7">
        <v>8</v>
      </c>
      <c r="Y7">
        <v>7</v>
      </c>
      <c r="Z7">
        <v>2</v>
      </c>
      <c r="AA7">
        <v>524</v>
      </c>
      <c r="AB7">
        <v>218</v>
      </c>
      <c r="AC7">
        <v>17</v>
      </c>
      <c r="AD7">
        <v>91</v>
      </c>
      <c r="AE7">
        <v>4</v>
      </c>
      <c r="AF7">
        <v>2</v>
      </c>
      <c r="AG7">
        <v>7</v>
      </c>
      <c r="AH7">
        <v>1</v>
      </c>
      <c r="AI7">
        <v>0</v>
      </c>
      <c r="AJ7">
        <v>2</v>
      </c>
      <c r="AK7">
        <v>3</v>
      </c>
      <c r="AL7">
        <v>0</v>
      </c>
      <c r="AM7">
        <v>0</v>
      </c>
      <c r="AN7">
        <v>82</v>
      </c>
      <c r="AO7">
        <v>0</v>
      </c>
      <c r="AP7">
        <v>0</v>
      </c>
      <c r="AQ7">
        <v>2</v>
      </c>
      <c r="AR7">
        <v>0</v>
      </c>
      <c r="AS7">
        <v>1</v>
      </c>
      <c r="AT7">
        <v>0</v>
      </c>
      <c r="AU7">
        <v>0</v>
      </c>
      <c r="AV7">
        <v>2</v>
      </c>
      <c r="AW7">
        <v>1</v>
      </c>
      <c r="AX7">
        <v>0</v>
      </c>
      <c r="AY7">
        <v>0</v>
      </c>
      <c r="AZ7">
        <v>0</v>
      </c>
      <c r="BA7">
        <v>0</v>
      </c>
      <c r="BB7">
        <v>0</v>
      </c>
      <c r="BC7">
        <v>1</v>
      </c>
      <c r="BD7">
        <v>2</v>
      </c>
      <c r="BE7">
        <v>218</v>
      </c>
      <c r="BF7">
        <v>122</v>
      </c>
      <c r="BG7">
        <v>14</v>
      </c>
      <c r="BH7">
        <v>13</v>
      </c>
      <c r="BI7">
        <v>1</v>
      </c>
      <c r="BJ7">
        <v>2</v>
      </c>
      <c r="BK7">
        <v>0</v>
      </c>
      <c r="BL7">
        <v>67</v>
      </c>
      <c r="BM7">
        <v>1</v>
      </c>
      <c r="BN7">
        <v>0</v>
      </c>
      <c r="BO7">
        <v>2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2</v>
      </c>
      <c r="BX7">
        <v>1</v>
      </c>
      <c r="BY7">
        <v>0</v>
      </c>
      <c r="BZ7">
        <v>0</v>
      </c>
      <c r="CA7">
        <v>1</v>
      </c>
      <c r="CB7">
        <v>2</v>
      </c>
      <c r="CC7">
        <v>1</v>
      </c>
      <c r="CD7">
        <v>0</v>
      </c>
      <c r="CE7">
        <v>0</v>
      </c>
      <c r="CF7">
        <v>1</v>
      </c>
      <c r="CG7">
        <v>0</v>
      </c>
      <c r="CH7">
        <v>14</v>
      </c>
      <c r="CI7">
        <v>122</v>
      </c>
      <c r="CJ7">
        <v>10</v>
      </c>
      <c r="CK7">
        <v>6</v>
      </c>
      <c r="CL7">
        <v>1</v>
      </c>
      <c r="CM7">
        <v>0</v>
      </c>
      <c r="CN7">
        <v>0</v>
      </c>
      <c r="CO7">
        <v>0</v>
      </c>
      <c r="CP7">
        <v>0</v>
      </c>
      <c r="CQ7">
        <v>0</v>
      </c>
      <c r="CR7">
        <v>1</v>
      </c>
      <c r="CS7">
        <v>0</v>
      </c>
      <c r="CT7">
        <v>0</v>
      </c>
      <c r="CU7">
        <v>1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1</v>
      </c>
      <c r="DH7">
        <v>0</v>
      </c>
      <c r="DI7">
        <v>10</v>
      </c>
      <c r="DJ7">
        <v>20</v>
      </c>
      <c r="DK7">
        <v>8</v>
      </c>
      <c r="DL7">
        <v>0</v>
      </c>
      <c r="DM7">
        <v>0</v>
      </c>
      <c r="DN7">
        <v>1</v>
      </c>
      <c r="DO7">
        <v>0</v>
      </c>
      <c r="DP7">
        <v>0</v>
      </c>
      <c r="DQ7">
        <v>0</v>
      </c>
      <c r="DR7">
        <v>0</v>
      </c>
      <c r="DS7">
        <v>1</v>
      </c>
      <c r="DT7">
        <v>0</v>
      </c>
      <c r="DU7">
        <v>1</v>
      </c>
      <c r="DV7">
        <v>0</v>
      </c>
      <c r="DW7">
        <v>0</v>
      </c>
      <c r="DX7">
        <v>0</v>
      </c>
      <c r="DY7">
        <v>1</v>
      </c>
      <c r="DZ7">
        <v>0</v>
      </c>
      <c r="EA7">
        <v>0</v>
      </c>
      <c r="EB7">
        <v>0</v>
      </c>
      <c r="EC7">
        <v>0</v>
      </c>
      <c r="ED7">
        <v>2</v>
      </c>
      <c r="EE7">
        <v>1</v>
      </c>
      <c r="EF7">
        <v>1</v>
      </c>
      <c r="EG7">
        <v>0</v>
      </c>
      <c r="EH7">
        <v>2</v>
      </c>
      <c r="EI7">
        <v>0</v>
      </c>
      <c r="EJ7">
        <v>1</v>
      </c>
      <c r="EK7">
        <v>0</v>
      </c>
      <c r="EL7">
        <v>1</v>
      </c>
      <c r="EM7">
        <v>20</v>
      </c>
      <c r="EN7">
        <v>26</v>
      </c>
      <c r="EO7">
        <v>3</v>
      </c>
      <c r="EP7">
        <v>2</v>
      </c>
      <c r="EQ7">
        <v>7</v>
      </c>
      <c r="ER7">
        <v>0</v>
      </c>
      <c r="ES7">
        <v>0</v>
      </c>
      <c r="ET7">
        <v>2</v>
      </c>
      <c r="EU7">
        <v>2</v>
      </c>
      <c r="EV7">
        <v>0</v>
      </c>
      <c r="EW7">
        <v>0</v>
      </c>
      <c r="EX7">
        <v>1</v>
      </c>
      <c r="EY7">
        <v>0</v>
      </c>
      <c r="EZ7">
        <v>0</v>
      </c>
      <c r="FA7">
        <v>0</v>
      </c>
      <c r="FB7">
        <v>1</v>
      </c>
      <c r="FC7">
        <v>0</v>
      </c>
      <c r="FD7">
        <v>0</v>
      </c>
      <c r="FE7">
        <v>0</v>
      </c>
      <c r="FF7">
        <v>1</v>
      </c>
      <c r="FG7">
        <v>7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26</v>
      </c>
      <c r="FR7">
        <v>24</v>
      </c>
      <c r="FS7">
        <v>5</v>
      </c>
      <c r="FT7">
        <v>11</v>
      </c>
      <c r="FU7">
        <v>1</v>
      </c>
      <c r="FV7">
        <v>1</v>
      </c>
      <c r="FW7">
        <v>2</v>
      </c>
      <c r="FX7">
        <v>0</v>
      </c>
      <c r="FY7">
        <v>0</v>
      </c>
      <c r="FZ7">
        <v>0</v>
      </c>
      <c r="GA7">
        <v>0</v>
      </c>
      <c r="GB7">
        <v>1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2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1</v>
      </c>
      <c r="GU7">
        <v>24</v>
      </c>
      <c r="GV7">
        <v>67</v>
      </c>
      <c r="GW7">
        <v>20</v>
      </c>
      <c r="GX7">
        <v>5</v>
      </c>
      <c r="GY7">
        <v>11</v>
      </c>
      <c r="GZ7">
        <v>1</v>
      </c>
      <c r="HA7">
        <v>8</v>
      </c>
      <c r="HB7">
        <v>2</v>
      </c>
      <c r="HC7">
        <v>3</v>
      </c>
      <c r="HD7">
        <v>0</v>
      </c>
      <c r="HE7">
        <v>1</v>
      </c>
      <c r="HF7">
        <v>0</v>
      </c>
      <c r="HG7">
        <v>2</v>
      </c>
      <c r="HH7">
        <v>0</v>
      </c>
      <c r="HI7">
        <v>1</v>
      </c>
      <c r="HJ7">
        <v>0</v>
      </c>
      <c r="HK7">
        <v>0</v>
      </c>
      <c r="HL7">
        <v>3</v>
      </c>
      <c r="HM7">
        <v>0</v>
      </c>
      <c r="HN7">
        <v>1</v>
      </c>
      <c r="HO7">
        <v>4</v>
      </c>
      <c r="HP7">
        <v>0</v>
      </c>
      <c r="HQ7">
        <v>1</v>
      </c>
      <c r="HR7">
        <v>0</v>
      </c>
      <c r="HS7">
        <v>0</v>
      </c>
      <c r="HT7">
        <v>1</v>
      </c>
      <c r="HU7">
        <v>1</v>
      </c>
      <c r="HV7">
        <v>0</v>
      </c>
      <c r="HW7">
        <v>0</v>
      </c>
      <c r="HX7">
        <v>2</v>
      </c>
      <c r="HY7">
        <v>67</v>
      </c>
      <c r="HZ7">
        <v>26</v>
      </c>
      <c r="IA7">
        <v>16</v>
      </c>
      <c r="IB7">
        <v>1</v>
      </c>
      <c r="IC7">
        <v>1</v>
      </c>
      <c r="ID7">
        <v>0</v>
      </c>
      <c r="IE7">
        <v>1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1</v>
      </c>
      <c r="IM7">
        <v>1</v>
      </c>
      <c r="IN7">
        <v>0</v>
      </c>
      <c r="IO7">
        <v>0</v>
      </c>
      <c r="IP7">
        <v>0</v>
      </c>
      <c r="IQ7">
        <v>1</v>
      </c>
      <c r="IR7">
        <v>0</v>
      </c>
      <c r="IS7">
        <v>0</v>
      </c>
      <c r="IT7">
        <v>1</v>
      </c>
      <c r="IU7">
        <v>0</v>
      </c>
      <c r="IV7">
        <v>0</v>
      </c>
      <c r="IW7">
        <v>0</v>
      </c>
      <c r="IX7">
        <v>0</v>
      </c>
      <c r="IY7">
        <v>2</v>
      </c>
      <c r="IZ7">
        <v>1</v>
      </c>
      <c r="JA7">
        <v>0</v>
      </c>
      <c r="JB7">
        <v>0</v>
      </c>
      <c r="JC7">
        <v>26</v>
      </c>
      <c r="JD7" t="s">
        <v>0</v>
      </c>
      <c r="JE7" t="s">
        <v>0</v>
      </c>
      <c r="JF7" t="s">
        <v>0</v>
      </c>
      <c r="JG7" t="s">
        <v>0</v>
      </c>
      <c r="JH7" t="s">
        <v>0</v>
      </c>
      <c r="JI7" t="s">
        <v>0</v>
      </c>
      <c r="JJ7" t="s">
        <v>0</v>
      </c>
      <c r="JK7" t="s">
        <v>0</v>
      </c>
      <c r="JL7" t="s">
        <v>0</v>
      </c>
      <c r="JM7" t="s">
        <v>0</v>
      </c>
      <c r="JN7" t="s">
        <v>0</v>
      </c>
      <c r="JO7" t="s">
        <v>0</v>
      </c>
      <c r="JP7" t="s">
        <v>0</v>
      </c>
      <c r="JQ7" t="s">
        <v>0</v>
      </c>
      <c r="JR7" t="s">
        <v>0</v>
      </c>
      <c r="JS7" t="s">
        <v>0</v>
      </c>
      <c r="JT7" t="s">
        <v>0</v>
      </c>
      <c r="JU7" t="s">
        <v>0</v>
      </c>
      <c r="JV7" t="s">
        <v>0</v>
      </c>
      <c r="JW7">
        <v>5</v>
      </c>
      <c r="JX7">
        <v>3</v>
      </c>
      <c r="JY7">
        <v>0</v>
      </c>
      <c r="JZ7">
        <v>0</v>
      </c>
      <c r="KA7">
        <v>0</v>
      </c>
      <c r="KB7">
        <v>0</v>
      </c>
      <c r="KC7">
        <v>1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1</v>
      </c>
      <c r="KP7">
        <v>0</v>
      </c>
      <c r="KQ7">
        <v>0</v>
      </c>
      <c r="KR7">
        <v>5</v>
      </c>
      <c r="KS7">
        <v>5</v>
      </c>
      <c r="KT7">
        <v>5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5</v>
      </c>
      <c r="LV7">
        <v>1</v>
      </c>
      <c r="LW7">
        <v>1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0</v>
      </c>
      <c r="ML7">
        <v>0</v>
      </c>
      <c r="MM7">
        <v>1</v>
      </c>
    </row>
    <row r="8" spans="1:351">
      <c r="A8" t="s">
        <v>1842</v>
      </c>
      <c r="B8" t="s">
        <v>1809</v>
      </c>
      <c r="C8" t="str">
        <f>"200101"</f>
        <v>200101</v>
      </c>
      <c r="D8" t="s">
        <v>1841</v>
      </c>
      <c r="E8">
        <v>7</v>
      </c>
      <c r="F8">
        <v>1000</v>
      </c>
      <c r="G8">
        <v>761</v>
      </c>
      <c r="H8">
        <v>293</v>
      </c>
      <c r="I8">
        <v>468</v>
      </c>
      <c r="J8">
        <v>2</v>
      </c>
      <c r="K8">
        <v>3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468</v>
      </c>
      <c r="T8">
        <v>0</v>
      </c>
      <c r="U8">
        <v>0</v>
      </c>
      <c r="V8">
        <v>468</v>
      </c>
      <c r="W8">
        <v>6</v>
      </c>
      <c r="X8">
        <v>5</v>
      </c>
      <c r="Y8">
        <v>0</v>
      </c>
      <c r="Z8">
        <v>1</v>
      </c>
      <c r="AA8">
        <v>462</v>
      </c>
      <c r="AB8">
        <v>161</v>
      </c>
      <c r="AC8">
        <v>12</v>
      </c>
      <c r="AD8">
        <v>60</v>
      </c>
      <c r="AE8">
        <v>3</v>
      </c>
      <c r="AF8">
        <v>0</v>
      </c>
      <c r="AG8">
        <v>3</v>
      </c>
      <c r="AH8">
        <v>1</v>
      </c>
      <c r="AI8">
        <v>0</v>
      </c>
      <c r="AJ8">
        <v>0</v>
      </c>
      <c r="AK8">
        <v>0</v>
      </c>
      <c r="AL8">
        <v>0</v>
      </c>
      <c r="AM8">
        <v>1</v>
      </c>
      <c r="AN8">
        <v>73</v>
      </c>
      <c r="AO8">
        <v>0</v>
      </c>
      <c r="AP8">
        <v>1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2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5</v>
      </c>
      <c r="BE8">
        <v>161</v>
      </c>
      <c r="BF8">
        <v>138</v>
      </c>
      <c r="BG8">
        <v>22</v>
      </c>
      <c r="BH8">
        <v>8</v>
      </c>
      <c r="BI8">
        <v>5</v>
      </c>
      <c r="BJ8">
        <v>0</v>
      </c>
      <c r="BK8">
        <v>0</v>
      </c>
      <c r="BL8">
        <v>92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1</v>
      </c>
      <c r="CB8">
        <v>0</v>
      </c>
      <c r="CC8">
        <v>0</v>
      </c>
      <c r="CD8">
        <v>0</v>
      </c>
      <c r="CE8">
        <v>0</v>
      </c>
      <c r="CF8">
        <v>0</v>
      </c>
      <c r="CG8">
        <v>1</v>
      </c>
      <c r="CH8">
        <v>9</v>
      </c>
      <c r="CI8">
        <v>138</v>
      </c>
      <c r="CJ8">
        <v>12</v>
      </c>
      <c r="CK8">
        <v>1</v>
      </c>
      <c r="CL8">
        <v>0</v>
      </c>
      <c r="CM8">
        <v>0</v>
      </c>
      <c r="CN8">
        <v>2</v>
      </c>
      <c r="CO8">
        <v>1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5</v>
      </c>
      <c r="DB8">
        <v>0</v>
      </c>
      <c r="DC8">
        <v>0</v>
      </c>
      <c r="DD8">
        <v>0</v>
      </c>
      <c r="DE8">
        <v>0</v>
      </c>
      <c r="DF8">
        <v>1</v>
      </c>
      <c r="DG8">
        <v>0</v>
      </c>
      <c r="DH8">
        <v>2</v>
      </c>
      <c r="DI8">
        <v>12</v>
      </c>
      <c r="DJ8">
        <v>20</v>
      </c>
      <c r="DK8">
        <v>11</v>
      </c>
      <c r="DL8">
        <v>3</v>
      </c>
      <c r="DM8">
        <v>0</v>
      </c>
      <c r="DN8">
        <v>0</v>
      </c>
      <c r="DO8">
        <v>0</v>
      </c>
      <c r="DP8">
        <v>1</v>
      </c>
      <c r="DQ8">
        <v>0</v>
      </c>
      <c r="DR8">
        <v>0</v>
      </c>
      <c r="DS8">
        <v>0</v>
      </c>
      <c r="DT8">
        <v>1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1</v>
      </c>
      <c r="EH8">
        <v>0</v>
      </c>
      <c r="EI8">
        <v>0</v>
      </c>
      <c r="EJ8">
        <v>0</v>
      </c>
      <c r="EK8">
        <v>1</v>
      </c>
      <c r="EL8">
        <v>2</v>
      </c>
      <c r="EM8">
        <v>20</v>
      </c>
      <c r="EN8">
        <v>25</v>
      </c>
      <c r="EO8">
        <v>5</v>
      </c>
      <c r="EP8">
        <v>1</v>
      </c>
      <c r="EQ8">
        <v>10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4</v>
      </c>
      <c r="FB8">
        <v>0</v>
      </c>
      <c r="FC8">
        <v>0</v>
      </c>
      <c r="FD8">
        <v>0</v>
      </c>
      <c r="FE8">
        <v>0</v>
      </c>
      <c r="FF8">
        <v>1</v>
      </c>
      <c r="FG8">
        <v>2</v>
      </c>
      <c r="FH8">
        <v>0</v>
      </c>
      <c r="FI8">
        <v>0</v>
      </c>
      <c r="FJ8">
        <v>0</v>
      </c>
      <c r="FK8">
        <v>1</v>
      </c>
      <c r="FL8">
        <v>1</v>
      </c>
      <c r="FM8">
        <v>0</v>
      </c>
      <c r="FN8">
        <v>0</v>
      </c>
      <c r="FO8">
        <v>0</v>
      </c>
      <c r="FP8">
        <v>0</v>
      </c>
      <c r="FQ8">
        <v>25</v>
      </c>
      <c r="FR8">
        <v>28</v>
      </c>
      <c r="FS8">
        <v>5</v>
      </c>
      <c r="FT8">
        <v>10</v>
      </c>
      <c r="FU8">
        <v>1</v>
      </c>
      <c r="FV8">
        <v>3</v>
      </c>
      <c r="FW8">
        <v>0</v>
      </c>
      <c r="FX8">
        <v>1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1</v>
      </c>
      <c r="GF8">
        <v>0</v>
      </c>
      <c r="GG8">
        <v>0</v>
      </c>
      <c r="GH8">
        <v>0</v>
      </c>
      <c r="GI8">
        <v>0</v>
      </c>
      <c r="GJ8">
        <v>1</v>
      </c>
      <c r="GK8">
        <v>0</v>
      </c>
      <c r="GL8">
        <v>0</v>
      </c>
      <c r="GM8">
        <v>0</v>
      </c>
      <c r="GN8">
        <v>1</v>
      </c>
      <c r="GO8">
        <v>1</v>
      </c>
      <c r="GP8">
        <v>0</v>
      </c>
      <c r="GQ8">
        <v>0</v>
      </c>
      <c r="GR8">
        <v>0</v>
      </c>
      <c r="GS8">
        <v>1</v>
      </c>
      <c r="GT8">
        <v>3</v>
      </c>
      <c r="GU8">
        <v>28</v>
      </c>
      <c r="GV8">
        <v>49</v>
      </c>
      <c r="GW8">
        <v>13</v>
      </c>
      <c r="GX8">
        <v>7</v>
      </c>
      <c r="GY8">
        <v>8</v>
      </c>
      <c r="GZ8">
        <v>0</v>
      </c>
      <c r="HA8">
        <v>9</v>
      </c>
      <c r="HB8">
        <v>1</v>
      </c>
      <c r="HC8">
        <v>1</v>
      </c>
      <c r="HD8">
        <v>0</v>
      </c>
      <c r="HE8">
        <v>0</v>
      </c>
      <c r="HF8">
        <v>0</v>
      </c>
      <c r="HG8">
        <v>1</v>
      </c>
      <c r="HH8">
        <v>0</v>
      </c>
      <c r="HI8">
        <v>1</v>
      </c>
      <c r="HJ8">
        <v>2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1</v>
      </c>
      <c r="HU8">
        <v>1</v>
      </c>
      <c r="HV8">
        <v>2</v>
      </c>
      <c r="HW8">
        <v>0</v>
      </c>
      <c r="HX8">
        <v>2</v>
      </c>
      <c r="HY8">
        <v>49</v>
      </c>
      <c r="HZ8">
        <v>23</v>
      </c>
      <c r="IA8">
        <v>9</v>
      </c>
      <c r="IB8">
        <v>6</v>
      </c>
      <c r="IC8">
        <v>0</v>
      </c>
      <c r="ID8">
        <v>0</v>
      </c>
      <c r="IE8">
        <v>0</v>
      </c>
      <c r="IF8">
        <v>2</v>
      </c>
      <c r="IG8">
        <v>0</v>
      </c>
      <c r="IH8">
        <v>0</v>
      </c>
      <c r="II8">
        <v>1</v>
      </c>
      <c r="IJ8">
        <v>0</v>
      </c>
      <c r="IK8">
        <v>0</v>
      </c>
      <c r="IL8">
        <v>1</v>
      </c>
      <c r="IM8">
        <v>0</v>
      </c>
      <c r="IN8">
        <v>0</v>
      </c>
      <c r="IO8">
        <v>0</v>
      </c>
      <c r="IP8">
        <v>0</v>
      </c>
      <c r="IQ8">
        <v>0</v>
      </c>
      <c r="IR8">
        <v>1</v>
      </c>
      <c r="IS8">
        <v>2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1</v>
      </c>
      <c r="JB8">
        <v>0</v>
      </c>
      <c r="JC8">
        <v>23</v>
      </c>
      <c r="JD8" t="s">
        <v>0</v>
      </c>
      <c r="JE8" t="s">
        <v>0</v>
      </c>
      <c r="JF8" t="s">
        <v>0</v>
      </c>
      <c r="JG8" t="s">
        <v>0</v>
      </c>
      <c r="JH8" t="s">
        <v>0</v>
      </c>
      <c r="JI8" t="s">
        <v>0</v>
      </c>
      <c r="JJ8" t="s">
        <v>0</v>
      </c>
      <c r="JK8" t="s">
        <v>0</v>
      </c>
      <c r="JL8" t="s">
        <v>0</v>
      </c>
      <c r="JM8" t="s">
        <v>0</v>
      </c>
      <c r="JN8" t="s">
        <v>0</v>
      </c>
      <c r="JO8" t="s">
        <v>0</v>
      </c>
      <c r="JP8" t="s">
        <v>0</v>
      </c>
      <c r="JQ8" t="s">
        <v>0</v>
      </c>
      <c r="JR8" t="s">
        <v>0</v>
      </c>
      <c r="JS8" t="s">
        <v>0</v>
      </c>
      <c r="JT8" t="s">
        <v>0</v>
      </c>
      <c r="JU8" t="s">
        <v>0</v>
      </c>
      <c r="JV8" t="s">
        <v>0</v>
      </c>
      <c r="JW8">
        <v>6</v>
      </c>
      <c r="JX8">
        <v>1</v>
      </c>
      <c r="JY8">
        <v>0</v>
      </c>
      <c r="JZ8">
        <v>0</v>
      </c>
      <c r="KA8">
        <v>1</v>
      </c>
      <c r="KB8">
        <v>0</v>
      </c>
      <c r="KC8">
        <v>2</v>
      </c>
      <c r="KD8">
        <v>0</v>
      </c>
      <c r="KE8">
        <v>2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6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</row>
    <row r="9" spans="1:351">
      <c r="A9" t="s">
        <v>1840</v>
      </c>
      <c r="B9" t="s">
        <v>1809</v>
      </c>
      <c r="C9" t="str">
        <f>"200101"</f>
        <v>200101</v>
      </c>
      <c r="D9" t="s">
        <v>1839</v>
      </c>
      <c r="E9">
        <v>8</v>
      </c>
      <c r="F9">
        <v>1055</v>
      </c>
      <c r="G9">
        <v>823</v>
      </c>
      <c r="H9">
        <v>363</v>
      </c>
      <c r="I9">
        <v>460</v>
      </c>
      <c r="J9">
        <v>1</v>
      </c>
      <c r="K9">
        <v>4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460</v>
      </c>
      <c r="T9">
        <v>0</v>
      </c>
      <c r="U9">
        <v>0</v>
      </c>
      <c r="V9">
        <v>460</v>
      </c>
      <c r="W9">
        <v>5</v>
      </c>
      <c r="X9">
        <v>1</v>
      </c>
      <c r="Y9">
        <v>1</v>
      </c>
      <c r="Z9">
        <v>3</v>
      </c>
      <c r="AA9">
        <v>455</v>
      </c>
      <c r="AB9">
        <v>183</v>
      </c>
      <c r="AC9">
        <v>25</v>
      </c>
      <c r="AD9">
        <v>54</v>
      </c>
      <c r="AE9">
        <v>2</v>
      </c>
      <c r="AF9">
        <v>0</v>
      </c>
      <c r="AG9">
        <v>3</v>
      </c>
      <c r="AH9">
        <v>0</v>
      </c>
      <c r="AI9">
        <v>0</v>
      </c>
      <c r="AJ9">
        <v>1</v>
      </c>
      <c r="AK9">
        <v>0</v>
      </c>
      <c r="AL9">
        <v>0</v>
      </c>
      <c r="AM9">
        <v>0</v>
      </c>
      <c r="AN9">
        <v>88</v>
      </c>
      <c r="AO9">
        <v>0</v>
      </c>
      <c r="AP9">
        <v>0</v>
      </c>
      <c r="AQ9">
        <v>0</v>
      </c>
      <c r="AR9">
        <v>0</v>
      </c>
      <c r="AS9">
        <v>0</v>
      </c>
      <c r="AT9">
        <v>1</v>
      </c>
      <c r="AU9">
        <v>0</v>
      </c>
      <c r="AV9">
        <v>1</v>
      </c>
      <c r="AW9">
        <v>2</v>
      </c>
      <c r="AX9">
        <v>0</v>
      </c>
      <c r="AY9">
        <v>2</v>
      </c>
      <c r="AZ9">
        <v>0</v>
      </c>
      <c r="BA9">
        <v>1</v>
      </c>
      <c r="BB9">
        <v>0</v>
      </c>
      <c r="BC9">
        <v>1</v>
      </c>
      <c r="BD9">
        <v>2</v>
      </c>
      <c r="BE9">
        <v>183</v>
      </c>
      <c r="BF9">
        <v>95</v>
      </c>
      <c r="BG9">
        <v>14</v>
      </c>
      <c r="BH9">
        <v>3</v>
      </c>
      <c r="BI9">
        <v>5</v>
      </c>
      <c r="BJ9">
        <v>0</v>
      </c>
      <c r="BK9">
        <v>0</v>
      </c>
      <c r="BL9">
        <v>57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1</v>
      </c>
      <c r="BX9">
        <v>1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14</v>
      </c>
      <c r="CI9">
        <v>95</v>
      </c>
      <c r="CJ9">
        <v>14</v>
      </c>
      <c r="CK9">
        <v>7</v>
      </c>
      <c r="CL9">
        <v>1</v>
      </c>
      <c r="CM9">
        <v>0</v>
      </c>
      <c r="CN9">
        <v>0</v>
      </c>
      <c r="CO9">
        <v>1</v>
      </c>
      <c r="CP9">
        <v>1</v>
      </c>
      <c r="CQ9">
        <v>0</v>
      </c>
      <c r="CR9">
        <v>0</v>
      </c>
      <c r="CS9">
        <v>0</v>
      </c>
      <c r="CT9">
        <v>1</v>
      </c>
      <c r="CU9">
        <v>0</v>
      </c>
      <c r="CV9">
        <v>0</v>
      </c>
      <c r="CW9">
        <v>0</v>
      </c>
      <c r="CX9">
        <v>0</v>
      </c>
      <c r="CY9">
        <v>1</v>
      </c>
      <c r="CZ9">
        <v>0</v>
      </c>
      <c r="DA9">
        <v>0</v>
      </c>
      <c r="DB9">
        <v>0</v>
      </c>
      <c r="DC9">
        <v>1</v>
      </c>
      <c r="DD9">
        <v>0</v>
      </c>
      <c r="DE9">
        <v>0</v>
      </c>
      <c r="DF9">
        <v>0</v>
      </c>
      <c r="DG9">
        <v>0</v>
      </c>
      <c r="DH9">
        <v>1</v>
      </c>
      <c r="DI9">
        <v>14</v>
      </c>
      <c r="DJ9">
        <v>22</v>
      </c>
      <c r="DK9">
        <v>12</v>
      </c>
      <c r="DL9">
        <v>1</v>
      </c>
      <c r="DM9">
        <v>0</v>
      </c>
      <c r="DN9">
        <v>0</v>
      </c>
      <c r="DO9">
        <v>0</v>
      </c>
      <c r="DP9">
        <v>1</v>
      </c>
      <c r="DQ9">
        <v>1</v>
      </c>
      <c r="DR9">
        <v>0</v>
      </c>
      <c r="DS9">
        <v>0</v>
      </c>
      <c r="DT9">
        <v>1</v>
      </c>
      <c r="DU9">
        <v>0</v>
      </c>
      <c r="DV9">
        <v>2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1</v>
      </c>
      <c r="EE9">
        <v>0</v>
      </c>
      <c r="EF9">
        <v>0</v>
      </c>
      <c r="EG9">
        <v>1</v>
      </c>
      <c r="EH9">
        <v>0</v>
      </c>
      <c r="EI9">
        <v>0</v>
      </c>
      <c r="EJ9">
        <v>1</v>
      </c>
      <c r="EK9">
        <v>1</v>
      </c>
      <c r="EL9">
        <v>0</v>
      </c>
      <c r="EM9">
        <v>22</v>
      </c>
      <c r="EN9">
        <v>30</v>
      </c>
      <c r="EO9">
        <v>6</v>
      </c>
      <c r="EP9">
        <v>2</v>
      </c>
      <c r="EQ9">
        <v>7</v>
      </c>
      <c r="ER9">
        <v>0</v>
      </c>
      <c r="ES9">
        <v>1</v>
      </c>
      <c r="ET9">
        <v>0</v>
      </c>
      <c r="EU9">
        <v>2</v>
      </c>
      <c r="EV9">
        <v>0</v>
      </c>
      <c r="EW9">
        <v>0</v>
      </c>
      <c r="EX9">
        <v>1</v>
      </c>
      <c r="EY9">
        <v>0</v>
      </c>
      <c r="EZ9">
        <v>0</v>
      </c>
      <c r="FA9">
        <v>1</v>
      </c>
      <c r="FB9">
        <v>0</v>
      </c>
      <c r="FC9">
        <v>0</v>
      </c>
      <c r="FD9">
        <v>0</v>
      </c>
      <c r="FE9">
        <v>0</v>
      </c>
      <c r="FF9">
        <v>0</v>
      </c>
      <c r="FG9">
        <v>9</v>
      </c>
      <c r="FH9">
        <v>0</v>
      </c>
      <c r="FI9">
        <v>0</v>
      </c>
      <c r="FJ9">
        <v>0</v>
      </c>
      <c r="FK9">
        <v>0</v>
      </c>
      <c r="FL9">
        <v>1</v>
      </c>
      <c r="FM9">
        <v>0</v>
      </c>
      <c r="FN9">
        <v>0</v>
      </c>
      <c r="FO9">
        <v>0</v>
      </c>
      <c r="FP9">
        <v>0</v>
      </c>
      <c r="FQ9">
        <v>30</v>
      </c>
      <c r="FR9">
        <v>17</v>
      </c>
      <c r="FS9">
        <v>8</v>
      </c>
      <c r="FT9">
        <v>5</v>
      </c>
      <c r="FU9">
        <v>1</v>
      </c>
      <c r="FV9">
        <v>1</v>
      </c>
      <c r="FW9">
        <v>0</v>
      </c>
      <c r="FX9">
        <v>0</v>
      </c>
      <c r="FY9">
        <v>0</v>
      </c>
      <c r="FZ9">
        <v>1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1</v>
      </c>
      <c r="GT9">
        <v>0</v>
      </c>
      <c r="GU9">
        <v>17</v>
      </c>
      <c r="GV9">
        <v>70</v>
      </c>
      <c r="GW9">
        <v>23</v>
      </c>
      <c r="GX9">
        <v>6</v>
      </c>
      <c r="GY9">
        <v>12</v>
      </c>
      <c r="GZ9">
        <v>1</v>
      </c>
      <c r="HA9">
        <v>6</v>
      </c>
      <c r="HB9">
        <v>2</v>
      </c>
      <c r="HC9">
        <v>4</v>
      </c>
      <c r="HD9">
        <v>0</v>
      </c>
      <c r="HE9">
        <v>1</v>
      </c>
      <c r="HF9">
        <v>0</v>
      </c>
      <c r="HG9">
        <v>3</v>
      </c>
      <c r="HH9">
        <v>3</v>
      </c>
      <c r="HI9">
        <v>1</v>
      </c>
      <c r="HJ9">
        <v>1</v>
      </c>
      <c r="HK9">
        <v>0</v>
      </c>
      <c r="HL9">
        <v>0</v>
      </c>
      <c r="HM9">
        <v>1</v>
      </c>
      <c r="HN9">
        <v>0</v>
      </c>
      <c r="HO9">
        <v>3</v>
      </c>
      <c r="HP9">
        <v>0</v>
      </c>
      <c r="HQ9">
        <v>0</v>
      </c>
      <c r="HR9">
        <v>0</v>
      </c>
      <c r="HS9">
        <v>0</v>
      </c>
      <c r="HT9">
        <v>0</v>
      </c>
      <c r="HU9">
        <v>2</v>
      </c>
      <c r="HV9">
        <v>1</v>
      </c>
      <c r="HW9">
        <v>0</v>
      </c>
      <c r="HX9">
        <v>0</v>
      </c>
      <c r="HY9">
        <v>70</v>
      </c>
      <c r="HZ9">
        <v>20</v>
      </c>
      <c r="IA9">
        <v>12</v>
      </c>
      <c r="IB9">
        <v>3</v>
      </c>
      <c r="IC9">
        <v>0</v>
      </c>
      <c r="ID9">
        <v>0</v>
      </c>
      <c r="IE9">
        <v>0</v>
      </c>
      <c r="IF9">
        <v>1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1</v>
      </c>
      <c r="IS9">
        <v>0</v>
      </c>
      <c r="IT9">
        <v>0</v>
      </c>
      <c r="IU9">
        <v>2</v>
      </c>
      <c r="IV9">
        <v>0</v>
      </c>
      <c r="IW9">
        <v>1</v>
      </c>
      <c r="IX9">
        <v>0</v>
      </c>
      <c r="IY9">
        <v>0</v>
      </c>
      <c r="IZ9">
        <v>0</v>
      </c>
      <c r="JA9">
        <v>0</v>
      </c>
      <c r="JB9">
        <v>0</v>
      </c>
      <c r="JC9">
        <v>20</v>
      </c>
      <c r="JD9" t="s">
        <v>0</v>
      </c>
      <c r="JE9" t="s">
        <v>0</v>
      </c>
      <c r="JF9" t="s">
        <v>0</v>
      </c>
      <c r="JG9" t="s">
        <v>0</v>
      </c>
      <c r="JH9" t="s">
        <v>0</v>
      </c>
      <c r="JI9" t="s">
        <v>0</v>
      </c>
      <c r="JJ9" t="s">
        <v>0</v>
      </c>
      <c r="JK9" t="s">
        <v>0</v>
      </c>
      <c r="JL9" t="s">
        <v>0</v>
      </c>
      <c r="JM9" t="s">
        <v>0</v>
      </c>
      <c r="JN9" t="s">
        <v>0</v>
      </c>
      <c r="JO9" t="s">
        <v>0</v>
      </c>
      <c r="JP9" t="s">
        <v>0</v>
      </c>
      <c r="JQ9" t="s">
        <v>0</v>
      </c>
      <c r="JR9" t="s">
        <v>0</v>
      </c>
      <c r="JS9" t="s">
        <v>0</v>
      </c>
      <c r="JT9" t="s">
        <v>0</v>
      </c>
      <c r="JU9" t="s">
        <v>0</v>
      </c>
      <c r="JV9" t="s">
        <v>0</v>
      </c>
      <c r="JW9">
        <v>3</v>
      </c>
      <c r="JX9">
        <v>2</v>
      </c>
      <c r="JY9">
        <v>1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3</v>
      </c>
      <c r="KS9">
        <v>1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1</v>
      </c>
      <c r="LS9">
        <v>0</v>
      </c>
      <c r="LT9">
        <v>0</v>
      </c>
      <c r="LU9">
        <v>1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</row>
    <row r="10" spans="1:351">
      <c r="A10" t="s">
        <v>1838</v>
      </c>
      <c r="B10" t="s">
        <v>1809</v>
      </c>
      <c r="C10" t="str">
        <f>"200101"</f>
        <v>200101</v>
      </c>
      <c r="D10" t="s">
        <v>1837</v>
      </c>
      <c r="E10">
        <v>9</v>
      </c>
      <c r="F10">
        <v>1088</v>
      </c>
      <c r="G10">
        <v>840</v>
      </c>
      <c r="H10">
        <v>285</v>
      </c>
      <c r="I10">
        <v>555</v>
      </c>
      <c r="J10">
        <v>0</v>
      </c>
      <c r="K10">
        <v>3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555</v>
      </c>
      <c r="T10">
        <v>0</v>
      </c>
      <c r="U10">
        <v>0</v>
      </c>
      <c r="V10">
        <v>555</v>
      </c>
      <c r="W10">
        <v>5</v>
      </c>
      <c r="X10">
        <v>3</v>
      </c>
      <c r="Y10">
        <v>2</v>
      </c>
      <c r="Z10">
        <v>0</v>
      </c>
      <c r="AA10">
        <v>550</v>
      </c>
      <c r="AB10">
        <v>243</v>
      </c>
      <c r="AC10">
        <v>21</v>
      </c>
      <c r="AD10">
        <v>100</v>
      </c>
      <c r="AE10">
        <v>9</v>
      </c>
      <c r="AF10">
        <v>4</v>
      </c>
      <c r="AG10">
        <v>3</v>
      </c>
      <c r="AH10">
        <v>1</v>
      </c>
      <c r="AI10">
        <v>1</v>
      </c>
      <c r="AJ10">
        <v>1</v>
      </c>
      <c r="AK10">
        <v>0</v>
      </c>
      <c r="AL10">
        <v>0</v>
      </c>
      <c r="AM10">
        <v>2</v>
      </c>
      <c r="AN10">
        <v>89</v>
      </c>
      <c r="AO10">
        <v>0</v>
      </c>
      <c r="AP10">
        <v>0</v>
      </c>
      <c r="AQ10">
        <v>0</v>
      </c>
      <c r="AR10">
        <v>0</v>
      </c>
      <c r="AS10">
        <v>6</v>
      </c>
      <c r="AT10">
        <v>0</v>
      </c>
      <c r="AU10">
        <v>0</v>
      </c>
      <c r="AV10">
        <v>1</v>
      </c>
      <c r="AW10">
        <v>1</v>
      </c>
      <c r="AX10">
        <v>0</v>
      </c>
      <c r="AY10">
        <v>1</v>
      </c>
      <c r="AZ10">
        <v>0</v>
      </c>
      <c r="BA10">
        <v>0</v>
      </c>
      <c r="BB10">
        <v>0</v>
      </c>
      <c r="BC10">
        <v>1</v>
      </c>
      <c r="BD10">
        <v>2</v>
      </c>
      <c r="BE10">
        <v>243</v>
      </c>
      <c r="BF10">
        <v>155</v>
      </c>
      <c r="BG10">
        <v>9</v>
      </c>
      <c r="BH10">
        <v>19</v>
      </c>
      <c r="BI10">
        <v>12</v>
      </c>
      <c r="BJ10">
        <v>0</v>
      </c>
      <c r="BK10">
        <v>0</v>
      </c>
      <c r="BL10">
        <v>88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1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1</v>
      </c>
      <c r="CC10">
        <v>6</v>
      </c>
      <c r="CD10">
        <v>0</v>
      </c>
      <c r="CE10">
        <v>0</v>
      </c>
      <c r="CF10">
        <v>1</v>
      </c>
      <c r="CG10">
        <v>2</v>
      </c>
      <c r="CH10">
        <v>16</v>
      </c>
      <c r="CI10">
        <v>155</v>
      </c>
      <c r="CJ10">
        <v>9</v>
      </c>
      <c r="CK10">
        <v>5</v>
      </c>
      <c r="CL10">
        <v>0</v>
      </c>
      <c r="CM10">
        <v>0</v>
      </c>
      <c r="CN10">
        <v>1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2</v>
      </c>
      <c r="CW10">
        <v>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9</v>
      </c>
      <c r="DJ10">
        <v>17</v>
      </c>
      <c r="DK10">
        <v>6</v>
      </c>
      <c r="DL10">
        <v>1</v>
      </c>
      <c r="DM10">
        <v>0</v>
      </c>
      <c r="DN10">
        <v>2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2</v>
      </c>
      <c r="DU10">
        <v>0</v>
      </c>
      <c r="DV10">
        <v>0</v>
      </c>
      <c r="DW10">
        <v>0</v>
      </c>
      <c r="DX10">
        <v>0</v>
      </c>
      <c r="DY10">
        <v>2</v>
      </c>
      <c r="DZ10">
        <v>0</v>
      </c>
      <c r="EA10">
        <v>0</v>
      </c>
      <c r="EB10">
        <v>0</v>
      </c>
      <c r="EC10">
        <v>0</v>
      </c>
      <c r="ED10">
        <v>3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1</v>
      </c>
      <c r="EK10">
        <v>0</v>
      </c>
      <c r="EL10">
        <v>0</v>
      </c>
      <c r="EM10">
        <v>17</v>
      </c>
      <c r="EN10">
        <v>29</v>
      </c>
      <c r="EO10">
        <v>6</v>
      </c>
      <c r="EP10">
        <v>0</v>
      </c>
      <c r="EQ10">
        <v>13</v>
      </c>
      <c r="ER10">
        <v>3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2</v>
      </c>
      <c r="EZ10">
        <v>0</v>
      </c>
      <c r="FA10">
        <v>0</v>
      </c>
      <c r="FB10">
        <v>0</v>
      </c>
      <c r="FC10">
        <v>0</v>
      </c>
      <c r="FD10">
        <v>1</v>
      </c>
      <c r="FE10">
        <v>0</v>
      </c>
      <c r="FF10">
        <v>0</v>
      </c>
      <c r="FG10">
        <v>4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29</v>
      </c>
      <c r="FR10">
        <v>23</v>
      </c>
      <c r="FS10">
        <v>11</v>
      </c>
      <c r="FT10">
        <v>6</v>
      </c>
      <c r="FU10">
        <v>0</v>
      </c>
      <c r="FV10">
        <v>2</v>
      </c>
      <c r="FW10">
        <v>0</v>
      </c>
      <c r="FX10">
        <v>1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1</v>
      </c>
      <c r="GT10">
        <v>2</v>
      </c>
      <c r="GU10">
        <v>23</v>
      </c>
      <c r="GV10">
        <v>48</v>
      </c>
      <c r="GW10">
        <v>18</v>
      </c>
      <c r="GX10">
        <v>1</v>
      </c>
      <c r="GY10">
        <v>8</v>
      </c>
      <c r="GZ10">
        <v>0</v>
      </c>
      <c r="HA10">
        <v>5</v>
      </c>
      <c r="HB10">
        <v>0</v>
      </c>
      <c r="HC10">
        <v>3</v>
      </c>
      <c r="HD10">
        <v>0</v>
      </c>
      <c r="HE10">
        <v>0</v>
      </c>
      <c r="HF10">
        <v>0</v>
      </c>
      <c r="HG10">
        <v>1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1</v>
      </c>
      <c r="HN10">
        <v>2</v>
      </c>
      <c r="HO10">
        <v>4</v>
      </c>
      <c r="HP10">
        <v>0</v>
      </c>
      <c r="HQ10">
        <v>1</v>
      </c>
      <c r="HR10">
        <v>1</v>
      </c>
      <c r="HS10">
        <v>0</v>
      </c>
      <c r="HT10">
        <v>0</v>
      </c>
      <c r="HU10">
        <v>1</v>
      </c>
      <c r="HV10">
        <v>0</v>
      </c>
      <c r="HW10">
        <v>1</v>
      </c>
      <c r="HX10">
        <v>1</v>
      </c>
      <c r="HY10">
        <v>48</v>
      </c>
      <c r="HZ10">
        <v>22</v>
      </c>
      <c r="IA10">
        <v>13</v>
      </c>
      <c r="IB10">
        <v>7</v>
      </c>
      <c r="IC10">
        <v>0</v>
      </c>
      <c r="ID10">
        <v>1</v>
      </c>
      <c r="IE10">
        <v>0</v>
      </c>
      <c r="IF10">
        <v>1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22</v>
      </c>
      <c r="JD10" t="s">
        <v>0</v>
      </c>
      <c r="JE10" t="s">
        <v>0</v>
      </c>
      <c r="JF10" t="s">
        <v>0</v>
      </c>
      <c r="JG10" t="s">
        <v>0</v>
      </c>
      <c r="JH10" t="s">
        <v>0</v>
      </c>
      <c r="JI10" t="s">
        <v>0</v>
      </c>
      <c r="JJ10" t="s">
        <v>0</v>
      </c>
      <c r="JK10" t="s">
        <v>0</v>
      </c>
      <c r="JL10" t="s">
        <v>0</v>
      </c>
      <c r="JM10" t="s">
        <v>0</v>
      </c>
      <c r="JN10" t="s">
        <v>0</v>
      </c>
      <c r="JO10" t="s">
        <v>0</v>
      </c>
      <c r="JP10" t="s">
        <v>0</v>
      </c>
      <c r="JQ10" t="s">
        <v>0</v>
      </c>
      <c r="JR10" t="s">
        <v>0</v>
      </c>
      <c r="JS10" t="s">
        <v>0</v>
      </c>
      <c r="JT10" t="s">
        <v>0</v>
      </c>
      <c r="JU10" t="s">
        <v>0</v>
      </c>
      <c r="JV10" t="s">
        <v>0</v>
      </c>
      <c r="JW10">
        <v>1</v>
      </c>
      <c r="JX10">
        <v>1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1</v>
      </c>
      <c r="KS10">
        <v>2</v>
      </c>
      <c r="KT10">
        <v>2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2</v>
      </c>
      <c r="LV10">
        <v>1</v>
      </c>
      <c r="LW10">
        <v>0</v>
      </c>
      <c r="LX10">
        <v>0</v>
      </c>
      <c r="LY10">
        <v>0</v>
      </c>
      <c r="LZ10">
        <v>0</v>
      </c>
      <c r="MA10">
        <v>1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1</v>
      </c>
    </row>
    <row r="11" spans="1:351">
      <c r="A11" t="s">
        <v>1836</v>
      </c>
      <c r="B11" t="s">
        <v>1809</v>
      </c>
      <c r="C11" t="str">
        <f>"200101"</f>
        <v>200101</v>
      </c>
      <c r="D11" t="s">
        <v>1835</v>
      </c>
      <c r="E11">
        <v>10</v>
      </c>
      <c r="F11">
        <v>1309</v>
      </c>
      <c r="G11">
        <v>1010</v>
      </c>
      <c r="H11">
        <v>486</v>
      </c>
      <c r="I11">
        <v>524</v>
      </c>
      <c r="J11">
        <v>1</v>
      </c>
      <c r="K11">
        <v>5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524</v>
      </c>
      <c r="T11">
        <v>0</v>
      </c>
      <c r="U11">
        <v>0</v>
      </c>
      <c r="V11">
        <v>524</v>
      </c>
      <c r="W11">
        <v>13</v>
      </c>
      <c r="X11">
        <v>9</v>
      </c>
      <c r="Y11">
        <v>3</v>
      </c>
      <c r="Z11">
        <v>1</v>
      </c>
      <c r="AA11">
        <v>511</v>
      </c>
      <c r="AB11">
        <v>211</v>
      </c>
      <c r="AC11">
        <v>23</v>
      </c>
      <c r="AD11">
        <v>95</v>
      </c>
      <c r="AE11">
        <v>4</v>
      </c>
      <c r="AF11">
        <v>0</v>
      </c>
      <c r="AG11">
        <v>5</v>
      </c>
      <c r="AH11">
        <v>3</v>
      </c>
      <c r="AI11">
        <v>0</v>
      </c>
      <c r="AJ11">
        <v>1</v>
      </c>
      <c r="AK11">
        <v>0</v>
      </c>
      <c r="AL11">
        <v>0</v>
      </c>
      <c r="AM11">
        <v>2</v>
      </c>
      <c r="AN11">
        <v>68</v>
      </c>
      <c r="AO11">
        <v>0</v>
      </c>
      <c r="AP11">
        <v>0</v>
      </c>
      <c r="AQ11">
        <v>0</v>
      </c>
      <c r="AR11">
        <v>1</v>
      </c>
      <c r="AS11">
        <v>0</v>
      </c>
      <c r="AT11">
        <v>0</v>
      </c>
      <c r="AU11">
        <v>0</v>
      </c>
      <c r="AV11">
        <v>0</v>
      </c>
      <c r="AW11">
        <v>3</v>
      </c>
      <c r="AX11">
        <v>2</v>
      </c>
      <c r="AY11">
        <v>2</v>
      </c>
      <c r="AZ11">
        <v>0</v>
      </c>
      <c r="BA11">
        <v>0</v>
      </c>
      <c r="BB11">
        <v>1</v>
      </c>
      <c r="BC11">
        <v>1</v>
      </c>
      <c r="BD11">
        <v>0</v>
      </c>
      <c r="BE11">
        <v>211</v>
      </c>
      <c r="BF11">
        <v>142</v>
      </c>
      <c r="BG11">
        <v>14</v>
      </c>
      <c r="BH11">
        <v>12</v>
      </c>
      <c r="BI11">
        <v>4</v>
      </c>
      <c r="BJ11">
        <v>1</v>
      </c>
      <c r="BK11">
        <v>0</v>
      </c>
      <c r="BL11">
        <v>90</v>
      </c>
      <c r="BM11">
        <v>0</v>
      </c>
      <c r="BN11">
        <v>0</v>
      </c>
      <c r="BO11">
        <v>1</v>
      </c>
      <c r="BP11">
        <v>0</v>
      </c>
      <c r="BQ11">
        <v>0</v>
      </c>
      <c r="BR11">
        <v>0</v>
      </c>
      <c r="BS11">
        <v>0</v>
      </c>
      <c r="BT11">
        <v>1</v>
      </c>
      <c r="BU11">
        <v>0</v>
      </c>
      <c r="BV11">
        <v>0</v>
      </c>
      <c r="BW11">
        <v>0</v>
      </c>
      <c r="BX11">
        <v>2</v>
      </c>
      <c r="BY11">
        <v>0</v>
      </c>
      <c r="BZ11">
        <v>0</v>
      </c>
      <c r="CA11">
        <v>0</v>
      </c>
      <c r="CB11">
        <v>0</v>
      </c>
      <c r="CC11">
        <v>1</v>
      </c>
      <c r="CD11">
        <v>0</v>
      </c>
      <c r="CE11">
        <v>0</v>
      </c>
      <c r="CF11">
        <v>0</v>
      </c>
      <c r="CG11">
        <v>1</v>
      </c>
      <c r="CH11">
        <v>15</v>
      </c>
      <c r="CI11">
        <v>142</v>
      </c>
      <c r="CJ11">
        <v>17</v>
      </c>
      <c r="CK11">
        <v>11</v>
      </c>
      <c r="CL11">
        <v>1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1</v>
      </c>
      <c r="CU11">
        <v>0</v>
      </c>
      <c r="CV11">
        <v>1</v>
      </c>
      <c r="CW11">
        <v>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1</v>
      </c>
      <c r="DF11">
        <v>0</v>
      </c>
      <c r="DG11">
        <v>0</v>
      </c>
      <c r="DH11">
        <v>1</v>
      </c>
      <c r="DI11">
        <v>17</v>
      </c>
      <c r="DJ11">
        <v>18</v>
      </c>
      <c r="DK11">
        <v>6</v>
      </c>
      <c r="DL11">
        <v>1</v>
      </c>
      <c r="DM11">
        <v>0</v>
      </c>
      <c r="DN11">
        <v>0</v>
      </c>
      <c r="DO11">
        <v>0</v>
      </c>
      <c r="DP11">
        <v>1</v>
      </c>
      <c r="DQ11">
        <v>3</v>
      </c>
      <c r="DR11">
        <v>1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1</v>
      </c>
      <c r="ED11">
        <v>1</v>
      </c>
      <c r="EE11">
        <v>2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1</v>
      </c>
      <c r="EL11">
        <v>0</v>
      </c>
      <c r="EM11">
        <v>18</v>
      </c>
      <c r="EN11">
        <v>23</v>
      </c>
      <c r="EO11">
        <v>2</v>
      </c>
      <c r="EP11">
        <v>1</v>
      </c>
      <c r="EQ11">
        <v>12</v>
      </c>
      <c r="ER11">
        <v>3</v>
      </c>
      <c r="ES11">
        <v>0</v>
      </c>
      <c r="ET11">
        <v>0</v>
      </c>
      <c r="EU11">
        <v>0</v>
      </c>
      <c r="EV11">
        <v>1</v>
      </c>
      <c r="EW11">
        <v>0</v>
      </c>
      <c r="EX11">
        <v>0</v>
      </c>
      <c r="EY11">
        <v>0</v>
      </c>
      <c r="EZ11">
        <v>2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2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23</v>
      </c>
      <c r="FR11">
        <v>30</v>
      </c>
      <c r="FS11">
        <v>13</v>
      </c>
      <c r="FT11">
        <v>9</v>
      </c>
      <c r="FU11">
        <v>1</v>
      </c>
      <c r="FV11">
        <v>1</v>
      </c>
      <c r="FW11">
        <v>0</v>
      </c>
      <c r="FX11">
        <v>1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3</v>
      </c>
      <c r="GG11">
        <v>0</v>
      </c>
      <c r="GH11">
        <v>0</v>
      </c>
      <c r="GI11">
        <v>0</v>
      </c>
      <c r="GJ11">
        <v>0</v>
      </c>
      <c r="GK11">
        <v>1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1</v>
      </c>
      <c r="GT11">
        <v>0</v>
      </c>
      <c r="GU11">
        <v>30</v>
      </c>
      <c r="GV11">
        <v>48</v>
      </c>
      <c r="GW11">
        <v>19</v>
      </c>
      <c r="GX11">
        <v>2</v>
      </c>
      <c r="GY11">
        <v>7</v>
      </c>
      <c r="GZ11">
        <v>0</v>
      </c>
      <c r="HA11">
        <v>2</v>
      </c>
      <c r="HB11">
        <v>1</v>
      </c>
      <c r="HC11">
        <v>2</v>
      </c>
      <c r="HD11">
        <v>1</v>
      </c>
      <c r="HE11">
        <v>0</v>
      </c>
      <c r="HF11">
        <v>1</v>
      </c>
      <c r="HG11">
        <v>3</v>
      </c>
      <c r="HH11">
        <v>0</v>
      </c>
      <c r="HI11">
        <v>0</v>
      </c>
      <c r="HJ11">
        <v>0</v>
      </c>
      <c r="HK11">
        <v>0</v>
      </c>
      <c r="HL11">
        <v>2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2</v>
      </c>
      <c r="HS11">
        <v>1</v>
      </c>
      <c r="HT11">
        <v>1</v>
      </c>
      <c r="HU11">
        <v>1</v>
      </c>
      <c r="HV11">
        <v>1</v>
      </c>
      <c r="HW11">
        <v>0</v>
      </c>
      <c r="HX11">
        <v>2</v>
      </c>
      <c r="HY11">
        <v>48</v>
      </c>
      <c r="HZ11">
        <v>20</v>
      </c>
      <c r="IA11">
        <v>13</v>
      </c>
      <c r="IB11">
        <v>3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3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1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20</v>
      </c>
      <c r="JD11" t="s">
        <v>0</v>
      </c>
      <c r="JE11" t="s">
        <v>0</v>
      </c>
      <c r="JF11" t="s">
        <v>0</v>
      </c>
      <c r="JG11" t="s">
        <v>0</v>
      </c>
      <c r="JH11" t="s">
        <v>0</v>
      </c>
      <c r="JI11" t="s">
        <v>0</v>
      </c>
      <c r="JJ11" t="s">
        <v>0</v>
      </c>
      <c r="JK11" t="s">
        <v>0</v>
      </c>
      <c r="JL11" t="s">
        <v>0</v>
      </c>
      <c r="JM11" t="s">
        <v>0</v>
      </c>
      <c r="JN11" t="s">
        <v>0</v>
      </c>
      <c r="JO11" t="s">
        <v>0</v>
      </c>
      <c r="JP11" t="s">
        <v>0</v>
      </c>
      <c r="JQ11" t="s">
        <v>0</v>
      </c>
      <c r="JR11" t="s">
        <v>0</v>
      </c>
      <c r="JS11" t="s">
        <v>0</v>
      </c>
      <c r="JT11" t="s">
        <v>0</v>
      </c>
      <c r="JU11" t="s">
        <v>0</v>
      </c>
      <c r="JV11" t="s">
        <v>0</v>
      </c>
      <c r="JW11">
        <v>1</v>
      </c>
      <c r="JX11">
        <v>1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1</v>
      </c>
      <c r="KS11">
        <v>1</v>
      </c>
      <c r="KT11">
        <v>1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1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</row>
    <row r="12" spans="1:351">
      <c r="A12" t="s">
        <v>1834</v>
      </c>
      <c r="B12" t="s">
        <v>1809</v>
      </c>
      <c r="C12" t="str">
        <f>"200101"</f>
        <v>200101</v>
      </c>
      <c r="D12" t="s">
        <v>1833</v>
      </c>
      <c r="E12">
        <v>11</v>
      </c>
      <c r="F12">
        <v>1238</v>
      </c>
      <c r="G12">
        <v>960</v>
      </c>
      <c r="H12">
        <v>410</v>
      </c>
      <c r="I12">
        <v>550</v>
      </c>
      <c r="J12">
        <v>0</v>
      </c>
      <c r="K12">
        <v>5</v>
      </c>
      <c r="L12">
        <v>2</v>
      </c>
      <c r="M12">
        <v>2</v>
      </c>
      <c r="N12">
        <v>0</v>
      </c>
      <c r="O12">
        <v>0</v>
      </c>
      <c r="P12">
        <v>0</v>
      </c>
      <c r="Q12">
        <v>0</v>
      </c>
      <c r="R12">
        <v>2</v>
      </c>
      <c r="S12">
        <v>552</v>
      </c>
      <c r="T12">
        <v>2</v>
      </c>
      <c r="U12">
        <v>0</v>
      </c>
      <c r="V12">
        <v>552</v>
      </c>
      <c r="W12">
        <v>8</v>
      </c>
      <c r="X12">
        <v>6</v>
      </c>
      <c r="Y12">
        <v>1</v>
      </c>
      <c r="Z12">
        <v>1</v>
      </c>
      <c r="AA12">
        <v>544</v>
      </c>
      <c r="AB12">
        <v>253</v>
      </c>
      <c r="AC12">
        <v>18</v>
      </c>
      <c r="AD12">
        <v>107</v>
      </c>
      <c r="AE12">
        <v>1</v>
      </c>
      <c r="AF12">
        <v>1</v>
      </c>
      <c r="AG12">
        <v>6</v>
      </c>
      <c r="AH12">
        <v>0</v>
      </c>
      <c r="AI12">
        <v>2</v>
      </c>
      <c r="AJ12">
        <v>2</v>
      </c>
      <c r="AK12">
        <v>0</v>
      </c>
      <c r="AL12">
        <v>0</v>
      </c>
      <c r="AM12">
        <v>1</v>
      </c>
      <c r="AN12">
        <v>105</v>
      </c>
      <c r="AO12">
        <v>1</v>
      </c>
      <c r="AP12">
        <v>0</v>
      </c>
      <c r="AQ12">
        <v>0</v>
      </c>
      <c r="AR12">
        <v>0</v>
      </c>
      <c r="AS12">
        <v>1</v>
      </c>
      <c r="AT12">
        <v>1</v>
      </c>
      <c r="AU12">
        <v>0</v>
      </c>
      <c r="AV12">
        <v>0</v>
      </c>
      <c r="AW12">
        <v>2</v>
      </c>
      <c r="AX12">
        <v>0</v>
      </c>
      <c r="AY12">
        <v>2</v>
      </c>
      <c r="AZ12">
        <v>0</v>
      </c>
      <c r="BA12">
        <v>0</v>
      </c>
      <c r="BB12">
        <v>2</v>
      </c>
      <c r="BC12">
        <v>0</v>
      </c>
      <c r="BD12">
        <v>1</v>
      </c>
      <c r="BE12">
        <v>253</v>
      </c>
      <c r="BF12">
        <v>132</v>
      </c>
      <c r="BG12">
        <v>13</v>
      </c>
      <c r="BH12">
        <v>16</v>
      </c>
      <c r="BI12">
        <v>9</v>
      </c>
      <c r="BJ12">
        <v>2</v>
      </c>
      <c r="BK12">
        <v>0</v>
      </c>
      <c r="BL12">
        <v>65</v>
      </c>
      <c r="BM12">
        <v>0</v>
      </c>
      <c r="BN12">
        <v>0</v>
      </c>
      <c r="BO12">
        <v>0</v>
      </c>
      <c r="BP12">
        <v>0</v>
      </c>
      <c r="BQ12">
        <v>4</v>
      </c>
      <c r="BR12">
        <v>0</v>
      </c>
      <c r="BS12">
        <v>1</v>
      </c>
      <c r="BT12">
        <v>1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1</v>
      </c>
      <c r="CD12">
        <v>0</v>
      </c>
      <c r="CE12">
        <v>0</v>
      </c>
      <c r="CF12">
        <v>2</v>
      </c>
      <c r="CG12">
        <v>0</v>
      </c>
      <c r="CH12">
        <v>18</v>
      </c>
      <c r="CI12">
        <v>132</v>
      </c>
      <c r="CJ12">
        <v>8</v>
      </c>
      <c r="CK12">
        <v>4</v>
      </c>
      <c r="CL12">
        <v>1</v>
      </c>
      <c r="CM12">
        <v>0</v>
      </c>
      <c r="CN12">
        <v>0</v>
      </c>
      <c r="CO12">
        <v>1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2</v>
      </c>
      <c r="DI12">
        <v>8</v>
      </c>
      <c r="DJ12">
        <v>14</v>
      </c>
      <c r="DK12">
        <v>7</v>
      </c>
      <c r="DL12">
        <v>1</v>
      </c>
      <c r="DM12">
        <v>0</v>
      </c>
      <c r="DN12">
        <v>1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1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2</v>
      </c>
      <c r="EE12">
        <v>2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14</v>
      </c>
      <c r="EN12">
        <v>16</v>
      </c>
      <c r="EO12">
        <v>1</v>
      </c>
      <c r="EP12">
        <v>1</v>
      </c>
      <c r="EQ12">
        <v>8</v>
      </c>
      <c r="ER12">
        <v>2</v>
      </c>
      <c r="ES12">
        <v>1</v>
      </c>
      <c r="ET12">
        <v>0</v>
      </c>
      <c r="EU12">
        <v>1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1</v>
      </c>
      <c r="FH12">
        <v>0</v>
      </c>
      <c r="FI12">
        <v>1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16</v>
      </c>
      <c r="FR12">
        <v>35</v>
      </c>
      <c r="FS12">
        <v>17</v>
      </c>
      <c r="FT12">
        <v>12</v>
      </c>
      <c r="FU12">
        <v>0</v>
      </c>
      <c r="FV12">
        <v>2</v>
      </c>
      <c r="FW12">
        <v>1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1</v>
      </c>
      <c r="GF12">
        <v>0</v>
      </c>
      <c r="GG12">
        <v>1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1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35</v>
      </c>
      <c r="GV12">
        <v>57</v>
      </c>
      <c r="GW12">
        <v>18</v>
      </c>
      <c r="GX12">
        <v>2</v>
      </c>
      <c r="GY12">
        <v>16</v>
      </c>
      <c r="GZ12">
        <v>1</v>
      </c>
      <c r="HA12">
        <v>3</v>
      </c>
      <c r="HB12">
        <v>2</v>
      </c>
      <c r="HC12">
        <v>1</v>
      </c>
      <c r="HD12">
        <v>2</v>
      </c>
      <c r="HE12">
        <v>0</v>
      </c>
      <c r="HF12">
        <v>1</v>
      </c>
      <c r="HG12">
        <v>1</v>
      </c>
      <c r="HH12">
        <v>0</v>
      </c>
      <c r="HI12">
        <v>1</v>
      </c>
      <c r="HJ12">
        <v>0</v>
      </c>
      <c r="HK12">
        <v>1</v>
      </c>
      <c r="HL12">
        <v>2</v>
      </c>
      <c r="HM12">
        <v>0</v>
      </c>
      <c r="HN12">
        <v>0</v>
      </c>
      <c r="HO12">
        <v>2</v>
      </c>
      <c r="HP12">
        <v>1</v>
      </c>
      <c r="HQ12">
        <v>0</v>
      </c>
      <c r="HR12">
        <v>0</v>
      </c>
      <c r="HS12">
        <v>0</v>
      </c>
      <c r="HT12">
        <v>0</v>
      </c>
      <c r="HU12">
        <v>1</v>
      </c>
      <c r="HV12">
        <v>0</v>
      </c>
      <c r="HW12">
        <v>0</v>
      </c>
      <c r="HX12">
        <v>2</v>
      </c>
      <c r="HY12">
        <v>57</v>
      </c>
      <c r="HZ12">
        <v>27</v>
      </c>
      <c r="IA12">
        <v>18</v>
      </c>
      <c r="IB12">
        <v>3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1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1</v>
      </c>
      <c r="IR12">
        <v>0</v>
      </c>
      <c r="IS12">
        <v>0</v>
      </c>
      <c r="IT12">
        <v>0</v>
      </c>
      <c r="IU12">
        <v>1</v>
      </c>
      <c r="IV12">
        <v>0</v>
      </c>
      <c r="IW12">
        <v>1</v>
      </c>
      <c r="IX12">
        <v>0</v>
      </c>
      <c r="IY12">
        <v>2</v>
      </c>
      <c r="IZ12">
        <v>0</v>
      </c>
      <c r="JA12">
        <v>0</v>
      </c>
      <c r="JB12">
        <v>0</v>
      </c>
      <c r="JC12">
        <v>27</v>
      </c>
      <c r="JD12" t="s">
        <v>0</v>
      </c>
      <c r="JE12" t="s">
        <v>0</v>
      </c>
      <c r="JF12" t="s">
        <v>0</v>
      </c>
      <c r="JG12" t="s">
        <v>0</v>
      </c>
      <c r="JH12" t="s">
        <v>0</v>
      </c>
      <c r="JI12" t="s">
        <v>0</v>
      </c>
      <c r="JJ12" t="s">
        <v>0</v>
      </c>
      <c r="JK12" t="s">
        <v>0</v>
      </c>
      <c r="JL12" t="s">
        <v>0</v>
      </c>
      <c r="JM12" t="s">
        <v>0</v>
      </c>
      <c r="JN12" t="s">
        <v>0</v>
      </c>
      <c r="JO12" t="s">
        <v>0</v>
      </c>
      <c r="JP12" t="s">
        <v>0</v>
      </c>
      <c r="JQ12" t="s">
        <v>0</v>
      </c>
      <c r="JR12" t="s">
        <v>0</v>
      </c>
      <c r="JS12" t="s">
        <v>0</v>
      </c>
      <c r="JT12" t="s">
        <v>0</v>
      </c>
      <c r="JU12" t="s">
        <v>0</v>
      </c>
      <c r="JV12" t="s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2</v>
      </c>
      <c r="KT12">
        <v>1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1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2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</row>
    <row r="13" spans="1:351">
      <c r="A13" t="s">
        <v>1832</v>
      </c>
      <c r="B13" t="s">
        <v>1809</v>
      </c>
      <c r="C13" t="str">
        <f>"200101"</f>
        <v>200101</v>
      </c>
      <c r="D13" t="s">
        <v>1831</v>
      </c>
      <c r="E13">
        <v>12</v>
      </c>
      <c r="F13">
        <v>1191</v>
      </c>
      <c r="G13">
        <v>910</v>
      </c>
      <c r="H13">
        <v>341</v>
      </c>
      <c r="I13">
        <v>569</v>
      </c>
      <c r="J13">
        <v>0</v>
      </c>
      <c r="K13">
        <v>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569</v>
      </c>
      <c r="T13">
        <v>0</v>
      </c>
      <c r="U13">
        <v>0</v>
      </c>
      <c r="V13">
        <v>569</v>
      </c>
      <c r="W13">
        <v>12</v>
      </c>
      <c r="X13">
        <v>7</v>
      </c>
      <c r="Y13">
        <v>2</v>
      </c>
      <c r="Z13">
        <v>3</v>
      </c>
      <c r="AA13">
        <v>557</v>
      </c>
      <c r="AB13">
        <v>233</v>
      </c>
      <c r="AC13">
        <v>26</v>
      </c>
      <c r="AD13">
        <v>83</v>
      </c>
      <c r="AE13">
        <v>3</v>
      </c>
      <c r="AF13">
        <v>0</v>
      </c>
      <c r="AG13">
        <v>10</v>
      </c>
      <c r="AH13">
        <v>2</v>
      </c>
      <c r="AI13">
        <v>0</v>
      </c>
      <c r="AJ13">
        <v>0</v>
      </c>
      <c r="AK13">
        <v>0</v>
      </c>
      <c r="AL13">
        <v>1</v>
      </c>
      <c r="AM13">
        <v>2</v>
      </c>
      <c r="AN13">
        <v>95</v>
      </c>
      <c r="AO13">
        <v>0</v>
      </c>
      <c r="AP13">
        <v>1</v>
      </c>
      <c r="AQ13">
        <v>1</v>
      </c>
      <c r="AR13">
        <v>0</v>
      </c>
      <c r="AS13">
        <v>0</v>
      </c>
      <c r="AT13">
        <v>1</v>
      </c>
      <c r="AU13">
        <v>2</v>
      </c>
      <c r="AV13">
        <v>0</v>
      </c>
      <c r="AW13">
        <v>3</v>
      </c>
      <c r="AX13">
        <v>0</v>
      </c>
      <c r="AY13">
        <v>0</v>
      </c>
      <c r="AZ13">
        <v>0</v>
      </c>
      <c r="BA13">
        <v>1</v>
      </c>
      <c r="BB13">
        <v>1</v>
      </c>
      <c r="BC13">
        <v>0</v>
      </c>
      <c r="BD13">
        <v>1</v>
      </c>
      <c r="BE13">
        <v>233</v>
      </c>
      <c r="BF13">
        <v>120</v>
      </c>
      <c r="BG13">
        <v>5</v>
      </c>
      <c r="BH13">
        <v>15</v>
      </c>
      <c r="BI13">
        <v>8</v>
      </c>
      <c r="BJ13">
        <v>0</v>
      </c>
      <c r="BK13">
        <v>0</v>
      </c>
      <c r="BL13">
        <v>74</v>
      </c>
      <c r="BM13">
        <v>0</v>
      </c>
      <c r="BN13">
        <v>1</v>
      </c>
      <c r="BO13">
        <v>0</v>
      </c>
      <c r="BP13">
        <v>0</v>
      </c>
      <c r="BQ13">
        <v>2</v>
      </c>
      <c r="BR13">
        <v>0</v>
      </c>
      <c r="BS13">
        <v>0</v>
      </c>
      <c r="BT13">
        <v>0</v>
      </c>
      <c r="BU13">
        <v>1</v>
      </c>
      <c r="BV13">
        <v>0</v>
      </c>
      <c r="BW13">
        <v>0</v>
      </c>
      <c r="BX13">
        <v>1</v>
      </c>
      <c r="BY13">
        <v>0</v>
      </c>
      <c r="BZ13">
        <v>0</v>
      </c>
      <c r="CA13">
        <v>0</v>
      </c>
      <c r="CB13">
        <v>0</v>
      </c>
      <c r="CC13">
        <v>1</v>
      </c>
      <c r="CD13">
        <v>1</v>
      </c>
      <c r="CE13">
        <v>0</v>
      </c>
      <c r="CF13">
        <v>0</v>
      </c>
      <c r="CG13">
        <v>0</v>
      </c>
      <c r="CH13">
        <v>11</v>
      </c>
      <c r="CI13">
        <v>120</v>
      </c>
      <c r="CJ13">
        <v>18</v>
      </c>
      <c r="CK13">
        <v>6</v>
      </c>
      <c r="CL13">
        <v>3</v>
      </c>
      <c r="CM13">
        <v>0</v>
      </c>
      <c r="CN13">
        <v>2</v>
      </c>
      <c r="CO13">
        <v>0</v>
      </c>
      <c r="CP13">
        <v>0</v>
      </c>
      <c r="CQ13">
        <v>0</v>
      </c>
      <c r="CR13">
        <v>0</v>
      </c>
      <c r="CS13">
        <v>2</v>
      </c>
      <c r="CT13">
        <v>0</v>
      </c>
      <c r="CU13">
        <v>0</v>
      </c>
      <c r="CV13">
        <v>0</v>
      </c>
      <c r="CW13">
        <v>1</v>
      </c>
      <c r="CX13">
        <v>0</v>
      </c>
      <c r="CY13">
        <v>1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3</v>
      </c>
      <c r="DI13">
        <v>18</v>
      </c>
      <c r="DJ13">
        <v>14</v>
      </c>
      <c r="DK13">
        <v>7</v>
      </c>
      <c r="DL13">
        <v>2</v>
      </c>
      <c r="DM13">
        <v>2</v>
      </c>
      <c r="DN13">
        <v>1</v>
      </c>
      <c r="DO13">
        <v>0</v>
      </c>
      <c r="DP13">
        <v>0</v>
      </c>
      <c r="DQ13">
        <v>1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1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14</v>
      </c>
      <c r="EN13">
        <v>28</v>
      </c>
      <c r="EO13">
        <v>3</v>
      </c>
      <c r="EP13">
        <v>1</v>
      </c>
      <c r="EQ13">
        <v>15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1</v>
      </c>
      <c r="EX13">
        <v>0</v>
      </c>
      <c r="EY13">
        <v>1</v>
      </c>
      <c r="EZ13">
        <v>0</v>
      </c>
      <c r="FA13">
        <v>1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4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2</v>
      </c>
      <c r="FQ13">
        <v>28</v>
      </c>
      <c r="FR13">
        <v>28</v>
      </c>
      <c r="FS13">
        <v>13</v>
      </c>
      <c r="FT13">
        <v>9</v>
      </c>
      <c r="FU13">
        <v>0</v>
      </c>
      <c r="FV13">
        <v>0</v>
      </c>
      <c r="FW13">
        <v>0</v>
      </c>
      <c r="FX13">
        <v>2</v>
      </c>
      <c r="FY13">
        <v>1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2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1</v>
      </c>
      <c r="GU13">
        <v>28</v>
      </c>
      <c r="GV13">
        <v>75</v>
      </c>
      <c r="GW13">
        <v>24</v>
      </c>
      <c r="GX13">
        <v>6</v>
      </c>
      <c r="GY13">
        <v>15</v>
      </c>
      <c r="GZ13">
        <v>1</v>
      </c>
      <c r="HA13">
        <v>10</v>
      </c>
      <c r="HB13">
        <v>5</v>
      </c>
      <c r="HC13">
        <v>4</v>
      </c>
      <c r="HD13">
        <v>0</v>
      </c>
      <c r="HE13">
        <v>1</v>
      </c>
      <c r="HF13">
        <v>0</v>
      </c>
      <c r="HG13">
        <v>0</v>
      </c>
      <c r="HH13">
        <v>1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</v>
      </c>
      <c r="HO13">
        <v>4</v>
      </c>
      <c r="HP13">
        <v>1</v>
      </c>
      <c r="HQ13">
        <v>0</v>
      </c>
      <c r="HR13">
        <v>2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75</v>
      </c>
      <c r="HZ13">
        <v>31</v>
      </c>
      <c r="IA13">
        <v>17</v>
      </c>
      <c r="IB13">
        <v>5</v>
      </c>
      <c r="IC13">
        <v>1</v>
      </c>
      <c r="ID13">
        <v>0</v>
      </c>
      <c r="IE13">
        <v>0</v>
      </c>
      <c r="IF13">
        <v>1</v>
      </c>
      <c r="IG13">
        <v>1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1</v>
      </c>
      <c r="IO13">
        <v>0</v>
      </c>
      <c r="IP13">
        <v>0</v>
      </c>
      <c r="IQ13">
        <v>0</v>
      </c>
      <c r="IR13">
        <v>2</v>
      </c>
      <c r="IS13">
        <v>0</v>
      </c>
      <c r="IT13">
        <v>2</v>
      </c>
      <c r="IU13">
        <v>0</v>
      </c>
      <c r="IV13">
        <v>0</v>
      </c>
      <c r="IW13">
        <v>1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31</v>
      </c>
      <c r="JD13" t="s">
        <v>0</v>
      </c>
      <c r="JE13" t="s">
        <v>0</v>
      </c>
      <c r="JF13" t="s">
        <v>0</v>
      </c>
      <c r="JG13" t="s">
        <v>0</v>
      </c>
      <c r="JH13" t="s">
        <v>0</v>
      </c>
      <c r="JI13" t="s">
        <v>0</v>
      </c>
      <c r="JJ13" t="s">
        <v>0</v>
      </c>
      <c r="JK13" t="s">
        <v>0</v>
      </c>
      <c r="JL13" t="s">
        <v>0</v>
      </c>
      <c r="JM13" t="s">
        <v>0</v>
      </c>
      <c r="JN13" t="s">
        <v>0</v>
      </c>
      <c r="JO13" t="s">
        <v>0</v>
      </c>
      <c r="JP13" t="s">
        <v>0</v>
      </c>
      <c r="JQ13" t="s">
        <v>0</v>
      </c>
      <c r="JR13" t="s">
        <v>0</v>
      </c>
      <c r="JS13" t="s">
        <v>0</v>
      </c>
      <c r="JT13" t="s">
        <v>0</v>
      </c>
      <c r="JU13" t="s">
        <v>0</v>
      </c>
      <c r="JV13" t="s">
        <v>0</v>
      </c>
      <c r="JW13">
        <v>7</v>
      </c>
      <c r="JX13">
        <v>3</v>
      </c>
      <c r="JY13">
        <v>1</v>
      </c>
      <c r="JZ13">
        <v>0</v>
      </c>
      <c r="KA13">
        <v>1</v>
      </c>
      <c r="KB13">
        <v>0</v>
      </c>
      <c r="KC13">
        <v>0</v>
      </c>
      <c r="KD13">
        <v>0</v>
      </c>
      <c r="KE13">
        <v>0</v>
      </c>
      <c r="KF13">
        <v>2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7</v>
      </c>
      <c r="KS13">
        <v>3</v>
      </c>
      <c r="KT13">
        <v>2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1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3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</row>
    <row r="14" spans="1:351">
      <c r="A14" t="s">
        <v>1830</v>
      </c>
      <c r="B14" t="s">
        <v>1809</v>
      </c>
      <c r="C14" t="str">
        <f>"200101"</f>
        <v>200101</v>
      </c>
      <c r="D14" t="s">
        <v>1829</v>
      </c>
      <c r="E14">
        <v>13</v>
      </c>
      <c r="F14">
        <v>1270</v>
      </c>
      <c r="G14">
        <v>980</v>
      </c>
      <c r="H14">
        <v>348</v>
      </c>
      <c r="I14">
        <v>632</v>
      </c>
      <c r="J14">
        <v>0</v>
      </c>
      <c r="K14">
        <v>2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632</v>
      </c>
      <c r="T14">
        <v>0</v>
      </c>
      <c r="U14">
        <v>0</v>
      </c>
      <c r="V14">
        <v>632</v>
      </c>
      <c r="W14">
        <v>15</v>
      </c>
      <c r="X14">
        <v>12</v>
      </c>
      <c r="Y14">
        <v>2</v>
      </c>
      <c r="Z14">
        <v>0</v>
      </c>
      <c r="AA14">
        <v>617</v>
      </c>
      <c r="AB14">
        <v>263</v>
      </c>
      <c r="AC14">
        <v>29</v>
      </c>
      <c r="AD14">
        <v>114</v>
      </c>
      <c r="AE14">
        <v>1</v>
      </c>
      <c r="AF14">
        <v>0</v>
      </c>
      <c r="AG14">
        <v>6</v>
      </c>
      <c r="AH14">
        <v>0</v>
      </c>
      <c r="AI14">
        <v>0</v>
      </c>
      <c r="AJ14">
        <v>0</v>
      </c>
      <c r="AK14">
        <v>1</v>
      </c>
      <c r="AL14">
        <v>2</v>
      </c>
      <c r="AM14">
        <v>0</v>
      </c>
      <c r="AN14">
        <v>102</v>
      </c>
      <c r="AO14">
        <v>0</v>
      </c>
      <c r="AP14">
        <v>1</v>
      </c>
      <c r="AQ14">
        <v>0</v>
      </c>
      <c r="AR14">
        <v>1</v>
      </c>
      <c r="AS14">
        <v>0</v>
      </c>
      <c r="AT14">
        <v>0</v>
      </c>
      <c r="AU14">
        <v>1</v>
      </c>
      <c r="AV14">
        <v>0</v>
      </c>
      <c r="AW14">
        <v>2</v>
      </c>
      <c r="AX14">
        <v>0</v>
      </c>
      <c r="AY14">
        <v>0</v>
      </c>
      <c r="AZ14">
        <v>1</v>
      </c>
      <c r="BA14">
        <v>0</v>
      </c>
      <c r="BB14">
        <v>1</v>
      </c>
      <c r="BC14">
        <v>0</v>
      </c>
      <c r="BD14">
        <v>1</v>
      </c>
      <c r="BE14">
        <v>263</v>
      </c>
      <c r="BF14">
        <v>156</v>
      </c>
      <c r="BG14">
        <v>14</v>
      </c>
      <c r="BH14">
        <v>11</v>
      </c>
      <c r="BI14">
        <v>9</v>
      </c>
      <c r="BJ14">
        <v>4</v>
      </c>
      <c r="BK14">
        <v>0</v>
      </c>
      <c r="BL14">
        <v>100</v>
      </c>
      <c r="BM14">
        <v>0</v>
      </c>
      <c r="BN14">
        <v>0</v>
      </c>
      <c r="BO14">
        <v>1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4</v>
      </c>
      <c r="CD14">
        <v>0</v>
      </c>
      <c r="CE14">
        <v>1</v>
      </c>
      <c r="CF14">
        <v>0</v>
      </c>
      <c r="CG14">
        <v>0</v>
      </c>
      <c r="CH14">
        <v>12</v>
      </c>
      <c r="CI14">
        <v>156</v>
      </c>
      <c r="CJ14">
        <v>25</v>
      </c>
      <c r="CK14">
        <v>8</v>
      </c>
      <c r="CL14">
        <v>3</v>
      </c>
      <c r="CM14">
        <v>1</v>
      </c>
      <c r="CN14">
        <v>0</v>
      </c>
      <c r="CO14">
        <v>1</v>
      </c>
      <c r="CP14">
        <v>0</v>
      </c>
      <c r="CQ14">
        <v>3</v>
      </c>
      <c r="CR14">
        <v>0</v>
      </c>
      <c r="CS14">
        <v>0</v>
      </c>
      <c r="CT14">
        <v>1</v>
      </c>
      <c r="CU14">
        <v>0</v>
      </c>
      <c r="CV14">
        <v>1</v>
      </c>
      <c r="CW14">
        <v>1</v>
      </c>
      <c r="CX14">
        <v>0</v>
      </c>
      <c r="CY14">
        <v>2</v>
      </c>
      <c r="CZ14">
        <v>0</v>
      </c>
      <c r="DA14">
        <v>1</v>
      </c>
      <c r="DB14">
        <v>0</v>
      </c>
      <c r="DC14">
        <v>0</v>
      </c>
      <c r="DD14">
        <v>0</v>
      </c>
      <c r="DE14">
        <v>1</v>
      </c>
      <c r="DF14">
        <v>1</v>
      </c>
      <c r="DG14">
        <v>1</v>
      </c>
      <c r="DH14">
        <v>0</v>
      </c>
      <c r="DI14">
        <v>25</v>
      </c>
      <c r="DJ14">
        <v>14</v>
      </c>
      <c r="DK14">
        <v>8</v>
      </c>
      <c r="DL14">
        <v>1</v>
      </c>
      <c r="DM14">
        <v>0</v>
      </c>
      <c r="DN14">
        <v>1</v>
      </c>
      <c r="DO14">
        <v>0</v>
      </c>
      <c r="DP14">
        <v>0</v>
      </c>
      <c r="DQ14">
        <v>0</v>
      </c>
      <c r="DR14">
        <v>0</v>
      </c>
      <c r="DS14">
        <v>1</v>
      </c>
      <c r="DT14">
        <v>0</v>
      </c>
      <c r="DU14">
        <v>1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1</v>
      </c>
      <c r="ED14">
        <v>0</v>
      </c>
      <c r="EE14">
        <v>0</v>
      </c>
      <c r="EF14">
        <v>0</v>
      </c>
      <c r="EG14">
        <v>1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14</v>
      </c>
      <c r="EN14">
        <v>23</v>
      </c>
      <c r="EO14">
        <v>5</v>
      </c>
      <c r="EP14">
        <v>0</v>
      </c>
      <c r="EQ14">
        <v>7</v>
      </c>
      <c r="ER14">
        <v>5</v>
      </c>
      <c r="ES14">
        <v>0</v>
      </c>
      <c r="ET14">
        <v>1</v>
      </c>
      <c r="EU14">
        <v>1</v>
      </c>
      <c r="EV14">
        <v>0</v>
      </c>
      <c r="EW14">
        <v>0</v>
      </c>
      <c r="EX14">
        <v>0</v>
      </c>
      <c r="EY14">
        <v>0</v>
      </c>
      <c r="EZ14">
        <v>1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2</v>
      </c>
      <c r="FH14">
        <v>0</v>
      </c>
      <c r="FI14">
        <v>0</v>
      </c>
      <c r="FJ14">
        <v>0</v>
      </c>
      <c r="FK14">
        <v>1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23</v>
      </c>
      <c r="FR14">
        <v>42</v>
      </c>
      <c r="FS14">
        <v>15</v>
      </c>
      <c r="FT14">
        <v>13</v>
      </c>
      <c r="FU14">
        <v>0</v>
      </c>
      <c r="FV14">
        <v>1</v>
      </c>
      <c r="FW14">
        <v>0</v>
      </c>
      <c r="FX14">
        <v>2</v>
      </c>
      <c r="FY14">
        <v>0</v>
      </c>
      <c r="FZ14">
        <v>0</v>
      </c>
      <c r="GA14">
        <v>0</v>
      </c>
      <c r="GB14">
        <v>1</v>
      </c>
      <c r="GC14">
        <v>0</v>
      </c>
      <c r="GD14">
        <v>0</v>
      </c>
      <c r="GE14">
        <v>0</v>
      </c>
      <c r="GF14">
        <v>1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2</v>
      </c>
      <c r="GN14">
        <v>0</v>
      </c>
      <c r="GO14">
        <v>0</v>
      </c>
      <c r="GP14">
        <v>0</v>
      </c>
      <c r="GQ14">
        <v>0</v>
      </c>
      <c r="GR14">
        <v>2</v>
      </c>
      <c r="GS14">
        <v>0</v>
      </c>
      <c r="GT14">
        <v>5</v>
      </c>
      <c r="GU14">
        <v>42</v>
      </c>
      <c r="GV14">
        <v>65</v>
      </c>
      <c r="GW14">
        <v>21</v>
      </c>
      <c r="GX14">
        <v>5</v>
      </c>
      <c r="GY14">
        <v>16</v>
      </c>
      <c r="GZ14">
        <v>1</v>
      </c>
      <c r="HA14">
        <v>4</v>
      </c>
      <c r="HB14">
        <v>2</v>
      </c>
      <c r="HC14">
        <v>5</v>
      </c>
      <c r="HD14">
        <v>1</v>
      </c>
      <c r="HE14">
        <v>0</v>
      </c>
      <c r="HF14">
        <v>2</v>
      </c>
      <c r="HG14">
        <v>1</v>
      </c>
      <c r="HH14">
        <v>1</v>
      </c>
      <c r="HI14">
        <v>0</v>
      </c>
      <c r="HJ14">
        <v>0</v>
      </c>
      <c r="HK14">
        <v>0</v>
      </c>
      <c r="HL14">
        <v>1</v>
      </c>
      <c r="HM14">
        <v>0</v>
      </c>
      <c r="HN14">
        <v>1</v>
      </c>
      <c r="HO14">
        <v>1</v>
      </c>
      <c r="HP14">
        <v>2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1</v>
      </c>
      <c r="HW14">
        <v>0</v>
      </c>
      <c r="HX14">
        <v>0</v>
      </c>
      <c r="HY14">
        <v>65</v>
      </c>
      <c r="HZ14">
        <v>24</v>
      </c>
      <c r="IA14">
        <v>12</v>
      </c>
      <c r="IB14">
        <v>8</v>
      </c>
      <c r="IC14">
        <v>0</v>
      </c>
      <c r="ID14">
        <v>0</v>
      </c>
      <c r="IE14">
        <v>0</v>
      </c>
      <c r="IF14">
        <v>1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2</v>
      </c>
      <c r="IY14">
        <v>0</v>
      </c>
      <c r="IZ14">
        <v>1</v>
      </c>
      <c r="JA14">
        <v>0</v>
      </c>
      <c r="JB14">
        <v>0</v>
      </c>
      <c r="JC14">
        <v>24</v>
      </c>
      <c r="JD14" t="s">
        <v>0</v>
      </c>
      <c r="JE14" t="s">
        <v>0</v>
      </c>
      <c r="JF14" t="s">
        <v>0</v>
      </c>
      <c r="JG14" t="s">
        <v>0</v>
      </c>
      <c r="JH14" t="s">
        <v>0</v>
      </c>
      <c r="JI14" t="s">
        <v>0</v>
      </c>
      <c r="JJ14" t="s">
        <v>0</v>
      </c>
      <c r="JK14" t="s">
        <v>0</v>
      </c>
      <c r="JL14" t="s">
        <v>0</v>
      </c>
      <c r="JM14" t="s">
        <v>0</v>
      </c>
      <c r="JN14" t="s">
        <v>0</v>
      </c>
      <c r="JO14" t="s">
        <v>0</v>
      </c>
      <c r="JP14" t="s">
        <v>0</v>
      </c>
      <c r="JQ14" t="s">
        <v>0</v>
      </c>
      <c r="JR14" t="s">
        <v>0</v>
      </c>
      <c r="JS14" t="s">
        <v>0</v>
      </c>
      <c r="JT14" t="s">
        <v>0</v>
      </c>
      <c r="JU14" t="s">
        <v>0</v>
      </c>
      <c r="JV14" t="s">
        <v>0</v>
      </c>
      <c r="JW14">
        <v>3</v>
      </c>
      <c r="JX14">
        <v>1</v>
      </c>
      <c r="JY14">
        <v>1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1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3</v>
      </c>
      <c r="KS14">
        <v>2</v>
      </c>
      <c r="KT14">
        <v>1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1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2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</row>
    <row r="15" spans="1:351">
      <c r="A15" t="s">
        <v>1828</v>
      </c>
      <c r="B15" t="s">
        <v>1809</v>
      </c>
      <c r="C15" t="str">
        <f>"200101"</f>
        <v>200101</v>
      </c>
      <c r="D15" t="s">
        <v>1827</v>
      </c>
      <c r="E15">
        <v>14</v>
      </c>
      <c r="F15">
        <v>1411</v>
      </c>
      <c r="G15">
        <v>1069</v>
      </c>
      <c r="H15">
        <v>306</v>
      </c>
      <c r="I15">
        <v>763</v>
      </c>
      <c r="J15">
        <v>0</v>
      </c>
      <c r="K15">
        <v>16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763</v>
      </c>
      <c r="T15">
        <v>0</v>
      </c>
      <c r="U15">
        <v>0</v>
      </c>
      <c r="V15">
        <v>763</v>
      </c>
      <c r="W15">
        <v>22</v>
      </c>
      <c r="X15">
        <v>10</v>
      </c>
      <c r="Y15">
        <v>5</v>
      </c>
      <c r="Z15">
        <v>4</v>
      </c>
      <c r="AA15">
        <v>741</v>
      </c>
      <c r="AB15">
        <v>250</v>
      </c>
      <c r="AC15">
        <v>21</v>
      </c>
      <c r="AD15">
        <v>103</v>
      </c>
      <c r="AE15">
        <v>4</v>
      </c>
      <c r="AF15">
        <v>0</v>
      </c>
      <c r="AG15">
        <v>2</v>
      </c>
      <c r="AH15">
        <v>1</v>
      </c>
      <c r="AI15">
        <v>0</v>
      </c>
      <c r="AJ15">
        <v>2</v>
      </c>
      <c r="AK15">
        <v>0</v>
      </c>
      <c r="AL15">
        <v>2</v>
      </c>
      <c r="AM15">
        <v>1</v>
      </c>
      <c r="AN15">
        <v>103</v>
      </c>
      <c r="AO15">
        <v>1</v>
      </c>
      <c r="AP15">
        <v>1</v>
      </c>
      <c r="AQ15">
        <v>1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1</v>
      </c>
      <c r="AX15">
        <v>1</v>
      </c>
      <c r="AY15">
        <v>0</v>
      </c>
      <c r="AZ15">
        <v>0</v>
      </c>
      <c r="BA15">
        <v>0</v>
      </c>
      <c r="BB15">
        <v>1</v>
      </c>
      <c r="BC15">
        <v>1</v>
      </c>
      <c r="BD15">
        <v>4</v>
      </c>
      <c r="BE15">
        <v>250</v>
      </c>
      <c r="BF15">
        <v>183</v>
      </c>
      <c r="BG15">
        <v>24</v>
      </c>
      <c r="BH15">
        <v>16</v>
      </c>
      <c r="BI15">
        <v>6</v>
      </c>
      <c r="BJ15">
        <v>0</v>
      </c>
      <c r="BK15">
        <v>0</v>
      </c>
      <c r="BL15">
        <v>115</v>
      </c>
      <c r="BM15">
        <v>0</v>
      </c>
      <c r="BN15">
        <v>1</v>
      </c>
      <c r="BO15">
        <v>0</v>
      </c>
      <c r="BP15">
        <v>0</v>
      </c>
      <c r="BQ15">
        <v>2</v>
      </c>
      <c r="BR15">
        <v>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1</v>
      </c>
      <c r="CG15">
        <v>0</v>
      </c>
      <c r="CH15">
        <v>16</v>
      </c>
      <c r="CI15">
        <v>183</v>
      </c>
      <c r="CJ15">
        <v>24</v>
      </c>
      <c r="CK15">
        <v>9</v>
      </c>
      <c r="CL15">
        <v>4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1</v>
      </c>
      <c r="CU15">
        <v>0</v>
      </c>
      <c r="CV15">
        <v>0</v>
      </c>
      <c r="CW15">
        <v>1</v>
      </c>
      <c r="CX15">
        <v>0</v>
      </c>
      <c r="CY15">
        <v>2</v>
      </c>
      <c r="CZ15">
        <v>0</v>
      </c>
      <c r="DA15">
        <v>1</v>
      </c>
      <c r="DB15">
        <v>0</v>
      </c>
      <c r="DC15">
        <v>2</v>
      </c>
      <c r="DD15">
        <v>3</v>
      </c>
      <c r="DE15">
        <v>1</v>
      </c>
      <c r="DF15">
        <v>0</v>
      </c>
      <c r="DG15">
        <v>0</v>
      </c>
      <c r="DH15">
        <v>0</v>
      </c>
      <c r="DI15">
        <v>24</v>
      </c>
      <c r="DJ15">
        <v>27</v>
      </c>
      <c r="DK15">
        <v>13</v>
      </c>
      <c r="DL15">
        <v>0</v>
      </c>
      <c r="DM15">
        <v>2</v>
      </c>
      <c r="DN15">
        <v>2</v>
      </c>
      <c r="DO15">
        <v>1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2</v>
      </c>
      <c r="DV15">
        <v>1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</v>
      </c>
      <c r="EC15">
        <v>1</v>
      </c>
      <c r="ED15">
        <v>0</v>
      </c>
      <c r="EE15">
        <v>1</v>
      </c>
      <c r="EF15">
        <v>1</v>
      </c>
      <c r="EG15">
        <v>0</v>
      </c>
      <c r="EH15">
        <v>2</v>
      </c>
      <c r="EI15">
        <v>0</v>
      </c>
      <c r="EJ15">
        <v>0</v>
      </c>
      <c r="EK15">
        <v>0</v>
      </c>
      <c r="EL15">
        <v>0</v>
      </c>
      <c r="EM15">
        <v>27</v>
      </c>
      <c r="EN15">
        <v>55</v>
      </c>
      <c r="EO15">
        <v>5</v>
      </c>
      <c r="EP15">
        <v>4</v>
      </c>
      <c r="EQ15">
        <v>26</v>
      </c>
      <c r="ER15">
        <v>4</v>
      </c>
      <c r="ES15">
        <v>0</v>
      </c>
      <c r="ET15">
        <v>0</v>
      </c>
      <c r="EU15">
        <v>2</v>
      </c>
      <c r="EV15">
        <v>0</v>
      </c>
      <c r="EW15">
        <v>0</v>
      </c>
      <c r="EX15">
        <v>0</v>
      </c>
      <c r="EY15">
        <v>1</v>
      </c>
      <c r="EZ15">
        <v>0</v>
      </c>
      <c r="FA15">
        <v>1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11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1</v>
      </c>
      <c r="FQ15">
        <v>55</v>
      </c>
      <c r="FR15">
        <v>31</v>
      </c>
      <c r="FS15">
        <v>12</v>
      </c>
      <c r="FT15">
        <v>14</v>
      </c>
      <c r="FU15">
        <v>0</v>
      </c>
      <c r="FV15">
        <v>2</v>
      </c>
      <c r="FW15">
        <v>0</v>
      </c>
      <c r="FX15">
        <v>0</v>
      </c>
      <c r="FY15">
        <v>1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1</v>
      </c>
      <c r="GG15">
        <v>0</v>
      </c>
      <c r="GH15">
        <v>0</v>
      </c>
      <c r="GI15">
        <v>0</v>
      </c>
      <c r="GJ15">
        <v>1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31</v>
      </c>
      <c r="GV15">
        <v>98</v>
      </c>
      <c r="GW15">
        <v>36</v>
      </c>
      <c r="GX15">
        <v>6</v>
      </c>
      <c r="GY15">
        <v>28</v>
      </c>
      <c r="GZ15">
        <v>0</v>
      </c>
      <c r="HA15">
        <v>4</v>
      </c>
      <c r="HB15">
        <v>1</v>
      </c>
      <c r="HC15">
        <v>4</v>
      </c>
      <c r="HD15">
        <v>2</v>
      </c>
      <c r="HE15">
        <v>0</v>
      </c>
      <c r="HF15">
        <v>1</v>
      </c>
      <c r="HG15">
        <v>2</v>
      </c>
      <c r="HH15">
        <v>1</v>
      </c>
      <c r="HI15">
        <v>0</v>
      </c>
      <c r="HJ15">
        <v>0</v>
      </c>
      <c r="HK15">
        <v>1</v>
      </c>
      <c r="HL15">
        <v>2</v>
      </c>
      <c r="HM15">
        <v>0</v>
      </c>
      <c r="HN15">
        <v>3</v>
      </c>
      <c r="HO15">
        <v>0</v>
      </c>
      <c r="HP15">
        <v>0</v>
      </c>
      <c r="HQ15">
        <v>1</v>
      </c>
      <c r="HR15">
        <v>0</v>
      </c>
      <c r="HS15">
        <v>2</v>
      </c>
      <c r="HT15">
        <v>0</v>
      </c>
      <c r="HU15">
        <v>1</v>
      </c>
      <c r="HV15">
        <v>2</v>
      </c>
      <c r="HW15">
        <v>0</v>
      </c>
      <c r="HX15">
        <v>1</v>
      </c>
      <c r="HY15">
        <v>98</v>
      </c>
      <c r="HZ15">
        <v>67</v>
      </c>
      <c r="IA15">
        <v>36</v>
      </c>
      <c r="IB15">
        <v>13</v>
      </c>
      <c r="IC15">
        <v>1</v>
      </c>
      <c r="ID15">
        <v>1</v>
      </c>
      <c r="IE15">
        <v>3</v>
      </c>
      <c r="IF15">
        <v>2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1</v>
      </c>
      <c r="IM15">
        <v>0</v>
      </c>
      <c r="IN15">
        <v>0</v>
      </c>
      <c r="IO15">
        <v>1</v>
      </c>
      <c r="IP15">
        <v>0</v>
      </c>
      <c r="IQ15">
        <v>0</v>
      </c>
      <c r="IR15">
        <v>0</v>
      </c>
      <c r="IS15">
        <v>1</v>
      </c>
      <c r="IT15">
        <v>0</v>
      </c>
      <c r="IU15">
        <v>3</v>
      </c>
      <c r="IV15">
        <v>0</v>
      </c>
      <c r="IW15">
        <v>0</v>
      </c>
      <c r="IX15">
        <v>0</v>
      </c>
      <c r="IY15">
        <v>1</v>
      </c>
      <c r="IZ15">
        <v>0</v>
      </c>
      <c r="JA15">
        <v>0</v>
      </c>
      <c r="JB15">
        <v>4</v>
      </c>
      <c r="JC15">
        <v>67</v>
      </c>
      <c r="JD15" t="s">
        <v>0</v>
      </c>
      <c r="JE15" t="s">
        <v>0</v>
      </c>
      <c r="JF15" t="s">
        <v>0</v>
      </c>
      <c r="JG15" t="s">
        <v>0</v>
      </c>
      <c r="JH15" t="s">
        <v>0</v>
      </c>
      <c r="JI15" t="s">
        <v>0</v>
      </c>
      <c r="JJ15" t="s">
        <v>0</v>
      </c>
      <c r="JK15" t="s">
        <v>0</v>
      </c>
      <c r="JL15" t="s">
        <v>0</v>
      </c>
      <c r="JM15" t="s">
        <v>0</v>
      </c>
      <c r="JN15" t="s">
        <v>0</v>
      </c>
      <c r="JO15" t="s">
        <v>0</v>
      </c>
      <c r="JP15" t="s">
        <v>0</v>
      </c>
      <c r="JQ15" t="s">
        <v>0</v>
      </c>
      <c r="JR15" t="s">
        <v>0</v>
      </c>
      <c r="JS15" t="s">
        <v>0</v>
      </c>
      <c r="JT15" t="s">
        <v>0</v>
      </c>
      <c r="JU15" t="s">
        <v>0</v>
      </c>
      <c r="JV15" t="s">
        <v>0</v>
      </c>
      <c r="JW15">
        <v>4</v>
      </c>
      <c r="JX15">
        <v>1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1</v>
      </c>
      <c r="KM15">
        <v>0</v>
      </c>
      <c r="KN15">
        <v>0</v>
      </c>
      <c r="KO15">
        <v>1</v>
      </c>
      <c r="KP15">
        <v>0</v>
      </c>
      <c r="KQ15">
        <v>1</v>
      </c>
      <c r="KR15">
        <v>4</v>
      </c>
      <c r="KS15">
        <v>1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1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1</v>
      </c>
      <c r="LV15">
        <v>1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1</v>
      </c>
      <c r="MI15">
        <v>0</v>
      </c>
      <c r="MJ15">
        <v>0</v>
      </c>
      <c r="MK15">
        <v>0</v>
      </c>
      <c r="ML15">
        <v>0</v>
      </c>
      <c r="MM15">
        <v>1</v>
      </c>
    </row>
    <row r="16" spans="1:351">
      <c r="A16" t="s">
        <v>1826</v>
      </c>
      <c r="B16" t="s">
        <v>1809</v>
      </c>
      <c r="C16" t="str">
        <f>"200101"</f>
        <v>200101</v>
      </c>
      <c r="D16" t="s">
        <v>1825</v>
      </c>
      <c r="E16">
        <v>15</v>
      </c>
      <c r="F16">
        <v>1494</v>
      </c>
      <c r="G16">
        <v>1150</v>
      </c>
      <c r="H16">
        <v>444</v>
      </c>
      <c r="I16">
        <v>706</v>
      </c>
      <c r="J16">
        <v>4</v>
      </c>
      <c r="K16">
        <v>4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706</v>
      </c>
      <c r="T16">
        <v>0</v>
      </c>
      <c r="U16">
        <v>0</v>
      </c>
      <c r="V16">
        <v>706</v>
      </c>
      <c r="W16">
        <v>19</v>
      </c>
      <c r="X16">
        <v>8</v>
      </c>
      <c r="Y16">
        <v>9</v>
      </c>
      <c r="Z16">
        <v>2</v>
      </c>
      <c r="AA16">
        <v>687</v>
      </c>
      <c r="AB16">
        <v>308</v>
      </c>
      <c r="AC16">
        <v>30</v>
      </c>
      <c r="AD16">
        <v>132</v>
      </c>
      <c r="AE16">
        <v>15</v>
      </c>
      <c r="AF16">
        <v>1</v>
      </c>
      <c r="AG16">
        <v>6</v>
      </c>
      <c r="AH16">
        <v>6</v>
      </c>
      <c r="AI16">
        <v>0</v>
      </c>
      <c r="AJ16">
        <v>1</v>
      </c>
      <c r="AK16">
        <v>2</v>
      </c>
      <c r="AL16">
        <v>1</v>
      </c>
      <c r="AM16">
        <v>1</v>
      </c>
      <c r="AN16">
        <v>101</v>
      </c>
      <c r="AO16">
        <v>0</v>
      </c>
      <c r="AP16">
        <v>0</v>
      </c>
      <c r="AQ16">
        <v>2</v>
      </c>
      <c r="AR16">
        <v>0</v>
      </c>
      <c r="AS16">
        <v>2</v>
      </c>
      <c r="AT16">
        <v>0</v>
      </c>
      <c r="AU16">
        <v>1</v>
      </c>
      <c r="AV16">
        <v>1</v>
      </c>
      <c r="AW16">
        <v>1</v>
      </c>
      <c r="AX16">
        <v>1</v>
      </c>
      <c r="AY16">
        <v>0</v>
      </c>
      <c r="AZ16">
        <v>1</v>
      </c>
      <c r="BA16">
        <v>0</v>
      </c>
      <c r="BB16">
        <v>1</v>
      </c>
      <c r="BC16">
        <v>0</v>
      </c>
      <c r="BD16">
        <v>2</v>
      </c>
      <c r="BE16">
        <v>308</v>
      </c>
      <c r="BF16">
        <v>183</v>
      </c>
      <c r="BG16">
        <v>12</v>
      </c>
      <c r="BH16">
        <v>17</v>
      </c>
      <c r="BI16">
        <v>16</v>
      </c>
      <c r="BJ16">
        <v>2</v>
      </c>
      <c r="BK16">
        <v>0</v>
      </c>
      <c r="BL16">
        <v>116</v>
      </c>
      <c r="BM16">
        <v>0</v>
      </c>
      <c r="BN16">
        <v>0</v>
      </c>
      <c r="BO16">
        <v>1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1</v>
      </c>
      <c r="BV16">
        <v>0</v>
      </c>
      <c r="BW16">
        <v>0</v>
      </c>
      <c r="BX16">
        <v>4</v>
      </c>
      <c r="BY16">
        <v>0</v>
      </c>
      <c r="BZ16">
        <v>0</v>
      </c>
      <c r="CA16">
        <v>0</v>
      </c>
      <c r="CB16">
        <v>0</v>
      </c>
      <c r="CC16">
        <v>5</v>
      </c>
      <c r="CD16">
        <v>0</v>
      </c>
      <c r="CE16">
        <v>0</v>
      </c>
      <c r="CF16">
        <v>0</v>
      </c>
      <c r="CG16">
        <v>0</v>
      </c>
      <c r="CH16">
        <v>9</v>
      </c>
      <c r="CI16">
        <v>183</v>
      </c>
      <c r="CJ16">
        <v>20</v>
      </c>
      <c r="CK16">
        <v>13</v>
      </c>
      <c r="CL16">
        <v>1</v>
      </c>
      <c r="CM16">
        <v>1</v>
      </c>
      <c r="CN16">
        <v>1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</v>
      </c>
      <c r="CU16">
        <v>0</v>
      </c>
      <c r="CV16">
        <v>0</v>
      </c>
      <c r="CW16">
        <v>0</v>
      </c>
      <c r="CX16">
        <v>0</v>
      </c>
      <c r="CY16">
        <v>1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1</v>
      </c>
      <c r="DF16">
        <v>0</v>
      </c>
      <c r="DG16">
        <v>0</v>
      </c>
      <c r="DH16">
        <v>1</v>
      </c>
      <c r="DI16">
        <v>20</v>
      </c>
      <c r="DJ16">
        <v>22</v>
      </c>
      <c r="DK16">
        <v>12</v>
      </c>
      <c r="DL16">
        <v>1</v>
      </c>
      <c r="DM16">
        <v>2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1</v>
      </c>
      <c r="DT16">
        <v>0</v>
      </c>
      <c r="DU16">
        <v>1</v>
      </c>
      <c r="DV16">
        <v>1</v>
      </c>
      <c r="DW16">
        <v>0</v>
      </c>
      <c r="DX16">
        <v>1</v>
      </c>
      <c r="DY16">
        <v>0</v>
      </c>
      <c r="DZ16">
        <v>0</v>
      </c>
      <c r="EA16">
        <v>0</v>
      </c>
      <c r="EB16">
        <v>1</v>
      </c>
      <c r="EC16">
        <v>0</v>
      </c>
      <c r="ED16">
        <v>1</v>
      </c>
      <c r="EE16">
        <v>1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22</v>
      </c>
      <c r="EN16">
        <v>27</v>
      </c>
      <c r="EO16">
        <v>1</v>
      </c>
      <c r="EP16">
        <v>3</v>
      </c>
      <c r="EQ16">
        <v>11</v>
      </c>
      <c r="ER16">
        <v>5</v>
      </c>
      <c r="ES16">
        <v>1</v>
      </c>
      <c r="ET16">
        <v>1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3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1</v>
      </c>
      <c r="FQ16">
        <v>27</v>
      </c>
      <c r="FR16">
        <v>42</v>
      </c>
      <c r="FS16">
        <v>13</v>
      </c>
      <c r="FT16">
        <v>22</v>
      </c>
      <c r="FU16">
        <v>0</v>
      </c>
      <c r="FV16">
        <v>2</v>
      </c>
      <c r="FW16">
        <v>0</v>
      </c>
      <c r="FX16">
        <v>0</v>
      </c>
      <c r="FY16">
        <v>0</v>
      </c>
      <c r="FZ16">
        <v>1</v>
      </c>
      <c r="GA16">
        <v>0</v>
      </c>
      <c r="GB16">
        <v>0</v>
      </c>
      <c r="GC16">
        <v>0</v>
      </c>
      <c r="GD16">
        <v>0</v>
      </c>
      <c r="GE16">
        <v>1</v>
      </c>
      <c r="GF16">
        <v>1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1</v>
      </c>
      <c r="GR16">
        <v>0</v>
      </c>
      <c r="GS16">
        <v>0</v>
      </c>
      <c r="GT16">
        <v>1</v>
      </c>
      <c r="GU16">
        <v>42</v>
      </c>
      <c r="GV16">
        <v>50</v>
      </c>
      <c r="GW16">
        <v>21</v>
      </c>
      <c r="GX16">
        <v>2</v>
      </c>
      <c r="GY16">
        <v>10</v>
      </c>
      <c r="GZ16">
        <v>1</v>
      </c>
      <c r="HA16">
        <v>2</v>
      </c>
      <c r="HB16">
        <v>1</v>
      </c>
      <c r="HC16">
        <v>2</v>
      </c>
      <c r="HD16">
        <v>0</v>
      </c>
      <c r="HE16">
        <v>0</v>
      </c>
      <c r="HF16">
        <v>0</v>
      </c>
      <c r="HG16">
        <v>0</v>
      </c>
      <c r="HH16">
        <v>4</v>
      </c>
      <c r="HI16">
        <v>1</v>
      </c>
      <c r="HJ16">
        <v>0</v>
      </c>
      <c r="HK16">
        <v>0</v>
      </c>
      <c r="HL16">
        <v>1</v>
      </c>
      <c r="HM16">
        <v>1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1</v>
      </c>
      <c r="HT16">
        <v>0</v>
      </c>
      <c r="HU16">
        <v>2</v>
      </c>
      <c r="HV16">
        <v>0</v>
      </c>
      <c r="HW16">
        <v>0</v>
      </c>
      <c r="HX16">
        <v>1</v>
      </c>
      <c r="HY16">
        <v>50</v>
      </c>
      <c r="HZ16">
        <v>33</v>
      </c>
      <c r="IA16">
        <v>23</v>
      </c>
      <c r="IB16">
        <v>3</v>
      </c>
      <c r="IC16">
        <v>1</v>
      </c>
      <c r="ID16">
        <v>0</v>
      </c>
      <c r="IE16">
        <v>0</v>
      </c>
      <c r="IF16">
        <v>1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1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1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3</v>
      </c>
      <c r="JC16">
        <v>33</v>
      </c>
      <c r="JD16" t="s">
        <v>0</v>
      </c>
      <c r="JE16" t="s">
        <v>0</v>
      </c>
      <c r="JF16" t="s">
        <v>0</v>
      </c>
      <c r="JG16" t="s">
        <v>0</v>
      </c>
      <c r="JH16" t="s">
        <v>0</v>
      </c>
      <c r="JI16" t="s">
        <v>0</v>
      </c>
      <c r="JJ16" t="s">
        <v>0</v>
      </c>
      <c r="JK16" t="s">
        <v>0</v>
      </c>
      <c r="JL16" t="s">
        <v>0</v>
      </c>
      <c r="JM16" t="s">
        <v>0</v>
      </c>
      <c r="JN16" t="s">
        <v>0</v>
      </c>
      <c r="JO16" t="s">
        <v>0</v>
      </c>
      <c r="JP16" t="s">
        <v>0</v>
      </c>
      <c r="JQ16" t="s">
        <v>0</v>
      </c>
      <c r="JR16" t="s">
        <v>0</v>
      </c>
      <c r="JS16" t="s">
        <v>0</v>
      </c>
      <c r="JT16" t="s">
        <v>0</v>
      </c>
      <c r="JU16" t="s">
        <v>0</v>
      </c>
      <c r="JV16" t="s">
        <v>0</v>
      </c>
      <c r="JW16">
        <v>2</v>
      </c>
      <c r="JX16">
        <v>1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1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2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</row>
    <row r="17" spans="1:351">
      <c r="A17" t="s">
        <v>1824</v>
      </c>
      <c r="B17" t="s">
        <v>1809</v>
      </c>
      <c r="C17" t="str">
        <f>"200101"</f>
        <v>200101</v>
      </c>
      <c r="D17" t="s">
        <v>1823</v>
      </c>
      <c r="E17">
        <v>16</v>
      </c>
      <c r="F17">
        <v>1088</v>
      </c>
      <c r="G17">
        <v>850</v>
      </c>
      <c r="H17">
        <v>330</v>
      </c>
      <c r="I17">
        <v>520</v>
      </c>
      <c r="J17">
        <v>0</v>
      </c>
      <c r="K17">
        <v>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520</v>
      </c>
      <c r="T17">
        <v>0</v>
      </c>
      <c r="U17">
        <v>0</v>
      </c>
      <c r="V17">
        <v>520</v>
      </c>
      <c r="W17">
        <v>16</v>
      </c>
      <c r="X17">
        <v>7</v>
      </c>
      <c r="Y17">
        <v>5</v>
      </c>
      <c r="Z17">
        <v>4</v>
      </c>
      <c r="AA17">
        <v>504</v>
      </c>
      <c r="AB17">
        <v>255</v>
      </c>
      <c r="AC17">
        <v>28</v>
      </c>
      <c r="AD17">
        <v>124</v>
      </c>
      <c r="AE17">
        <v>4</v>
      </c>
      <c r="AF17">
        <v>2</v>
      </c>
      <c r="AG17">
        <v>0</v>
      </c>
      <c r="AH17">
        <v>1</v>
      </c>
      <c r="AI17">
        <v>0</v>
      </c>
      <c r="AJ17">
        <v>1</v>
      </c>
      <c r="AK17">
        <v>10</v>
      </c>
      <c r="AL17">
        <v>0</v>
      </c>
      <c r="AM17">
        <v>0</v>
      </c>
      <c r="AN17">
        <v>75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3</v>
      </c>
      <c r="AU17">
        <v>0</v>
      </c>
      <c r="AV17">
        <v>1</v>
      </c>
      <c r="AW17">
        <v>2</v>
      </c>
      <c r="AX17">
        <v>2</v>
      </c>
      <c r="AY17">
        <v>0</v>
      </c>
      <c r="AZ17">
        <v>0</v>
      </c>
      <c r="BA17">
        <v>0</v>
      </c>
      <c r="BB17">
        <v>1</v>
      </c>
      <c r="BC17">
        <v>0</v>
      </c>
      <c r="BD17">
        <v>0</v>
      </c>
      <c r="BE17">
        <v>255</v>
      </c>
      <c r="BF17">
        <v>105</v>
      </c>
      <c r="BG17">
        <v>16</v>
      </c>
      <c r="BH17">
        <v>10</v>
      </c>
      <c r="BI17">
        <v>2</v>
      </c>
      <c r="BJ17">
        <v>1</v>
      </c>
      <c r="BK17">
        <v>0</v>
      </c>
      <c r="BL17">
        <v>60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1</v>
      </c>
      <c r="CC17">
        <v>2</v>
      </c>
      <c r="CD17">
        <v>0</v>
      </c>
      <c r="CE17">
        <v>0</v>
      </c>
      <c r="CF17">
        <v>0</v>
      </c>
      <c r="CG17">
        <v>0</v>
      </c>
      <c r="CH17">
        <v>13</v>
      </c>
      <c r="CI17">
        <v>105</v>
      </c>
      <c r="CJ17">
        <v>10</v>
      </c>
      <c r="CK17">
        <v>1</v>
      </c>
      <c r="CL17">
        <v>0</v>
      </c>
      <c r="CM17">
        <v>0</v>
      </c>
      <c r="CN17">
        <v>0</v>
      </c>
      <c r="CO17">
        <v>3</v>
      </c>
      <c r="CP17">
        <v>0</v>
      </c>
      <c r="CQ17">
        <v>2</v>
      </c>
      <c r="CR17">
        <v>0</v>
      </c>
      <c r="CS17">
        <v>0</v>
      </c>
      <c r="CT17">
        <v>1</v>
      </c>
      <c r="CU17">
        <v>1</v>
      </c>
      <c r="CV17">
        <v>0</v>
      </c>
      <c r="CW17">
        <v>0</v>
      </c>
      <c r="CX17">
        <v>0</v>
      </c>
      <c r="CY17">
        <v>2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10</v>
      </c>
      <c r="DJ17">
        <v>11</v>
      </c>
      <c r="DK17">
        <v>5</v>
      </c>
      <c r="DL17">
        <v>0</v>
      </c>
      <c r="DM17">
        <v>0</v>
      </c>
      <c r="DN17">
        <v>1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1</v>
      </c>
      <c r="EE17">
        <v>1</v>
      </c>
      <c r="EF17">
        <v>0</v>
      </c>
      <c r="EG17">
        <v>0</v>
      </c>
      <c r="EH17">
        <v>1</v>
      </c>
      <c r="EI17">
        <v>0</v>
      </c>
      <c r="EJ17">
        <v>1</v>
      </c>
      <c r="EK17">
        <v>1</v>
      </c>
      <c r="EL17">
        <v>0</v>
      </c>
      <c r="EM17">
        <v>11</v>
      </c>
      <c r="EN17">
        <v>16</v>
      </c>
      <c r="EO17">
        <v>1</v>
      </c>
      <c r="EP17">
        <v>1</v>
      </c>
      <c r="EQ17">
        <v>5</v>
      </c>
      <c r="ER17">
        <v>1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1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1</v>
      </c>
      <c r="FG17">
        <v>6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16</v>
      </c>
      <c r="FR17">
        <v>22</v>
      </c>
      <c r="FS17">
        <v>8</v>
      </c>
      <c r="FT17">
        <v>8</v>
      </c>
      <c r="FU17">
        <v>0</v>
      </c>
      <c r="FV17">
        <v>0</v>
      </c>
      <c r="FW17">
        <v>1</v>
      </c>
      <c r="FX17">
        <v>1</v>
      </c>
      <c r="FY17">
        <v>0</v>
      </c>
      <c r="FZ17">
        <v>0</v>
      </c>
      <c r="GA17">
        <v>0</v>
      </c>
      <c r="GB17">
        <v>1</v>
      </c>
      <c r="GC17">
        <v>0</v>
      </c>
      <c r="GD17">
        <v>1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2</v>
      </c>
      <c r="GU17">
        <v>22</v>
      </c>
      <c r="GV17">
        <v>52</v>
      </c>
      <c r="GW17">
        <v>16</v>
      </c>
      <c r="GX17">
        <v>3</v>
      </c>
      <c r="GY17">
        <v>8</v>
      </c>
      <c r="GZ17">
        <v>0</v>
      </c>
      <c r="HA17">
        <v>7</v>
      </c>
      <c r="HB17">
        <v>1</v>
      </c>
      <c r="HC17">
        <v>4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3</v>
      </c>
      <c r="HJ17">
        <v>0</v>
      </c>
      <c r="HK17">
        <v>1</v>
      </c>
      <c r="HL17">
        <v>1</v>
      </c>
      <c r="HM17">
        <v>2</v>
      </c>
      <c r="HN17">
        <v>0</v>
      </c>
      <c r="HO17">
        <v>1</v>
      </c>
      <c r="HP17">
        <v>1</v>
      </c>
      <c r="HQ17">
        <v>1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1</v>
      </c>
      <c r="HX17">
        <v>2</v>
      </c>
      <c r="HY17">
        <v>52</v>
      </c>
      <c r="HZ17">
        <v>31</v>
      </c>
      <c r="IA17">
        <v>20</v>
      </c>
      <c r="IB17">
        <v>2</v>
      </c>
      <c r="IC17">
        <v>0</v>
      </c>
      <c r="ID17">
        <v>1</v>
      </c>
      <c r="IE17">
        <v>0</v>
      </c>
      <c r="IF17">
        <v>0</v>
      </c>
      <c r="IG17">
        <v>0</v>
      </c>
      <c r="IH17">
        <v>0</v>
      </c>
      <c r="II17">
        <v>1</v>
      </c>
      <c r="IJ17">
        <v>0</v>
      </c>
      <c r="IK17">
        <v>1</v>
      </c>
      <c r="IL17">
        <v>0</v>
      </c>
      <c r="IM17">
        <v>0</v>
      </c>
      <c r="IN17">
        <v>2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3</v>
      </c>
      <c r="JA17">
        <v>0</v>
      </c>
      <c r="JB17">
        <v>1</v>
      </c>
      <c r="JC17">
        <v>31</v>
      </c>
      <c r="JD17" t="s">
        <v>0</v>
      </c>
      <c r="JE17" t="s">
        <v>0</v>
      </c>
      <c r="JF17" t="s">
        <v>0</v>
      </c>
      <c r="JG17" t="s">
        <v>0</v>
      </c>
      <c r="JH17" t="s">
        <v>0</v>
      </c>
      <c r="JI17" t="s">
        <v>0</v>
      </c>
      <c r="JJ17" t="s">
        <v>0</v>
      </c>
      <c r="JK17" t="s">
        <v>0</v>
      </c>
      <c r="JL17" t="s">
        <v>0</v>
      </c>
      <c r="JM17" t="s">
        <v>0</v>
      </c>
      <c r="JN17" t="s">
        <v>0</v>
      </c>
      <c r="JO17" t="s">
        <v>0</v>
      </c>
      <c r="JP17" t="s">
        <v>0</v>
      </c>
      <c r="JQ17" t="s">
        <v>0</v>
      </c>
      <c r="JR17" t="s">
        <v>0</v>
      </c>
      <c r="JS17" t="s">
        <v>0</v>
      </c>
      <c r="JT17" t="s">
        <v>0</v>
      </c>
      <c r="JU17" t="s">
        <v>0</v>
      </c>
      <c r="JV17" t="s">
        <v>0</v>
      </c>
      <c r="JW17">
        <v>1</v>
      </c>
      <c r="JX17">
        <v>0</v>
      </c>
      <c r="JY17">
        <v>1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1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1</v>
      </c>
      <c r="LW17">
        <v>1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1</v>
      </c>
    </row>
    <row r="18" spans="1:351">
      <c r="A18" t="s">
        <v>1822</v>
      </c>
      <c r="B18" t="s">
        <v>1809</v>
      </c>
      <c r="C18" t="str">
        <f>"200101"</f>
        <v>200101</v>
      </c>
      <c r="D18" t="s">
        <v>1821</v>
      </c>
      <c r="E18">
        <v>17</v>
      </c>
      <c r="F18">
        <v>1136</v>
      </c>
      <c r="G18">
        <v>860</v>
      </c>
      <c r="H18">
        <v>318</v>
      </c>
      <c r="I18">
        <v>542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542</v>
      </c>
      <c r="T18">
        <v>0</v>
      </c>
      <c r="U18">
        <v>0</v>
      </c>
      <c r="V18">
        <v>542</v>
      </c>
      <c r="W18">
        <v>10</v>
      </c>
      <c r="X18">
        <v>1</v>
      </c>
      <c r="Y18">
        <v>7</v>
      </c>
      <c r="Z18">
        <v>2</v>
      </c>
      <c r="AA18">
        <v>532</v>
      </c>
      <c r="AB18">
        <v>256</v>
      </c>
      <c r="AC18">
        <v>39</v>
      </c>
      <c r="AD18">
        <v>128</v>
      </c>
      <c r="AE18">
        <v>2</v>
      </c>
      <c r="AF18">
        <v>2</v>
      </c>
      <c r="AG18">
        <v>2</v>
      </c>
      <c r="AH18">
        <v>1</v>
      </c>
      <c r="AI18">
        <v>0</v>
      </c>
      <c r="AJ18">
        <v>1</v>
      </c>
      <c r="AK18">
        <v>6</v>
      </c>
      <c r="AL18">
        <v>4</v>
      </c>
      <c r="AM18">
        <v>0</v>
      </c>
      <c r="AN18">
        <v>67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1</v>
      </c>
      <c r="BA18">
        <v>1</v>
      </c>
      <c r="BB18">
        <v>1</v>
      </c>
      <c r="BC18">
        <v>1</v>
      </c>
      <c r="BD18">
        <v>0</v>
      </c>
      <c r="BE18">
        <v>256</v>
      </c>
      <c r="BF18">
        <v>88</v>
      </c>
      <c r="BG18">
        <v>10</v>
      </c>
      <c r="BH18">
        <v>15</v>
      </c>
      <c r="BI18">
        <v>0</v>
      </c>
      <c r="BJ18">
        <v>1</v>
      </c>
      <c r="BK18">
        <v>0</v>
      </c>
      <c r="BL18">
        <v>53</v>
      </c>
      <c r="BM18">
        <v>0</v>
      </c>
      <c r="BN18">
        <v>0</v>
      </c>
      <c r="BO18">
        <v>0</v>
      </c>
      <c r="BP18">
        <v>0</v>
      </c>
      <c r="BQ18">
        <v>1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1</v>
      </c>
      <c r="BY18">
        <v>3</v>
      </c>
      <c r="BZ18">
        <v>0</v>
      </c>
      <c r="CA18">
        <v>0</v>
      </c>
      <c r="CB18">
        <v>0</v>
      </c>
      <c r="CC18">
        <v>1</v>
      </c>
      <c r="CD18">
        <v>0</v>
      </c>
      <c r="CE18">
        <v>0</v>
      </c>
      <c r="CF18">
        <v>0</v>
      </c>
      <c r="CG18">
        <v>0</v>
      </c>
      <c r="CH18">
        <v>3</v>
      </c>
      <c r="CI18">
        <v>88</v>
      </c>
      <c r="CJ18">
        <v>16</v>
      </c>
      <c r="CK18">
        <v>3</v>
      </c>
      <c r="CL18">
        <v>4</v>
      </c>
      <c r="CM18">
        <v>1</v>
      </c>
      <c r="CN18">
        <v>0</v>
      </c>
      <c r="CO18">
        <v>0</v>
      </c>
      <c r="CP18">
        <v>1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3</v>
      </c>
      <c r="CZ18">
        <v>0</v>
      </c>
      <c r="DA18">
        <v>0</v>
      </c>
      <c r="DB18">
        <v>0</v>
      </c>
      <c r="DC18">
        <v>1</v>
      </c>
      <c r="DD18">
        <v>1</v>
      </c>
      <c r="DE18">
        <v>1</v>
      </c>
      <c r="DF18">
        <v>0</v>
      </c>
      <c r="DG18">
        <v>0</v>
      </c>
      <c r="DH18">
        <v>1</v>
      </c>
      <c r="DI18">
        <v>16</v>
      </c>
      <c r="DJ18">
        <v>26</v>
      </c>
      <c r="DK18">
        <v>20</v>
      </c>
      <c r="DL18">
        <v>1</v>
      </c>
      <c r="DM18">
        <v>1</v>
      </c>
      <c r="DN18">
        <v>1</v>
      </c>
      <c r="DO18">
        <v>0</v>
      </c>
      <c r="DP18">
        <v>0</v>
      </c>
      <c r="DQ18">
        <v>0</v>
      </c>
      <c r="DR18">
        <v>1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</v>
      </c>
      <c r="EI18">
        <v>0</v>
      </c>
      <c r="EJ18">
        <v>0</v>
      </c>
      <c r="EK18">
        <v>0</v>
      </c>
      <c r="EL18">
        <v>0</v>
      </c>
      <c r="EM18">
        <v>26</v>
      </c>
      <c r="EN18">
        <v>20</v>
      </c>
      <c r="EO18">
        <v>1</v>
      </c>
      <c r="EP18">
        <v>1</v>
      </c>
      <c r="EQ18">
        <v>11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7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20</v>
      </c>
      <c r="FR18">
        <v>28</v>
      </c>
      <c r="FS18">
        <v>6</v>
      </c>
      <c r="FT18">
        <v>11</v>
      </c>
      <c r="FU18">
        <v>0</v>
      </c>
      <c r="FV18">
        <v>2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2</v>
      </c>
      <c r="GC18">
        <v>1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2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2</v>
      </c>
      <c r="GT18">
        <v>2</v>
      </c>
      <c r="GU18">
        <v>28</v>
      </c>
      <c r="GV18">
        <v>67</v>
      </c>
      <c r="GW18">
        <v>28</v>
      </c>
      <c r="GX18">
        <v>2</v>
      </c>
      <c r="GY18">
        <v>16</v>
      </c>
      <c r="GZ18">
        <v>1</v>
      </c>
      <c r="HA18">
        <v>7</v>
      </c>
      <c r="HB18">
        <v>1</v>
      </c>
      <c r="HC18">
        <v>1</v>
      </c>
      <c r="HD18">
        <v>2</v>
      </c>
      <c r="HE18">
        <v>0</v>
      </c>
      <c r="HF18">
        <v>0</v>
      </c>
      <c r="HG18">
        <v>0</v>
      </c>
      <c r="HH18">
        <v>1</v>
      </c>
      <c r="HI18">
        <v>0</v>
      </c>
      <c r="HJ18">
        <v>0</v>
      </c>
      <c r="HK18">
        <v>0</v>
      </c>
      <c r="HL18">
        <v>2</v>
      </c>
      <c r="HM18">
        <v>1</v>
      </c>
      <c r="HN18">
        <v>1</v>
      </c>
      <c r="HO18">
        <v>0</v>
      </c>
      <c r="HP18">
        <v>1</v>
      </c>
      <c r="HQ18">
        <v>0</v>
      </c>
      <c r="HR18">
        <v>0</v>
      </c>
      <c r="HS18">
        <v>0</v>
      </c>
      <c r="HT18">
        <v>0</v>
      </c>
      <c r="HU18">
        <v>2</v>
      </c>
      <c r="HV18">
        <v>0</v>
      </c>
      <c r="HW18">
        <v>0</v>
      </c>
      <c r="HX18">
        <v>1</v>
      </c>
      <c r="HY18">
        <v>67</v>
      </c>
      <c r="HZ18">
        <v>26</v>
      </c>
      <c r="IA18">
        <v>23</v>
      </c>
      <c r="IB18">
        <v>1</v>
      </c>
      <c r="IC18">
        <v>0</v>
      </c>
      <c r="ID18">
        <v>0</v>
      </c>
      <c r="IE18">
        <v>0</v>
      </c>
      <c r="IF18">
        <v>0</v>
      </c>
      <c r="IG18">
        <v>1</v>
      </c>
      <c r="IH18">
        <v>0</v>
      </c>
      <c r="II18">
        <v>1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26</v>
      </c>
      <c r="JD18" t="s">
        <v>0</v>
      </c>
      <c r="JE18" t="s">
        <v>0</v>
      </c>
      <c r="JF18" t="s">
        <v>0</v>
      </c>
      <c r="JG18" t="s">
        <v>0</v>
      </c>
      <c r="JH18" t="s">
        <v>0</v>
      </c>
      <c r="JI18" t="s">
        <v>0</v>
      </c>
      <c r="JJ18" t="s">
        <v>0</v>
      </c>
      <c r="JK18" t="s">
        <v>0</v>
      </c>
      <c r="JL18" t="s">
        <v>0</v>
      </c>
      <c r="JM18" t="s">
        <v>0</v>
      </c>
      <c r="JN18" t="s">
        <v>0</v>
      </c>
      <c r="JO18" t="s">
        <v>0</v>
      </c>
      <c r="JP18" t="s">
        <v>0</v>
      </c>
      <c r="JQ18" t="s">
        <v>0</v>
      </c>
      <c r="JR18" t="s">
        <v>0</v>
      </c>
      <c r="JS18" t="s">
        <v>0</v>
      </c>
      <c r="JT18" t="s">
        <v>0</v>
      </c>
      <c r="JU18" t="s">
        <v>0</v>
      </c>
      <c r="JV18" t="s">
        <v>0</v>
      </c>
      <c r="JW18">
        <v>3</v>
      </c>
      <c r="JX18">
        <v>2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1</v>
      </c>
      <c r="KO18">
        <v>0</v>
      </c>
      <c r="KP18">
        <v>0</v>
      </c>
      <c r="KQ18">
        <v>0</v>
      </c>
      <c r="KR18">
        <v>3</v>
      </c>
      <c r="KS18">
        <v>1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1</v>
      </c>
      <c r="LQ18">
        <v>0</v>
      </c>
      <c r="LR18">
        <v>0</v>
      </c>
      <c r="LS18">
        <v>0</v>
      </c>
      <c r="LT18">
        <v>0</v>
      </c>
      <c r="LU18">
        <v>1</v>
      </c>
      <c r="LV18">
        <v>1</v>
      </c>
      <c r="LW18">
        <v>0</v>
      </c>
      <c r="LX18">
        <v>0</v>
      </c>
      <c r="LY18">
        <v>0</v>
      </c>
      <c r="LZ18">
        <v>0</v>
      </c>
      <c r="MA18">
        <v>1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1</v>
      </c>
    </row>
    <row r="19" spans="1:351">
      <c r="A19" t="s">
        <v>1820</v>
      </c>
      <c r="B19" t="s">
        <v>1809</v>
      </c>
      <c r="C19" t="str">
        <f>"200101"</f>
        <v>200101</v>
      </c>
      <c r="D19" t="s">
        <v>1819</v>
      </c>
      <c r="E19">
        <v>18</v>
      </c>
      <c r="F19">
        <v>1452</v>
      </c>
      <c r="G19">
        <v>1120</v>
      </c>
      <c r="H19">
        <v>370</v>
      </c>
      <c r="I19">
        <v>750</v>
      </c>
      <c r="J19">
        <v>0</v>
      </c>
      <c r="K19">
        <v>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750</v>
      </c>
      <c r="T19">
        <v>0</v>
      </c>
      <c r="U19">
        <v>0</v>
      </c>
      <c r="V19">
        <v>750</v>
      </c>
      <c r="W19">
        <v>17</v>
      </c>
      <c r="X19">
        <v>11</v>
      </c>
      <c r="Y19">
        <v>4</v>
      </c>
      <c r="Z19">
        <v>2</v>
      </c>
      <c r="AA19">
        <v>733</v>
      </c>
      <c r="AB19">
        <v>361</v>
      </c>
      <c r="AC19">
        <v>42</v>
      </c>
      <c r="AD19">
        <v>169</v>
      </c>
      <c r="AE19">
        <v>2</v>
      </c>
      <c r="AF19">
        <v>0</v>
      </c>
      <c r="AG19">
        <v>5</v>
      </c>
      <c r="AH19">
        <v>3</v>
      </c>
      <c r="AI19">
        <v>2</v>
      </c>
      <c r="AJ19">
        <v>1</v>
      </c>
      <c r="AK19">
        <v>0</v>
      </c>
      <c r="AL19">
        <v>2</v>
      </c>
      <c r="AM19">
        <v>1</v>
      </c>
      <c r="AN19">
        <v>120</v>
      </c>
      <c r="AO19">
        <v>1</v>
      </c>
      <c r="AP19">
        <v>1</v>
      </c>
      <c r="AQ19">
        <v>0</v>
      </c>
      <c r="AR19">
        <v>0</v>
      </c>
      <c r="AS19">
        <v>2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2</v>
      </c>
      <c r="AZ19">
        <v>0</v>
      </c>
      <c r="BA19">
        <v>1</v>
      </c>
      <c r="BB19">
        <v>1</v>
      </c>
      <c r="BC19">
        <v>1</v>
      </c>
      <c r="BD19">
        <v>4</v>
      </c>
      <c r="BE19">
        <v>361</v>
      </c>
      <c r="BF19">
        <v>140</v>
      </c>
      <c r="BG19">
        <v>9</v>
      </c>
      <c r="BH19">
        <v>10</v>
      </c>
      <c r="BI19">
        <v>2</v>
      </c>
      <c r="BJ19">
        <v>0</v>
      </c>
      <c r="BK19">
        <v>0</v>
      </c>
      <c r="BL19">
        <v>100</v>
      </c>
      <c r="BM19">
        <v>1</v>
      </c>
      <c r="BN19">
        <v>0</v>
      </c>
      <c r="BO19">
        <v>0</v>
      </c>
      <c r="BP19">
        <v>2</v>
      </c>
      <c r="BQ19">
        <v>0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1</v>
      </c>
      <c r="BX19">
        <v>1</v>
      </c>
      <c r="BY19">
        <v>0</v>
      </c>
      <c r="BZ19">
        <v>0</v>
      </c>
      <c r="CA19">
        <v>0</v>
      </c>
      <c r="CB19">
        <v>0</v>
      </c>
      <c r="CC19">
        <v>1</v>
      </c>
      <c r="CD19">
        <v>0</v>
      </c>
      <c r="CE19">
        <v>0</v>
      </c>
      <c r="CF19">
        <v>1</v>
      </c>
      <c r="CG19">
        <v>0</v>
      </c>
      <c r="CH19">
        <v>11</v>
      </c>
      <c r="CI19">
        <v>140</v>
      </c>
      <c r="CJ19">
        <v>20</v>
      </c>
      <c r="CK19">
        <v>9</v>
      </c>
      <c r="CL19">
        <v>5</v>
      </c>
      <c r="CM19">
        <v>0</v>
      </c>
      <c r="CN19">
        <v>0</v>
      </c>
      <c r="CO19">
        <v>0</v>
      </c>
      <c r="CP19">
        <v>0</v>
      </c>
      <c r="CQ19">
        <v>2</v>
      </c>
      <c r="CR19">
        <v>1</v>
      </c>
      <c r="CS19">
        <v>0</v>
      </c>
      <c r="CT19">
        <v>1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1</v>
      </c>
      <c r="DD19">
        <v>0</v>
      </c>
      <c r="DE19">
        <v>0</v>
      </c>
      <c r="DF19">
        <v>0</v>
      </c>
      <c r="DG19">
        <v>0</v>
      </c>
      <c r="DH19">
        <v>1</v>
      </c>
      <c r="DI19">
        <v>20</v>
      </c>
      <c r="DJ19">
        <v>27</v>
      </c>
      <c r="DK19">
        <v>14</v>
      </c>
      <c r="DL19">
        <v>2</v>
      </c>
      <c r="DM19">
        <v>3</v>
      </c>
      <c r="DN19">
        <v>0</v>
      </c>
      <c r="DO19">
        <v>0</v>
      </c>
      <c r="DP19">
        <v>0</v>
      </c>
      <c r="DQ19">
        <v>0</v>
      </c>
      <c r="DR19">
        <v>1</v>
      </c>
      <c r="DS19">
        <v>3</v>
      </c>
      <c r="DT19">
        <v>0</v>
      </c>
      <c r="DU19">
        <v>1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1</v>
      </c>
      <c r="EE19">
        <v>0</v>
      </c>
      <c r="EF19">
        <v>0</v>
      </c>
      <c r="EG19">
        <v>0</v>
      </c>
      <c r="EH19">
        <v>1</v>
      </c>
      <c r="EI19">
        <v>0</v>
      </c>
      <c r="EJ19">
        <v>1</v>
      </c>
      <c r="EK19">
        <v>0</v>
      </c>
      <c r="EL19">
        <v>0</v>
      </c>
      <c r="EM19">
        <v>27</v>
      </c>
      <c r="EN19">
        <v>45</v>
      </c>
      <c r="EO19">
        <v>2</v>
      </c>
      <c r="EP19">
        <v>0</v>
      </c>
      <c r="EQ19">
        <v>16</v>
      </c>
      <c r="ER19">
        <v>4</v>
      </c>
      <c r="ES19">
        <v>0</v>
      </c>
      <c r="ET19">
        <v>0</v>
      </c>
      <c r="EU19">
        <v>1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8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12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2</v>
      </c>
      <c r="FQ19">
        <v>45</v>
      </c>
      <c r="FR19">
        <v>29</v>
      </c>
      <c r="FS19">
        <v>12</v>
      </c>
      <c r="FT19">
        <v>9</v>
      </c>
      <c r="FU19">
        <v>0</v>
      </c>
      <c r="FV19">
        <v>1</v>
      </c>
      <c r="FW19">
        <v>0</v>
      </c>
      <c r="FX19">
        <v>0</v>
      </c>
      <c r="FY19">
        <v>3</v>
      </c>
      <c r="FZ19">
        <v>0</v>
      </c>
      <c r="GA19">
        <v>0</v>
      </c>
      <c r="GB19">
        <v>2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1</v>
      </c>
      <c r="GU19">
        <v>29</v>
      </c>
      <c r="GV19">
        <v>73</v>
      </c>
      <c r="GW19">
        <v>30</v>
      </c>
      <c r="GX19">
        <v>7</v>
      </c>
      <c r="GY19">
        <v>9</v>
      </c>
      <c r="GZ19">
        <v>0</v>
      </c>
      <c r="HA19">
        <v>9</v>
      </c>
      <c r="HB19">
        <v>1</v>
      </c>
      <c r="HC19">
        <v>2</v>
      </c>
      <c r="HD19">
        <v>0</v>
      </c>
      <c r="HE19">
        <v>2</v>
      </c>
      <c r="HF19">
        <v>0</v>
      </c>
      <c r="HG19">
        <v>1</v>
      </c>
      <c r="HH19">
        <v>4</v>
      </c>
      <c r="HI19">
        <v>0</v>
      </c>
      <c r="HJ19">
        <v>1</v>
      </c>
      <c r="HK19">
        <v>1</v>
      </c>
      <c r="HL19">
        <v>0</v>
      </c>
      <c r="HM19">
        <v>0</v>
      </c>
      <c r="HN19">
        <v>2</v>
      </c>
      <c r="HO19">
        <v>2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2</v>
      </c>
      <c r="HY19">
        <v>73</v>
      </c>
      <c r="HZ19">
        <v>33</v>
      </c>
      <c r="IA19">
        <v>21</v>
      </c>
      <c r="IB19">
        <v>1</v>
      </c>
      <c r="IC19">
        <v>0</v>
      </c>
      <c r="ID19">
        <v>1</v>
      </c>
      <c r="IE19">
        <v>1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1</v>
      </c>
      <c r="IL19">
        <v>0</v>
      </c>
      <c r="IM19">
        <v>0</v>
      </c>
      <c r="IN19">
        <v>0</v>
      </c>
      <c r="IO19">
        <v>1</v>
      </c>
      <c r="IP19">
        <v>0</v>
      </c>
      <c r="IQ19">
        <v>2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2</v>
      </c>
      <c r="IX19">
        <v>0</v>
      </c>
      <c r="IY19">
        <v>1</v>
      </c>
      <c r="IZ19">
        <v>1</v>
      </c>
      <c r="JA19">
        <v>0</v>
      </c>
      <c r="JB19">
        <v>1</v>
      </c>
      <c r="JC19">
        <v>33</v>
      </c>
      <c r="JD19" t="s">
        <v>0</v>
      </c>
      <c r="JE19" t="s">
        <v>0</v>
      </c>
      <c r="JF19" t="s">
        <v>0</v>
      </c>
      <c r="JG19" t="s">
        <v>0</v>
      </c>
      <c r="JH19" t="s">
        <v>0</v>
      </c>
      <c r="JI19" t="s">
        <v>0</v>
      </c>
      <c r="JJ19" t="s">
        <v>0</v>
      </c>
      <c r="JK19" t="s">
        <v>0</v>
      </c>
      <c r="JL19" t="s">
        <v>0</v>
      </c>
      <c r="JM19" t="s">
        <v>0</v>
      </c>
      <c r="JN19" t="s">
        <v>0</v>
      </c>
      <c r="JO19" t="s">
        <v>0</v>
      </c>
      <c r="JP19" t="s">
        <v>0</v>
      </c>
      <c r="JQ19" t="s">
        <v>0</v>
      </c>
      <c r="JR19" t="s">
        <v>0</v>
      </c>
      <c r="JS19" t="s">
        <v>0</v>
      </c>
      <c r="JT19" t="s">
        <v>0</v>
      </c>
      <c r="JU19" t="s">
        <v>0</v>
      </c>
      <c r="JV19" t="s">
        <v>0</v>
      </c>
      <c r="JW19">
        <v>5</v>
      </c>
      <c r="JX19">
        <v>2</v>
      </c>
      <c r="JY19">
        <v>2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1</v>
      </c>
      <c r="KQ19">
        <v>0</v>
      </c>
      <c r="KR19">
        <v>5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</row>
    <row r="20" spans="1:351">
      <c r="A20" t="s">
        <v>1818</v>
      </c>
      <c r="B20" t="s">
        <v>1809</v>
      </c>
      <c r="C20" t="str">
        <f>"200101"</f>
        <v>200101</v>
      </c>
      <c r="D20" t="s">
        <v>1817</v>
      </c>
      <c r="E20">
        <v>19</v>
      </c>
      <c r="F20">
        <v>973</v>
      </c>
      <c r="G20">
        <v>750</v>
      </c>
      <c r="H20">
        <v>325</v>
      </c>
      <c r="I20">
        <v>425</v>
      </c>
      <c r="J20">
        <v>0</v>
      </c>
      <c r="K20">
        <v>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425</v>
      </c>
      <c r="T20">
        <v>0</v>
      </c>
      <c r="U20">
        <v>0</v>
      </c>
      <c r="V20">
        <v>425</v>
      </c>
      <c r="W20">
        <v>15</v>
      </c>
      <c r="X20">
        <v>6</v>
      </c>
      <c r="Y20">
        <v>6</v>
      </c>
      <c r="Z20">
        <v>3</v>
      </c>
      <c r="AA20">
        <v>410</v>
      </c>
      <c r="AB20">
        <v>198</v>
      </c>
      <c r="AC20">
        <v>12</v>
      </c>
      <c r="AD20">
        <v>95</v>
      </c>
      <c r="AE20">
        <v>3</v>
      </c>
      <c r="AF20">
        <v>1</v>
      </c>
      <c r="AG20">
        <v>4</v>
      </c>
      <c r="AH20">
        <v>2</v>
      </c>
      <c r="AI20">
        <v>0</v>
      </c>
      <c r="AJ20">
        <v>2</v>
      </c>
      <c r="AK20">
        <v>1</v>
      </c>
      <c r="AL20">
        <v>0</v>
      </c>
      <c r="AM20">
        <v>1</v>
      </c>
      <c r="AN20">
        <v>64</v>
      </c>
      <c r="AO20">
        <v>0</v>
      </c>
      <c r="AP20">
        <v>0</v>
      </c>
      <c r="AQ20">
        <v>0</v>
      </c>
      <c r="AR20">
        <v>2</v>
      </c>
      <c r="AS20">
        <v>0</v>
      </c>
      <c r="AT20">
        <v>0</v>
      </c>
      <c r="AU20">
        <v>1</v>
      </c>
      <c r="AV20">
        <v>0</v>
      </c>
      <c r="AW20">
        <v>3</v>
      </c>
      <c r="AX20">
        <v>0</v>
      </c>
      <c r="AY20">
        <v>0</v>
      </c>
      <c r="AZ20">
        <v>0</v>
      </c>
      <c r="BA20">
        <v>0</v>
      </c>
      <c r="BB20">
        <v>3</v>
      </c>
      <c r="BC20">
        <v>1</v>
      </c>
      <c r="BD20">
        <v>3</v>
      </c>
      <c r="BE20">
        <v>198</v>
      </c>
      <c r="BF20">
        <v>81</v>
      </c>
      <c r="BG20">
        <v>10</v>
      </c>
      <c r="BH20">
        <v>7</v>
      </c>
      <c r="BI20">
        <v>0</v>
      </c>
      <c r="BJ20">
        <v>0</v>
      </c>
      <c r="BK20">
        <v>0</v>
      </c>
      <c r="BL20">
        <v>53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1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10</v>
      </c>
      <c r="CI20">
        <v>81</v>
      </c>
      <c r="CJ20">
        <v>16</v>
      </c>
      <c r="CK20">
        <v>5</v>
      </c>
      <c r="CL20">
        <v>0</v>
      </c>
      <c r="CM20">
        <v>0</v>
      </c>
      <c r="CN20">
        <v>1</v>
      </c>
      <c r="CO20">
        <v>2</v>
      </c>
      <c r="CP20">
        <v>1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4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1</v>
      </c>
      <c r="DF20">
        <v>0</v>
      </c>
      <c r="DG20">
        <v>0</v>
      </c>
      <c r="DH20">
        <v>2</v>
      </c>
      <c r="DI20">
        <v>16</v>
      </c>
      <c r="DJ20">
        <v>15</v>
      </c>
      <c r="DK20">
        <v>7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1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2</v>
      </c>
      <c r="EE20">
        <v>1</v>
      </c>
      <c r="EF20">
        <v>0</v>
      </c>
      <c r="EG20">
        <v>0</v>
      </c>
      <c r="EH20">
        <v>0</v>
      </c>
      <c r="EI20">
        <v>0</v>
      </c>
      <c r="EJ20">
        <v>2</v>
      </c>
      <c r="EK20">
        <v>0</v>
      </c>
      <c r="EL20">
        <v>2</v>
      </c>
      <c r="EM20">
        <v>15</v>
      </c>
      <c r="EN20">
        <v>19</v>
      </c>
      <c r="EO20">
        <v>4</v>
      </c>
      <c r="EP20">
        <v>1</v>
      </c>
      <c r="EQ20">
        <v>7</v>
      </c>
      <c r="ER20">
        <v>4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3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19</v>
      </c>
      <c r="FR20">
        <v>22</v>
      </c>
      <c r="FS20">
        <v>4</v>
      </c>
      <c r="FT20">
        <v>9</v>
      </c>
      <c r="FU20">
        <v>2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1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2</v>
      </c>
      <c r="GK20">
        <v>2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1</v>
      </c>
      <c r="GT20">
        <v>1</v>
      </c>
      <c r="GU20">
        <v>22</v>
      </c>
      <c r="GV20">
        <v>39</v>
      </c>
      <c r="GW20">
        <v>17</v>
      </c>
      <c r="GX20">
        <v>1</v>
      </c>
      <c r="GY20">
        <v>4</v>
      </c>
      <c r="GZ20">
        <v>0</v>
      </c>
      <c r="HA20">
        <v>4</v>
      </c>
      <c r="HB20">
        <v>4</v>
      </c>
      <c r="HC20">
        <v>0</v>
      </c>
      <c r="HD20">
        <v>3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2</v>
      </c>
      <c r="HL20">
        <v>0</v>
      </c>
      <c r="HM20">
        <v>0</v>
      </c>
      <c r="HN20">
        <v>0</v>
      </c>
      <c r="HO20">
        <v>0</v>
      </c>
      <c r="HP20">
        <v>2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2</v>
      </c>
      <c r="HY20">
        <v>39</v>
      </c>
      <c r="HZ20">
        <v>18</v>
      </c>
      <c r="IA20">
        <v>12</v>
      </c>
      <c r="IB20">
        <v>2</v>
      </c>
      <c r="IC20">
        <v>0</v>
      </c>
      <c r="ID20">
        <v>0</v>
      </c>
      <c r="IE20">
        <v>0</v>
      </c>
      <c r="IF20">
        <v>1</v>
      </c>
      <c r="IG20">
        <v>0</v>
      </c>
      <c r="IH20">
        <v>0</v>
      </c>
      <c r="II20">
        <v>1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1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1</v>
      </c>
      <c r="IZ20">
        <v>0</v>
      </c>
      <c r="JA20">
        <v>0</v>
      </c>
      <c r="JB20">
        <v>0</v>
      </c>
      <c r="JC20">
        <v>18</v>
      </c>
      <c r="JD20" t="s">
        <v>0</v>
      </c>
      <c r="JE20" t="s">
        <v>0</v>
      </c>
      <c r="JF20" t="s">
        <v>0</v>
      </c>
      <c r="JG20" t="s">
        <v>0</v>
      </c>
      <c r="JH20" t="s">
        <v>0</v>
      </c>
      <c r="JI20" t="s">
        <v>0</v>
      </c>
      <c r="JJ20" t="s">
        <v>0</v>
      </c>
      <c r="JK20" t="s">
        <v>0</v>
      </c>
      <c r="JL20" t="s">
        <v>0</v>
      </c>
      <c r="JM20" t="s">
        <v>0</v>
      </c>
      <c r="JN20" t="s">
        <v>0</v>
      </c>
      <c r="JO20" t="s">
        <v>0</v>
      </c>
      <c r="JP20" t="s">
        <v>0</v>
      </c>
      <c r="JQ20" t="s">
        <v>0</v>
      </c>
      <c r="JR20" t="s">
        <v>0</v>
      </c>
      <c r="JS20" t="s">
        <v>0</v>
      </c>
      <c r="JT20" t="s">
        <v>0</v>
      </c>
      <c r="JU20" t="s">
        <v>0</v>
      </c>
      <c r="JV20" t="s">
        <v>0</v>
      </c>
      <c r="JW20">
        <v>1</v>
      </c>
      <c r="JX20">
        <v>1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1</v>
      </c>
      <c r="KS20">
        <v>1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1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1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</row>
    <row r="21" spans="1:351">
      <c r="A21" t="s">
        <v>1816</v>
      </c>
      <c r="B21" t="s">
        <v>1809</v>
      </c>
      <c r="C21" t="str">
        <f>"200101"</f>
        <v>200101</v>
      </c>
      <c r="D21" t="s">
        <v>1815</v>
      </c>
      <c r="E21">
        <v>20</v>
      </c>
      <c r="F21">
        <v>1171</v>
      </c>
      <c r="G21">
        <v>890</v>
      </c>
      <c r="H21">
        <v>338</v>
      </c>
      <c r="I21">
        <v>552</v>
      </c>
      <c r="J21">
        <v>0</v>
      </c>
      <c r="K21">
        <v>9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552</v>
      </c>
      <c r="T21">
        <v>0</v>
      </c>
      <c r="U21">
        <v>0</v>
      </c>
      <c r="V21">
        <v>552</v>
      </c>
      <c r="W21">
        <v>16</v>
      </c>
      <c r="X21">
        <v>8</v>
      </c>
      <c r="Y21">
        <v>8</v>
      </c>
      <c r="Z21">
        <v>0</v>
      </c>
      <c r="AA21">
        <v>536</v>
      </c>
      <c r="AB21">
        <v>239</v>
      </c>
      <c r="AC21">
        <v>25</v>
      </c>
      <c r="AD21">
        <v>107</v>
      </c>
      <c r="AE21">
        <v>5</v>
      </c>
      <c r="AF21">
        <v>1</v>
      </c>
      <c r="AG21">
        <v>2</v>
      </c>
      <c r="AH21">
        <v>2</v>
      </c>
      <c r="AI21">
        <v>0</v>
      </c>
      <c r="AJ21">
        <v>0</v>
      </c>
      <c r="AK21">
        <v>1</v>
      </c>
      <c r="AL21">
        <v>0</v>
      </c>
      <c r="AM21">
        <v>1</v>
      </c>
      <c r="AN21">
        <v>76</v>
      </c>
      <c r="AO21">
        <v>3</v>
      </c>
      <c r="AP21">
        <v>1</v>
      </c>
      <c r="AQ21">
        <v>5</v>
      </c>
      <c r="AR21">
        <v>0</v>
      </c>
      <c r="AS21">
        <v>0</v>
      </c>
      <c r="AT21">
        <v>1</v>
      </c>
      <c r="AU21">
        <v>0</v>
      </c>
      <c r="AV21">
        <v>0</v>
      </c>
      <c r="AW21">
        <v>3</v>
      </c>
      <c r="AX21">
        <v>0</v>
      </c>
      <c r="AY21">
        <v>1</v>
      </c>
      <c r="AZ21">
        <v>0</v>
      </c>
      <c r="BA21">
        <v>0</v>
      </c>
      <c r="BB21">
        <v>1</v>
      </c>
      <c r="BC21">
        <v>1</v>
      </c>
      <c r="BD21">
        <v>3</v>
      </c>
      <c r="BE21">
        <v>239</v>
      </c>
      <c r="BF21">
        <v>112</v>
      </c>
      <c r="BG21">
        <v>7</v>
      </c>
      <c r="BH21">
        <v>14</v>
      </c>
      <c r="BI21">
        <v>4</v>
      </c>
      <c r="BJ21">
        <v>1</v>
      </c>
      <c r="BK21">
        <v>0</v>
      </c>
      <c r="BL21">
        <v>66</v>
      </c>
      <c r="BM21">
        <v>0</v>
      </c>
      <c r="BN21">
        <v>0</v>
      </c>
      <c r="BO21">
        <v>2</v>
      </c>
      <c r="BP21">
        <v>0</v>
      </c>
      <c r="BQ21">
        <v>5</v>
      </c>
      <c r="BR21">
        <v>2</v>
      </c>
      <c r="BS21">
        <v>0</v>
      </c>
      <c r="BT21">
        <v>0</v>
      </c>
      <c r="BU21">
        <v>0</v>
      </c>
      <c r="BV21">
        <v>1</v>
      </c>
      <c r="BW21">
        <v>0</v>
      </c>
      <c r="BX21">
        <v>1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1</v>
      </c>
      <c r="CF21">
        <v>0</v>
      </c>
      <c r="CG21">
        <v>0</v>
      </c>
      <c r="CH21">
        <v>8</v>
      </c>
      <c r="CI21">
        <v>112</v>
      </c>
      <c r="CJ21">
        <v>12</v>
      </c>
      <c r="CK21">
        <v>4</v>
      </c>
      <c r="CL21">
        <v>0</v>
      </c>
      <c r="CM21">
        <v>0</v>
      </c>
      <c r="CN21">
        <v>1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1</v>
      </c>
      <c r="CZ21">
        <v>0</v>
      </c>
      <c r="DA21">
        <v>0</v>
      </c>
      <c r="DB21">
        <v>0</v>
      </c>
      <c r="DC21">
        <v>2</v>
      </c>
      <c r="DD21">
        <v>0</v>
      </c>
      <c r="DE21">
        <v>2</v>
      </c>
      <c r="DF21">
        <v>0</v>
      </c>
      <c r="DG21">
        <v>0</v>
      </c>
      <c r="DH21">
        <v>2</v>
      </c>
      <c r="DI21">
        <v>12</v>
      </c>
      <c r="DJ21">
        <v>25</v>
      </c>
      <c r="DK21">
        <v>13</v>
      </c>
      <c r="DL21">
        <v>3</v>
      </c>
      <c r="DM21">
        <v>1</v>
      </c>
      <c r="DN21">
        <v>1</v>
      </c>
      <c r="DO21">
        <v>1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1</v>
      </c>
      <c r="DV21">
        <v>0</v>
      </c>
      <c r="DW21">
        <v>0</v>
      </c>
      <c r="DX21">
        <v>1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1</v>
      </c>
      <c r="EG21">
        <v>1</v>
      </c>
      <c r="EH21">
        <v>1</v>
      </c>
      <c r="EI21">
        <v>0</v>
      </c>
      <c r="EJ21">
        <v>1</v>
      </c>
      <c r="EK21">
        <v>0</v>
      </c>
      <c r="EL21">
        <v>0</v>
      </c>
      <c r="EM21">
        <v>25</v>
      </c>
      <c r="EN21">
        <v>53</v>
      </c>
      <c r="EO21">
        <v>9</v>
      </c>
      <c r="EP21">
        <v>0</v>
      </c>
      <c r="EQ21">
        <v>13</v>
      </c>
      <c r="ER21">
        <v>6</v>
      </c>
      <c r="ES21">
        <v>0</v>
      </c>
      <c r="ET21">
        <v>0</v>
      </c>
      <c r="EU21">
        <v>3</v>
      </c>
      <c r="EV21">
        <v>0</v>
      </c>
      <c r="EW21">
        <v>0</v>
      </c>
      <c r="EX21">
        <v>0</v>
      </c>
      <c r="EY21">
        <v>2</v>
      </c>
      <c r="EZ21">
        <v>0</v>
      </c>
      <c r="FA21">
        <v>3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13</v>
      </c>
      <c r="FH21">
        <v>0</v>
      </c>
      <c r="FI21">
        <v>1</v>
      </c>
      <c r="FJ21">
        <v>1</v>
      </c>
      <c r="FK21">
        <v>1</v>
      </c>
      <c r="FL21">
        <v>0</v>
      </c>
      <c r="FM21">
        <v>0</v>
      </c>
      <c r="FN21">
        <v>1</v>
      </c>
      <c r="FO21">
        <v>0</v>
      </c>
      <c r="FP21">
        <v>0</v>
      </c>
      <c r="FQ21">
        <v>53</v>
      </c>
      <c r="FR21">
        <v>19</v>
      </c>
      <c r="FS21">
        <v>4</v>
      </c>
      <c r="FT21">
        <v>5</v>
      </c>
      <c r="FU21">
        <v>0</v>
      </c>
      <c r="FV21">
        <v>1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1</v>
      </c>
      <c r="GC21">
        <v>0</v>
      </c>
      <c r="GD21">
        <v>0</v>
      </c>
      <c r="GE21">
        <v>0</v>
      </c>
      <c r="GF21">
        <v>2</v>
      </c>
      <c r="GG21">
        <v>0</v>
      </c>
      <c r="GH21">
        <v>0</v>
      </c>
      <c r="GI21">
        <v>0</v>
      </c>
      <c r="GJ21">
        <v>3</v>
      </c>
      <c r="GK21">
        <v>0</v>
      </c>
      <c r="GL21">
        <v>0</v>
      </c>
      <c r="GM21">
        <v>1</v>
      </c>
      <c r="GN21">
        <v>0</v>
      </c>
      <c r="GO21">
        <v>1</v>
      </c>
      <c r="GP21">
        <v>0</v>
      </c>
      <c r="GQ21">
        <v>0</v>
      </c>
      <c r="GR21">
        <v>0</v>
      </c>
      <c r="GS21">
        <v>0</v>
      </c>
      <c r="GT21">
        <v>1</v>
      </c>
      <c r="GU21">
        <v>19</v>
      </c>
      <c r="GV21">
        <v>44</v>
      </c>
      <c r="GW21">
        <v>15</v>
      </c>
      <c r="GX21">
        <v>4</v>
      </c>
      <c r="GY21">
        <v>8</v>
      </c>
      <c r="GZ21">
        <v>0</v>
      </c>
      <c r="HA21">
        <v>6</v>
      </c>
      <c r="HB21">
        <v>0</v>
      </c>
      <c r="HC21">
        <v>2</v>
      </c>
      <c r="HD21">
        <v>1</v>
      </c>
      <c r="HE21">
        <v>1</v>
      </c>
      <c r="HF21">
        <v>0</v>
      </c>
      <c r="HG21">
        <v>0</v>
      </c>
      <c r="HH21">
        <v>0</v>
      </c>
      <c r="HI21">
        <v>2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2</v>
      </c>
      <c r="HP21">
        <v>0</v>
      </c>
      <c r="HQ21">
        <v>0</v>
      </c>
      <c r="HR21">
        <v>0</v>
      </c>
      <c r="HS21">
        <v>1</v>
      </c>
      <c r="HT21">
        <v>0</v>
      </c>
      <c r="HU21">
        <v>1</v>
      </c>
      <c r="HV21">
        <v>1</v>
      </c>
      <c r="HW21">
        <v>0</v>
      </c>
      <c r="HX21">
        <v>0</v>
      </c>
      <c r="HY21">
        <v>44</v>
      </c>
      <c r="HZ21">
        <v>29</v>
      </c>
      <c r="IA21">
        <v>18</v>
      </c>
      <c r="IB21">
        <v>2</v>
      </c>
      <c r="IC21">
        <v>0</v>
      </c>
      <c r="ID21">
        <v>0</v>
      </c>
      <c r="IE21">
        <v>0</v>
      </c>
      <c r="IF21">
        <v>3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2</v>
      </c>
      <c r="IX21">
        <v>2</v>
      </c>
      <c r="IY21">
        <v>0</v>
      </c>
      <c r="IZ21">
        <v>0</v>
      </c>
      <c r="JA21">
        <v>1</v>
      </c>
      <c r="JB21">
        <v>1</v>
      </c>
      <c r="JC21">
        <v>29</v>
      </c>
      <c r="JD21" t="s">
        <v>0</v>
      </c>
      <c r="JE21" t="s">
        <v>0</v>
      </c>
      <c r="JF21" t="s">
        <v>0</v>
      </c>
      <c r="JG21" t="s">
        <v>0</v>
      </c>
      <c r="JH21" t="s">
        <v>0</v>
      </c>
      <c r="JI21" t="s">
        <v>0</v>
      </c>
      <c r="JJ21" t="s">
        <v>0</v>
      </c>
      <c r="JK21" t="s">
        <v>0</v>
      </c>
      <c r="JL21" t="s">
        <v>0</v>
      </c>
      <c r="JM21" t="s">
        <v>0</v>
      </c>
      <c r="JN21" t="s">
        <v>0</v>
      </c>
      <c r="JO21" t="s">
        <v>0</v>
      </c>
      <c r="JP21" t="s">
        <v>0</v>
      </c>
      <c r="JQ21" t="s">
        <v>0</v>
      </c>
      <c r="JR21" t="s">
        <v>0</v>
      </c>
      <c r="JS21" t="s">
        <v>0</v>
      </c>
      <c r="JT21" t="s">
        <v>0</v>
      </c>
      <c r="JU21" t="s">
        <v>0</v>
      </c>
      <c r="JV21" t="s">
        <v>0</v>
      </c>
      <c r="JW21">
        <v>1</v>
      </c>
      <c r="JX21">
        <v>0</v>
      </c>
      <c r="JY21">
        <v>1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1</v>
      </c>
      <c r="KS21">
        <v>1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1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1</v>
      </c>
      <c r="LV21">
        <v>1</v>
      </c>
      <c r="LW21">
        <v>1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1</v>
      </c>
    </row>
    <row r="22" spans="1:351">
      <c r="A22" t="s">
        <v>1814</v>
      </c>
      <c r="B22" t="s">
        <v>1809</v>
      </c>
      <c r="C22" t="str">
        <f>"200101"</f>
        <v>200101</v>
      </c>
      <c r="D22" t="s">
        <v>1813</v>
      </c>
      <c r="E22">
        <v>21</v>
      </c>
      <c r="F22">
        <v>971</v>
      </c>
      <c r="G22">
        <v>770</v>
      </c>
      <c r="H22">
        <v>329</v>
      </c>
      <c r="I22">
        <v>441</v>
      </c>
      <c r="J22">
        <v>0</v>
      </c>
      <c r="K22">
        <v>2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441</v>
      </c>
      <c r="T22">
        <v>0</v>
      </c>
      <c r="U22">
        <v>0</v>
      </c>
      <c r="V22">
        <v>441</v>
      </c>
      <c r="W22">
        <v>12</v>
      </c>
      <c r="X22">
        <v>7</v>
      </c>
      <c r="Y22">
        <v>1</v>
      </c>
      <c r="Z22">
        <v>4</v>
      </c>
      <c r="AA22">
        <v>429</v>
      </c>
      <c r="AB22">
        <v>180</v>
      </c>
      <c r="AC22">
        <v>22</v>
      </c>
      <c r="AD22">
        <v>76</v>
      </c>
      <c r="AE22">
        <v>1</v>
      </c>
      <c r="AF22">
        <v>1</v>
      </c>
      <c r="AG22">
        <v>3</v>
      </c>
      <c r="AH22">
        <v>0</v>
      </c>
      <c r="AI22">
        <v>0</v>
      </c>
      <c r="AJ22">
        <v>0</v>
      </c>
      <c r="AK22">
        <v>1</v>
      </c>
      <c r="AL22">
        <v>2</v>
      </c>
      <c r="AM22">
        <v>1</v>
      </c>
      <c r="AN22">
        <v>63</v>
      </c>
      <c r="AO22">
        <v>0</v>
      </c>
      <c r="AP22">
        <v>2</v>
      </c>
      <c r="AQ22">
        <v>2</v>
      </c>
      <c r="AR22">
        <v>1</v>
      </c>
      <c r="AS22">
        <v>0</v>
      </c>
      <c r="AT22">
        <v>0</v>
      </c>
      <c r="AU22">
        <v>0</v>
      </c>
      <c r="AV22">
        <v>0</v>
      </c>
      <c r="AW22">
        <v>2</v>
      </c>
      <c r="AX22">
        <v>0</v>
      </c>
      <c r="AY22">
        <v>3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180</v>
      </c>
      <c r="BF22">
        <v>85</v>
      </c>
      <c r="BG22">
        <v>5</v>
      </c>
      <c r="BH22">
        <v>9</v>
      </c>
      <c r="BI22">
        <v>5</v>
      </c>
      <c r="BJ22">
        <v>0</v>
      </c>
      <c r="BK22">
        <v>0</v>
      </c>
      <c r="BL22">
        <v>56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1</v>
      </c>
      <c r="CA22">
        <v>0</v>
      </c>
      <c r="CB22">
        <v>0</v>
      </c>
      <c r="CC22">
        <v>1</v>
      </c>
      <c r="CD22">
        <v>0</v>
      </c>
      <c r="CE22">
        <v>0</v>
      </c>
      <c r="CF22">
        <v>0</v>
      </c>
      <c r="CG22">
        <v>0</v>
      </c>
      <c r="CH22">
        <v>8</v>
      </c>
      <c r="CI22">
        <v>85</v>
      </c>
      <c r="CJ22">
        <v>16</v>
      </c>
      <c r="CK22">
        <v>8</v>
      </c>
      <c r="CL22">
        <v>4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1</v>
      </c>
      <c r="CU22">
        <v>0</v>
      </c>
      <c r="CV22">
        <v>0</v>
      </c>
      <c r="CW22">
        <v>1</v>
      </c>
      <c r="CX22">
        <v>0</v>
      </c>
      <c r="CY22">
        <v>1</v>
      </c>
      <c r="CZ22">
        <v>0</v>
      </c>
      <c r="DA22">
        <v>0</v>
      </c>
      <c r="DB22">
        <v>0</v>
      </c>
      <c r="DC22">
        <v>1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16</v>
      </c>
      <c r="DJ22">
        <v>14</v>
      </c>
      <c r="DK22">
        <v>8</v>
      </c>
      <c r="DL22">
        <v>0</v>
      </c>
      <c r="DM22">
        <v>1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1</v>
      </c>
      <c r="ED22">
        <v>1</v>
      </c>
      <c r="EE22">
        <v>2</v>
      </c>
      <c r="EF22">
        <v>0</v>
      </c>
      <c r="EG22">
        <v>0</v>
      </c>
      <c r="EH22">
        <v>0</v>
      </c>
      <c r="EI22">
        <v>1</v>
      </c>
      <c r="EJ22">
        <v>0</v>
      </c>
      <c r="EK22">
        <v>0</v>
      </c>
      <c r="EL22">
        <v>0</v>
      </c>
      <c r="EM22">
        <v>14</v>
      </c>
      <c r="EN22">
        <v>33</v>
      </c>
      <c r="EO22">
        <v>3</v>
      </c>
      <c r="EP22">
        <v>0</v>
      </c>
      <c r="EQ22">
        <v>14</v>
      </c>
      <c r="ER22">
        <v>3</v>
      </c>
      <c r="ES22">
        <v>1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3</v>
      </c>
      <c r="EZ22">
        <v>0</v>
      </c>
      <c r="FA22">
        <v>0</v>
      </c>
      <c r="FB22">
        <v>0</v>
      </c>
      <c r="FC22">
        <v>1</v>
      </c>
      <c r="FD22">
        <v>0</v>
      </c>
      <c r="FE22">
        <v>0</v>
      </c>
      <c r="FF22">
        <v>0</v>
      </c>
      <c r="FG22">
        <v>4</v>
      </c>
      <c r="FH22">
        <v>0</v>
      </c>
      <c r="FI22">
        <v>0</v>
      </c>
      <c r="FJ22">
        <v>0</v>
      </c>
      <c r="FK22">
        <v>0</v>
      </c>
      <c r="FL22">
        <v>1</v>
      </c>
      <c r="FM22">
        <v>0</v>
      </c>
      <c r="FN22">
        <v>0</v>
      </c>
      <c r="FO22">
        <v>0</v>
      </c>
      <c r="FP22">
        <v>3</v>
      </c>
      <c r="FQ22">
        <v>33</v>
      </c>
      <c r="FR22">
        <v>19</v>
      </c>
      <c r="FS22">
        <v>6</v>
      </c>
      <c r="FT22">
        <v>8</v>
      </c>
      <c r="FU22">
        <v>1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1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1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2</v>
      </c>
      <c r="GU22">
        <v>19</v>
      </c>
      <c r="GV22">
        <v>53</v>
      </c>
      <c r="GW22">
        <v>21</v>
      </c>
      <c r="GX22">
        <v>3</v>
      </c>
      <c r="GY22">
        <v>10</v>
      </c>
      <c r="GZ22">
        <v>0</v>
      </c>
      <c r="HA22">
        <v>7</v>
      </c>
      <c r="HB22">
        <v>3</v>
      </c>
      <c r="HC22">
        <v>1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1</v>
      </c>
      <c r="HK22">
        <v>0</v>
      </c>
      <c r="HL22">
        <v>1</v>
      </c>
      <c r="HM22">
        <v>0</v>
      </c>
      <c r="HN22">
        <v>1</v>
      </c>
      <c r="HO22">
        <v>2</v>
      </c>
      <c r="HP22">
        <v>0</v>
      </c>
      <c r="HQ22">
        <v>0</v>
      </c>
      <c r="HR22">
        <v>0</v>
      </c>
      <c r="HS22">
        <v>0</v>
      </c>
      <c r="HT22">
        <v>1</v>
      </c>
      <c r="HU22">
        <v>0</v>
      </c>
      <c r="HV22">
        <v>0</v>
      </c>
      <c r="HW22">
        <v>1</v>
      </c>
      <c r="HX22">
        <v>1</v>
      </c>
      <c r="HY22">
        <v>53</v>
      </c>
      <c r="HZ22">
        <v>26</v>
      </c>
      <c r="IA22">
        <v>12</v>
      </c>
      <c r="IB22">
        <v>3</v>
      </c>
      <c r="IC22">
        <v>0</v>
      </c>
      <c r="ID22">
        <v>1</v>
      </c>
      <c r="IE22">
        <v>0</v>
      </c>
      <c r="IF22">
        <v>0</v>
      </c>
      <c r="IG22">
        <v>0</v>
      </c>
      <c r="IH22">
        <v>0</v>
      </c>
      <c r="II22">
        <v>1</v>
      </c>
      <c r="IJ22">
        <v>0</v>
      </c>
      <c r="IK22">
        <v>1</v>
      </c>
      <c r="IL22">
        <v>1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5</v>
      </c>
      <c r="IX22">
        <v>0</v>
      </c>
      <c r="IY22">
        <v>1</v>
      </c>
      <c r="IZ22">
        <v>0</v>
      </c>
      <c r="JA22">
        <v>0</v>
      </c>
      <c r="JB22">
        <v>1</v>
      </c>
      <c r="JC22">
        <v>26</v>
      </c>
      <c r="JD22" t="s">
        <v>0</v>
      </c>
      <c r="JE22" t="s">
        <v>0</v>
      </c>
      <c r="JF22" t="s">
        <v>0</v>
      </c>
      <c r="JG22" t="s">
        <v>0</v>
      </c>
      <c r="JH22" t="s">
        <v>0</v>
      </c>
      <c r="JI22" t="s">
        <v>0</v>
      </c>
      <c r="JJ22" t="s">
        <v>0</v>
      </c>
      <c r="JK22" t="s">
        <v>0</v>
      </c>
      <c r="JL22" t="s">
        <v>0</v>
      </c>
      <c r="JM22" t="s">
        <v>0</v>
      </c>
      <c r="JN22" t="s">
        <v>0</v>
      </c>
      <c r="JO22" t="s">
        <v>0</v>
      </c>
      <c r="JP22" t="s">
        <v>0</v>
      </c>
      <c r="JQ22" t="s">
        <v>0</v>
      </c>
      <c r="JR22" t="s">
        <v>0</v>
      </c>
      <c r="JS22" t="s">
        <v>0</v>
      </c>
      <c r="JT22" t="s">
        <v>0</v>
      </c>
      <c r="JU22" t="s">
        <v>0</v>
      </c>
      <c r="JV22" t="s">
        <v>0</v>
      </c>
      <c r="JW22">
        <v>2</v>
      </c>
      <c r="JX22">
        <v>2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2</v>
      </c>
      <c r="KS22">
        <v>1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1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1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</row>
    <row r="23" spans="1:351">
      <c r="A23" t="s">
        <v>1812</v>
      </c>
      <c r="B23" t="s">
        <v>1809</v>
      </c>
      <c r="C23" t="str">
        <f>"200101"</f>
        <v>200101</v>
      </c>
      <c r="D23" t="s">
        <v>1811</v>
      </c>
      <c r="E23">
        <v>22</v>
      </c>
      <c r="F23">
        <v>105</v>
      </c>
      <c r="G23">
        <v>130</v>
      </c>
      <c r="H23">
        <v>99</v>
      </c>
      <c r="I23">
        <v>31</v>
      </c>
      <c r="J23">
        <v>0</v>
      </c>
      <c r="K23">
        <v>3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31</v>
      </c>
      <c r="T23">
        <v>0</v>
      </c>
      <c r="U23">
        <v>0</v>
      </c>
      <c r="V23">
        <v>31</v>
      </c>
      <c r="W23">
        <v>1</v>
      </c>
      <c r="X23">
        <v>1</v>
      </c>
      <c r="Y23">
        <v>0</v>
      </c>
      <c r="Z23">
        <v>0</v>
      </c>
      <c r="AA23">
        <v>30</v>
      </c>
      <c r="AB23">
        <v>16</v>
      </c>
      <c r="AC23">
        <v>2</v>
      </c>
      <c r="AD23">
        <v>8</v>
      </c>
      <c r="AE23">
        <v>0</v>
      </c>
      <c r="AF23">
        <v>0</v>
      </c>
      <c r="AG23">
        <v>1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1</v>
      </c>
      <c r="BC23">
        <v>2</v>
      </c>
      <c r="BD23">
        <v>0</v>
      </c>
      <c r="BE23">
        <v>16</v>
      </c>
      <c r="BF23">
        <v>3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2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1</v>
      </c>
      <c r="CE23">
        <v>0</v>
      </c>
      <c r="CF23">
        <v>0</v>
      </c>
      <c r="CG23">
        <v>0</v>
      </c>
      <c r="CH23">
        <v>0</v>
      </c>
      <c r="CI23">
        <v>3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2</v>
      </c>
      <c r="DK23">
        <v>1</v>
      </c>
      <c r="DL23">
        <v>0</v>
      </c>
      <c r="DM23">
        <v>1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2</v>
      </c>
      <c r="EN23">
        <v>3</v>
      </c>
      <c r="EO23">
        <v>0</v>
      </c>
      <c r="EP23">
        <v>0</v>
      </c>
      <c r="EQ23">
        <v>1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1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1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3</v>
      </c>
      <c r="FR23">
        <v>1</v>
      </c>
      <c r="FS23">
        <v>1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1</v>
      </c>
      <c r="GV23">
        <v>3</v>
      </c>
      <c r="GW23">
        <v>0</v>
      </c>
      <c r="GX23">
        <v>0</v>
      </c>
      <c r="GY23">
        <v>2</v>
      </c>
      <c r="GZ23">
        <v>0</v>
      </c>
      <c r="HA23">
        <v>1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3</v>
      </c>
      <c r="HZ23">
        <v>2</v>
      </c>
      <c r="IA23">
        <v>1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1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2</v>
      </c>
      <c r="JD23" t="s">
        <v>0</v>
      </c>
      <c r="JE23" t="s">
        <v>0</v>
      </c>
      <c r="JF23" t="s">
        <v>0</v>
      </c>
      <c r="JG23" t="s">
        <v>0</v>
      </c>
      <c r="JH23" t="s">
        <v>0</v>
      </c>
      <c r="JI23" t="s">
        <v>0</v>
      </c>
      <c r="JJ23" t="s">
        <v>0</v>
      </c>
      <c r="JK23" t="s">
        <v>0</v>
      </c>
      <c r="JL23" t="s">
        <v>0</v>
      </c>
      <c r="JM23" t="s">
        <v>0</v>
      </c>
      <c r="JN23" t="s">
        <v>0</v>
      </c>
      <c r="JO23" t="s">
        <v>0</v>
      </c>
      <c r="JP23" t="s">
        <v>0</v>
      </c>
      <c r="JQ23" t="s">
        <v>0</v>
      </c>
      <c r="JR23" t="s">
        <v>0</v>
      </c>
      <c r="JS23" t="s">
        <v>0</v>
      </c>
      <c r="JT23" t="s">
        <v>0</v>
      </c>
      <c r="JU23" t="s">
        <v>0</v>
      </c>
      <c r="JV23" t="s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</row>
    <row r="24" spans="1:351">
      <c r="A24" t="s">
        <v>1810</v>
      </c>
      <c r="B24" t="s">
        <v>1809</v>
      </c>
      <c r="C24" t="str">
        <f>"200101"</f>
        <v>200101</v>
      </c>
      <c r="D24" t="s">
        <v>1808</v>
      </c>
      <c r="E24">
        <v>23</v>
      </c>
      <c r="F24">
        <v>121</v>
      </c>
      <c r="G24">
        <v>150</v>
      </c>
      <c r="H24">
        <v>46</v>
      </c>
      <c r="I24">
        <v>104</v>
      </c>
      <c r="J24">
        <v>0</v>
      </c>
      <c r="K24">
        <v>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104</v>
      </c>
      <c r="T24">
        <v>0</v>
      </c>
      <c r="U24">
        <v>0</v>
      </c>
      <c r="V24">
        <v>104</v>
      </c>
      <c r="W24">
        <v>5</v>
      </c>
      <c r="X24">
        <v>1</v>
      </c>
      <c r="Y24">
        <v>4</v>
      </c>
      <c r="Z24">
        <v>0</v>
      </c>
      <c r="AA24">
        <v>99</v>
      </c>
      <c r="AB24">
        <v>48</v>
      </c>
      <c r="AC24">
        <v>12</v>
      </c>
      <c r="AD24">
        <v>14</v>
      </c>
      <c r="AE24">
        <v>4</v>
      </c>
      <c r="AF24">
        <v>3</v>
      </c>
      <c r="AG24">
        <v>2</v>
      </c>
      <c r="AH24">
        <v>0</v>
      </c>
      <c r="AI24">
        <v>2</v>
      </c>
      <c r="AJ24">
        <v>1</v>
      </c>
      <c r="AK24">
        <v>0</v>
      </c>
      <c r="AL24">
        <v>0</v>
      </c>
      <c r="AM24">
        <v>0</v>
      </c>
      <c r="AN24">
        <v>3</v>
      </c>
      <c r="AO24">
        <v>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2</v>
      </c>
      <c r="AX24">
        <v>1</v>
      </c>
      <c r="AY24">
        <v>2</v>
      </c>
      <c r="AZ24">
        <v>0</v>
      </c>
      <c r="BA24">
        <v>0</v>
      </c>
      <c r="BB24">
        <v>1</v>
      </c>
      <c r="BC24">
        <v>0</v>
      </c>
      <c r="BD24">
        <v>0</v>
      </c>
      <c r="BE24">
        <v>48</v>
      </c>
      <c r="BF24">
        <v>22</v>
      </c>
      <c r="BG24">
        <v>5</v>
      </c>
      <c r="BH24">
        <v>7</v>
      </c>
      <c r="BI24">
        <v>0</v>
      </c>
      <c r="BJ24">
        <v>1</v>
      </c>
      <c r="BK24">
        <v>2</v>
      </c>
      <c r="BL24">
        <v>0</v>
      </c>
      <c r="BM24">
        <v>0</v>
      </c>
      <c r="BN24">
        <v>0</v>
      </c>
      <c r="BO24">
        <v>0</v>
      </c>
      <c r="BP24">
        <v>1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2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1</v>
      </c>
      <c r="CH24">
        <v>3</v>
      </c>
      <c r="CI24">
        <v>22</v>
      </c>
      <c r="CJ24">
        <v>2</v>
      </c>
      <c r="CK24">
        <v>2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2</v>
      </c>
      <c r="DJ24">
        <v>3</v>
      </c>
      <c r="DK24">
        <v>1</v>
      </c>
      <c r="DL24">
        <v>0</v>
      </c>
      <c r="DM24">
        <v>0</v>
      </c>
      <c r="DN24">
        <v>0</v>
      </c>
      <c r="DO24">
        <v>1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1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3</v>
      </c>
      <c r="EN24">
        <v>5</v>
      </c>
      <c r="EO24">
        <v>1</v>
      </c>
      <c r="EP24">
        <v>1</v>
      </c>
      <c r="EQ24">
        <v>2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1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5</v>
      </c>
      <c r="FR24">
        <v>7</v>
      </c>
      <c r="FS24">
        <v>4</v>
      </c>
      <c r="FT24">
        <v>0</v>
      </c>
      <c r="FU24">
        <v>1</v>
      </c>
      <c r="FV24">
        <v>0</v>
      </c>
      <c r="FW24">
        <v>1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1</v>
      </c>
      <c r="GR24">
        <v>0</v>
      </c>
      <c r="GS24">
        <v>0</v>
      </c>
      <c r="GT24">
        <v>0</v>
      </c>
      <c r="GU24">
        <v>7</v>
      </c>
      <c r="GV24">
        <v>9</v>
      </c>
      <c r="GW24">
        <v>2</v>
      </c>
      <c r="GX24">
        <v>0</v>
      </c>
      <c r="GY24">
        <v>1</v>
      </c>
      <c r="GZ24">
        <v>1</v>
      </c>
      <c r="HA24">
        <v>2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1</v>
      </c>
      <c r="HJ24">
        <v>0</v>
      </c>
      <c r="HK24">
        <v>0</v>
      </c>
      <c r="HL24">
        <v>0</v>
      </c>
      <c r="HM24">
        <v>1</v>
      </c>
      <c r="HN24">
        <v>0</v>
      </c>
      <c r="HO24">
        <v>0</v>
      </c>
      <c r="HP24">
        <v>1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9</v>
      </c>
      <c r="HZ24">
        <v>3</v>
      </c>
      <c r="IA24">
        <v>1</v>
      </c>
      <c r="IB24">
        <v>0</v>
      </c>
      <c r="IC24">
        <v>0</v>
      </c>
      <c r="ID24">
        <v>1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1</v>
      </c>
      <c r="IY24">
        <v>0</v>
      </c>
      <c r="IZ24">
        <v>0</v>
      </c>
      <c r="JA24">
        <v>0</v>
      </c>
      <c r="JB24">
        <v>0</v>
      </c>
      <c r="JC24">
        <v>3</v>
      </c>
      <c r="JD24" t="s">
        <v>0</v>
      </c>
      <c r="JE24" t="s">
        <v>0</v>
      </c>
      <c r="JF24" t="s">
        <v>0</v>
      </c>
      <c r="JG24" t="s">
        <v>0</v>
      </c>
      <c r="JH24" t="s">
        <v>0</v>
      </c>
      <c r="JI24" t="s">
        <v>0</v>
      </c>
      <c r="JJ24" t="s">
        <v>0</v>
      </c>
      <c r="JK24" t="s">
        <v>0</v>
      </c>
      <c r="JL24" t="s">
        <v>0</v>
      </c>
      <c r="JM24" t="s">
        <v>0</v>
      </c>
      <c r="JN24" t="s">
        <v>0</v>
      </c>
      <c r="JO24" t="s">
        <v>0</v>
      </c>
      <c r="JP24" t="s">
        <v>0</v>
      </c>
      <c r="JQ24" t="s">
        <v>0</v>
      </c>
      <c r="JR24" t="s">
        <v>0</v>
      </c>
      <c r="JS24" t="s">
        <v>0</v>
      </c>
      <c r="JT24" t="s">
        <v>0</v>
      </c>
      <c r="JU24" t="s">
        <v>0</v>
      </c>
      <c r="JV24" t="s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</row>
    <row r="25" spans="1:351">
      <c r="A25" t="s">
        <v>1807</v>
      </c>
      <c r="B25" t="s">
        <v>1801</v>
      </c>
      <c r="C25" t="str">
        <f>"200102"</f>
        <v>200102</v>
      </c>
      <c r="D25" t="s">
        <v>671</v>
      </c>
      <c r="E25">
        <v>1</v>
      </c>
      <c r="F25">
        <v>867</v>
      </c>
      <c r="G25">
        <v>660</v>
      </c>
      <c r="H25">
        <v>239</v>
      </c>
      <c r="I25">
        <v>421</v>
      </c>
      <c r="J25">
        <v>0</v>
      </c>
      <c r="K25">
        <v>3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421</v>
      </c>
      <c r="T25">
        <v>0</v>
      </c>
      <c r="U25">
        <v>0</v>
      </c>
      <c r="V25">
        <v>421</v>
      </c>
      <c r="W25">
        <v>11</v>
      </c>
      <c r="X25">
        <v>4</v>
      </c>
      <c r="Y25">
        <v>4</v>
      </c>
      <c r="Z25">
        <v>1</v>
      </c>
      <c r="AA25">
        <v>410</v>
      </c>
      <c r="AB25">
        <v>179</v>
      </c>
      <c r="AC25">
        <v>17</v>
      </c>
      <c r="AD25">
        <v>104</v>
      </c>
      <c r="AE25">
        <v>0</v>
      </c>
      <c r="AF25">
        <v>0</v>
      </c>
      <c r="AG25">
        <v>2</v>
      </c>
      <c r="AH25">
        <v>0</v>
      </c>
      <c r="AI25">
        <v>0</v>
      </c>
      <c r="AJ25">
        <v>0</v>
      </c>
      <c r="AK25">
        <v>0</v>
      </c>
      <c r="AL25">
        <v>1</v>
      </c>
      <c r="AM25">
        <v>0</v>
      </c>
      <c r="AN25">
        <v>49</v>
      </c>
      <c r="AO25">
        <v>0</v>
      </c>
      <c r="AP25">
        <v>1</v>
      </c>
      <c r="AQ25">
        <v>1</v>
      </c>
      <c r="AR25">
        <v>0</v>
      </c>
      <c r="AS25">
        <v>2</v>
      </c>
      <c r="AT25">
        <v>1</v>
      </c>
      <c r="AU25">
        <v>0</v>
      </c>
      <c r="AV25">
        <v>0</v>
      </c>
      <c r="AW25">
        <v>1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179</v>
      </c>
      <c r="BF25">
        <v>28</v>
      </c>
      <c r="BG25">
        <v>8</v>
      </c>
      <c r="BH25">
        <v>1</v>
      </c>
      <c r="BI25">
        <v>1</v>
      </c>
      <c r="BJ25">
        <v>0</v>
      </c>
      <c r="BK25">
        <v>0</v>
      </c>
      <c r="BL25">
        <v>12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2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1</v>
      </c>
      <c r="CA25">
        <v>0</v>
      </c>
      <c r="CB25">
        <v>0</v>
      </c>
      <c r="CC25">
        <v>1</v>
      </c>
      <c r="CD25">
        <v>0</v>
      </c>
      <c r="CE25">
        <v>2</v>
      </c>
      <c r="CF25">
        <v>0</v>
      </c>
      <c r="CG25">
        <v>0</v>
      </c>
      <c r="CH25">
        <v>0</v>
      </c>
      <c r="CI25">
        <v>28</v>
      </c>
      <c r="CJ25">
        <v>2</v>
      </c>
      <c r="CK25">
        <v>0</v>
      </c>
      <c r="CL25">
        <v>1</v>
      </c>
      <c r="CM25">
        <v>1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2</v>
      </c>
      <c r="DJ25">
        <v>12</v>
      </c>
      <c r="DK25">
        <v>5</v>
      </c>
      <c r="DL25">
        <v>1</v>
      </c>
      <c r="DM25">
        <v>0</v>
      </c>
      <c r="DN25">
        <v>0</v>
      </c>
      <c r="DO25">
        <v>0</v>
      </c>
      <c r="DP25">
        <v>2</v>
      </c>
      <c r="DQ25">
        <v>1</v>
      </c>
      <c r="DR25">
        <v>0</v>
      </c>
      <c r="DS25">
        <v>0</v>
      </c>
      <c r="DT25">
        <v>0</v>
      </c>
      <c r="DU25">
        <v>1</v>
      </c>
      <c r="DV25">
        <v>0</v>
      </c>
      <c r="DW25">
        <v>0</v>
      </c>
      <c r="DX25">
        <v>1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1</v>
      </c>
      <c r="EL25">
        <v>0</v>
      </c>
      <c r="EM25">
        <v>12</v>
      </c>
      <c r="EN25">
        <v>120</v>
      </c>
      <c r="EO25">
        <v>6</v>
      </c>
      <c r="EP25">
        <v>3</v>
      </c>
      <c r="EQ25">
        <v>17</v>
      </c>
      <c r="ER25">
        <v>75</v>
      </c>
      <c r="ES25">
        <v>0</v>
      </c>
      <c r="ET25">
        <v>1</v>
      </c>
      <c r="EU25">
        <v>7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10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1</v>
      </c>
      <c r="FQ25">
        <v>120</v>
      </c>
      <c r="FR25">
        <v>6</v>
      </c>
      <c r="FS25">
        <v>1</v>
      </c>
      <c r="FT25">
        <v>1</v>
      </c>
      <c r="FU25">
        <v>0</v>
      </c>
      <c r="FV25">
        <v>1</v>
      </c>
      <c r="FW25">
        <v>0</v>
      </c>
      <c r="FX25">
        <v>0</v>
      </c>
      <c r="FY25">
        <v>1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1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1</v>
      </c>
      <c r="GU25">
        <v>6</v>
      </c>
      <c r="GV25">
        <v>47</v>
      </c>
      <c r="GW25">
        <v>16</v>
      </c>
      <c r="GX25">
        <v>1</v>
      </c>
      <c r="GY25">
        <v>6</v>
      </c>
      <c r="GZ25">
        <v>0</v>
      </c>
      <c r="HA25">
        <v>8</v>
      </c>
      <c r="HB25">
        <v>1</v>
      </c>
      <c r="HC25">
        <v>0</v>
      </c>
      <c r="HD25">
        <v>2</v>
      </c>
      <c r="HE25">
        <v>0</v>
      </c>
      <c r="HF25">
        <v>0</v>
      </c>
      <c r="HG25">
        <v>2</v>
      </c>
      <c r="HH25">
        <v>0</v>
      </c>
      <c r="HI25">
        <v>2</v>
      </c>
      <c r="HJ25">
        <v>0</v>
      </c>
      <c r="HK25">
        <v>2</v>
      </c>
      <c r="HL25">
        <v>2</v>
      </c>
      <c r="HM25">
        <v>0</v>
      </c>
      <c r="HN25">
        <v>0</v>
      </c>
      <c r="HO25">
        <v>3</v>
      </c>
      <c r="HP25">
        <v>0</v>
      </c>
      <c r="HQ25">
        <v>0</v>
      </c>
      <c r="HR25">
        <v>1</v>
      </c>
      <c r="HS25">
        <v>0</v>
      </c>
      <c r="HT25">
        <v>0</v>
      </c>
      <c r="HU25">
        <v>1</v>
      </c>
      <c r="HV25">
        <v>0</v>
      </c>
      <c r="HW25">
        <v>0</v>
      </c>
      <c r="HX25">
        <v>0</v>
      </c>
      <c r="HY25">
        <v>47</v>
      </c>
      <c r="HZ25">
        <v>10</v>
      </c>
      <c r="IA25">
        <v>7</v>
      </c>
      <c r="IB25">
        <v>1</v>
      </c>
      <c r="IC25">
        <v>0</v>
      </c>
      <c r="ID25">
        <v>1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1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10</v>
      </c>
      <c r="JD25" t="s">
        <v>0</v>
      </c>
      <c r="JE25" t="s">
        <v>0</v>
      </c>
      <c r="JF25" t="s">
        <v>0</v>
      </c>
      <c r="JG25" t="s">
        <v>0</v>
      </c>
      <c r="JH25" t="s">
        <v>0</v>
      </c>
      <c r="JI25" t="s">
        <v>0</v>
      </c>
      <c r="JJ25" t="s">
        <v>0</v>
      </c>
      <c r="JK25" t="s">
        <v>0</v>
      </c>
      <c r="JL25" t="s">
        <v>0</v>
      </c>
      <c r="JM25" t="s">
        <v>0</v>
      </c>
      <c r="JN25" t="s">
        <v>0</v>
      </c>
      <c r="JO25" t="s">
        <v>0</v>
      </c>
      <c r="JP25" t="s">
        <v>0</v>
      </c>
      <c r="JQ25" t="s">
        <v>0</v>
      </c>
      <c r="JR25" t="s">
        <v>0</v>
      </c>
      <c r="JS25" t="s">
        <v>0</v>
      </c>
      <c r="JT25" t="s">
        <v>0</v>
      </c>
      <c r="JU25" t="s">
        <v>0</v>
      </c>
      <c r="JV25" t="s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5</v>
      </c>
      <c r="KT25">
        <v>3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1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1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5</v>
      </c>
      <c r="LV25">
        <v>1</v>
      </c>
      <c r="LW25">
        <v>0</v>
      </c>
      <c r="LX25">
        <v>0</v>
      </c>
      <c r="LY25">
        <v>0</v>
      </c>
      <c r="LZ25">
        <v>0</v>
      </c>
      <c r="MA25">
        <v>1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1</v>
      </c>
    </row>
    <row r="26" spans="1:351">
      <c r="A26" t="s">
        <v>1806</v>
      </c>
      <c r="B26" t="s">
        <v>1801</v>
      </c>
      <c r="C26" t="str">
        <f>"200102"</f>
        <v>200102</v>
      </c>
      <c r="D26" t="s">
        <v>652</v>
      </c>
      <c r="E26">
        <v>2</v>
      </c>
      <c r="F26">
        <v>694</v>
      </c>
      <c r="G26">
        <v>540</v>
      </c>
      <c r="H26">
        <v>326</v>
      </c>
      <c r="I26">
        <v>214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214</v>
      </c>
      <c r="T26">
        <v>0</v>
      </c>
      <c r="U26">
        <v>0</v>
      </c>
      <c r="V26">
        <v>214</v>
      </c>
      <c r="W26">
        <v>7</v>
      </c>
      <c r="X26">
        <v>6</v>
      </c>
      <c r="Y26">
        <v>1</v>
      </c>
      <c r="Z26">
        <v>0</v>
      </c>
      <c r="AA26">
        <v>207</v>
      </c>
      <c r="AB26">
        <v>101</v>
      </c>
      <c r="AC26">
        <v>11</v>
      </c>
      <c r="AD26">
        <v>71</v>
      </c>
      <c r="AE26">
        <v>3</v>
      </c>
      <c r="AF26">
        <v>0</v>
      </c>
      <c r="AG26">
        <v>1</v>
      </c>
      <c r="AH26">
        <v>1</v>
      </c>
      <c r="AI26">
        <v>0</v>
      </c>
      <c r="AJ26">
        <v>0</v>
      </c>
      <c r="AK26">
        <v>0</v>
      </c>
      <c r="AL26">
        <v>0</v>
      </c>
      <c r="AM26">
        <v>2</v>
      </c>
      <c r="AN26">
        <v>8</v>
      </c>
      <c r="AO26">
        <v>0</v>
      </c>
      <c r="AP26">
        <v>0</v>
      </c>
      <c r="AQ26">
        <v>0</v>
      </c>
      <c r="AR26">
        <v>0</v>
      </c>
      <c r="AS26">
        <v>1</v>
      </c>
      <c r="AT26">
        <v>0</v>
      </c>
      <c r="AU26">
        <v>1</v>
      </c>
      <c r="AV26">
        <v>0</v>
      </c>
      <c r="AW26">
        <v>1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</v>
      </c>
      <c r="BD26">
        <v>0</v>
      </c>
      <c r="BE26">
        <v>101</v>
      </c>
      <c r="BF26">
        <v>18</v>
      </c>
      <c r="BG26">
        <v>4</v>
      </c>
      <c r="BH26">
        <v>3</v>
      </c>
      <c r="BI26">
        <v>0</v>
      </c>
      <c r="BJ26">
        <v>0</v>
      </c>
      <c r="BK26">
        <v>0</v>
      </c>
      <c r="BL26">
        <v>6</v>
      </c>
      <c r="BM26">
        <v>0</v>
      </c>
      <c r="BN26">
        <v>0</v>
      </c>
      <c r="BO26">
        <v>0</v>
      </c>
      <c r="BP26">
        <v>0</v>
      </c>
      <c r="BQ26">
        <v>2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3</v>
      </c>
      <c r="CI26">
        <v>18</v>
      </c>
      <c r="CJ26">
        <v>5</v>
      </c>
      <c r="CK26">
        <v>2</v>
      </c>
      <c r="CL26">
        <v>3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5</v>
      </c>
      <c r="DJ26">
        <v>4</v>
      </c>
      <c r="DK26">
        <v>1</v>
      </c>
      <c r="DL26">
        <v>0</v>
      </c>
      <c r="DM26">
        <v>1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2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4</v>
      </c>
      <c r="EN26">
        <v>53</v>
      </c>
      <c r="EO26">
        <v>5</v>
      </c>
      <c r="EP26">
        <v>0</v>
      </c>
      <c r="EQ26">
        <v>10</v>
      </c>
      <c r="ER26">
        <v>21</v>
      </c>
      <c r="ES26">
        <v>1</v>
      </c>
      <c r="ET26">
        <v>0</v>
      </c>
      <c r="EU26">
        <v>3</v>
      </c>
      <c r="EV26">
        <v>0</v>
      </c>
      <c r="EW26">
        <v>0</v>
      </c>
      <c r="EX26">
        <v>1</v>
      </c>
      <c r="EY26">
        <v>1</v>
      </c>
      <c r="EZ26">
        <v>0</v>
      </c>
      <c r="FA26">
        <v>1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8</v>
      </c>
      <c r="FH26">
        <v>0</v>
      </c>
      <c r="FI26">
        <v>0</v>
      </c>
      <c r="FJ26">
        <v>1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1</v>
      </c>
      <c r="FQ26">
        <v>53</v>
      </c>
      <c r="FR26">
        <v>5</v>
      </c>
      <c r="FS26">
        <v>0</v>
      </c>
      <c r="FT26">
        <v>3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1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1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5</v>
      </c>
      <c r="GV26">
        <v>16</v>
      </c>
      <c r="GW26">
        <v>7</v>
      </c>
      <c r="GX26">
        <v>1</v>
      </c>
      <c r="GY26">
        <v>3</v>
      </c>
      <c r="GZ26">
        <v>0</v>
      </c>
      <c r="HA26">
        <v>1</v>
      </c>
      <c r="HB26">
        <v>0</v>
      </c>
      <c r="HC26">
        <v>1</v>
      </c>
      <c r="HD26">
        <v>0</v>
      </c>
      <c r="HE26">
        <v>0</v>
      </c>
      <c r="HF26">
        <v>0</v>
      </c>
      <c r="HG26">
        <v>1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</v>
      </c>
      <c r="HO26">
        <v>1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16</v>
      </c>
      <c r="HZ26">
        <v>2</v>
      </c>
      <c r="IA26">
        <v>1</v>
      </c>
      <c r="IB26">
        <v>1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2</v>
      </c>
      <c r="JD26" t="s">
        <v>0</v>
      </c>
      <c r="JE26" t="s">
        <v>0</v>
      </c>
      <c r="JF26" t="s">
        <v>0</v>
      </c>
      <c r="JG26" t="s">
        <v>0</v>
      </c>
      <c r="JH26" t="s">
        <v>0</v>
      </c>
      <c r="JI26" t="s">
        <v>0</v>
      </c>
      <c r="JJ26" t="s">
        <v>0</v>
      </c>
      <c r="JK26" t="s">
        <v>0</v>
      </c>
      <c r="JL26" t="s">
        <v>0</v>
      </c>
      <c r="JM26" t="s">
        <v>0</v>
      </c>
      <c r="JN26" t="s">
        <v>0</v>
      </c>
      <c r="JO26" t="s">
        <v>0</v>
      </c>
      <c r="JP26" t="s">
        <v>0</v>
      </c>
      <c r="JQ26" t="s">
        <v>0</v>
      </c>
      <c r="JR26" t="s">
        <v>0</v>
      </c>
      <c r="JS26" t="s">
        <v>0</v>
      </c>
      <c r="JT26" t="s">
        <v>0</v>
      </c>
      <c r="JU26" t="s">
        <v>0</v>
      </c>
      <c r="JV26" t="s">
        <v>0</v>
      </c>
      <c r="JW26">
        <v>1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1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1</v>
      </c>
      <c r="KS26">
        <v>2</v>
      </c>
      <c r="KT26">
        <v>0</v>
      </c>
      <c r="KU26">
        <v>1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1</v>
      </c>
      <c r="LR26">
        <v>0</v>
      </c>
      <c r="LS26">
        <v>0</v>
      </c>
      <c r="LT26">
        <v>0</v>
      </c>
      <c r="LU26">
        <v>2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</row>
    <row r="27" spans="1:351">
      <c r="A27" t="s">
        <v>1805</v>
      </c>
      <c r="B27" t="s">
        <v>1801</v>
      </c>
      <c r="C27" t="str">
        <f>"200102"</f>
        <v>200102</v>
      </c>
      <c r="D27" t="s">
        <v>982</v>
      </c>
      <c r="E27">
        <v>3</v>
      </c>
      <c r="F27">
        <v>1624</v>
      </c>
      <c r="G27">
        <v>1230</v>
      </c>
      <c r="H27">
        <v>592</v>
      </c>
      <c r="I27">
        <v>638</v>
      </c>
      <c r="J27">
        <v>0</v>
      </c>
      <c r="K27">
        <v>0</v>
      </c>
      <c r="L27">
        <v>2</v>
      </c>
      <c r="M27">
        <v>2</v>
      </c>
      <c r="N27">
        <v>0</v>
      </c>
      <c r="O27">
        <v>0</v>
      </c>
      <c r="P27">
        <v>0</v>
      </c>
      <c r="Q27">
        <v>0</v>
      </c>
      <c r="R27">
        <v>2</v>
      </c>
      <c r="S27">
        <v>640</v>
      </c>
      <c r="T27">
        <v>2</v>
      </c>
      <c r="U27">
        <v>0</v>
      </c>
      <c r="V27">
        <v>640</v>
      </c>
      <c r="W27">
        <v>13</v>
      </c>
      <c r="X27">
        <v>8</v>
      </c>
      <c r="Y27">
        <v>2</v>
      </c>
      <c r="Z27">
        <v>3</v>
      </c>
      <c r="AA27">
        <v>627</v>
      </c>
      <c r="AB27">
        <v>346</v>
      </c>
      <c r="AC27">
        <v>54</v>
      </c>
      <c r="AD27">
        <v>161</v>
      </c>
      <c r="AE27">
        <v>11</v>
      </c>
      <c r="AF27">
        <v>0</v>
      </c>
      <c r="AG27">
        <v>3</v>
      </c>
      <c r="AH27">
        <v>1</v>
      </c>
      <c r="AI27">
        <v>2</v>
      </c>
      <c r="AJ27">
        <v>0</v>
      </c>
      <c r="AK27">
        <v>1</v>
      </c>
      <c r="AL27">
        <v>0</v>
      </c>
      <c r="AM27">
        <v>0</v>
      </c>
      <c r="AN27">
        <v>87</v>
      </c>
      <c r="AO27">
        <v>0</v>
      </c>
      <c r="AP27">
        <v>1</v>
      </c>
      <c r="AQ27">
        <v>7</v>
      </c>
      <c r="AR27">
        <v>2</v>
      </c>
      <c r="AS27">
        <v>1</v>
      </c>
      <c r="AT27">
        <v>0</v>
      </c>
      <c r="AU27">
        <v>0</v>
      </c>
      <c r="AV27">
        <v>0</v>
      </c>
      <c r="AW27">
        <v>8</v>
      </c>
      <c r="AX27">
        <v>2</v>
      </c>
      <c r="AY27">
        <v>0</v>
      </c>
      <c r="AZ27">
        <v>0</v>
      </c>
      <c r="BA27">
        <v>0</v>
      </c>
      <c r="BB27">
        <v>1</v>
      </c>
      <c r="BC27">
        <v>0</v>
      </c>
      <c r="BD27">
        <v>4</v>
      </c>
      <c r="BE27">
        <v>346</v>
      </c>
      <c r="BF27">
        <v>47</v>
      </c>
      <c r="BG27">
        <v>3</v>
      </c>
      <c r="BH27">
        <v>15</v>
      </c>
      <c r="BI27">
        <v>0</v>
      </c>
      <c r="BJ27">
        <v>1</v>
      </c>
      <c r="BK27">
        <v>0</v>
      </c>
      <c r="BL27">
        <v>16</v>
      </c>
      <c r="BM27">
        <v>0</v>
      </c>
      <c r="BN27">
        <v>0</v>
      </c>
      <c r="BO27">
        <v>1</v>
      </c>
      <c r="BP27">
        <v>0</v>
      </c>
      <c r="BQ27">
        <v>1</v>
      </c>
      <c r="BR27">
        <v>1</v>
      </c>
      <c r="BS27">
        <v>1</v>
      </c>
      <c r="BT27">
        <v>1</v>
      </c>
      <c r="BU27">
        <v>1</v>
      </c>
      <c r="BV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2</v>
      </c>
      <c r="CE27">
        <v>0</v>
      </c>
      <c r="CF27">
        <v>0</v>
      </c>
      <c r="CG27">
        <v>0</v>
      </c>
      <c r="CH27">
        <v>3</v>
      </c>
      <c r="CI27">
        <v>47</v>
      </c>
      <c r="CJ27">
        <v>9</v>
      </c>
      <c r="CK27">
        <v>4</v>
      </c>
      <c r="CL27">
        <v>3</v>
      </c>
      <c r="CM27">
        <v>1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1</v>
      </c>
      <c r="DE27">
        <v>0</v>
      </c>
      <c r="DF27">
        <v>0</v>
      </c>
      <c r="DG27">
        <v>0</v>
      </c>
      <c r="DH27">
        <v>0</v>
      </c>
      <c r="DI27">
        <v>9</v>
      </c>
      <c r="DJ27">
        <v>18</v>
      </c>
      <c r="DK27">
        <v>7</v>
      </c>
      <c r="DL27">
        <v>0</v>
      </c>
      <c r="DM27">
        <v>3</v>
      </c>
      <c r="DN27">
        <v>1</v>
      </c>
      <c r="DO27">
        <v>0</v>
      </c>
      <c r="DP27">
        <v>0</v>
      </c>
      <c r="DQ27">
        <v>0</v>
      </c>
      <c r="DR27">
        <v>0</v>
      </c>
      <c r="DS27">
        <v>1</v>
      </c>
      <c r="DT27">
        <v>1</v>
      </c>
      <c r="DU27">
        <v>1</v>
      </c>
      <c r="DV27">
        <v>1</v>
      </c>
      <c r="DW27">
        <v>0</v>
      </c>
      <c r="DX27">
        <v>0</v>
      </c>
      <c r="DY27">
        <v>1</v>
      </c>
      <c r="DZ27">
        <v>0</v>
      </c>
      <c r="EA27">
        <v>0</v>
      </c>
      <c r="EB27">
        <v>0</v>
      </c>
      <c r="EC27">
        <v>0</v>
      </c>
      <c r="ED27">
        <v>1</v>
      </c>
      <c r="EE27">
        <v>1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18</v>
      </c>
      <c r="EN27">
        <v>120</v>
      </c>
      <c r="EO27">
        <v>8</v>
      </c>
      <c r="EP27">
        <v>1</v>
      </c>
      <c r="EQ27">
        <v>64</v>
      </c>
      <c r="ER27">
        <v>26</v>
      </c>
      <c r="ES27">
        <v>0</v>
      </c>
      <c r="ET27">
        <v>0</v>
      </c>
      <c r="EU27">
        <v>2</v>
      </c>
      <c r="EV27">
        <v>0</v>
      </c>
      <c r="EW27">
        <v>0</v>
      </c>
      <c r="EX27">
        <v>1</v>
      </c>
      <c r="EY27">
        <v>0</v>
      </c>
      <c r="EZ27">
        <v>0</v>
      </c>
      <c r="FA27">
        <v>2</v>
      </c>
      <c r="FB27">
        <v>0</v>
      </c>
      <c r="FC27">
        <v>0</v>
      </c>
      <c r="FD27">
        <v>0</v>
      </c>
      <c r="FE27">
        <v>0</v>
      </c>
      <c r="FF27">
        <v>1</v>
      </c>
      <c r="FG27">
        <v>11</v>
      </c>
      <c r="FH27">
        <v>0</v>
      </c>
      <c r="FI27">
        <v>2</v>
      </c>
      <c r="FJ27">
        <v>1</v>
      </c>
      <c r="FK27">
        <v>1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120</v>
      </c>
      <c r="FR27">
        <v>8</v>
      </c>
      <c r="FS27">
        <v>2</v>
      </c>
      <c r="FT27">
        <v>0</v>
      </c>
      <c r="FU27">
        <v>2</v>
      </c>
      <c r="FV27">
        <v>1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1</v>
      </c>
      <c r="GK27">
        <v>1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1</v>
      </c>
      <c r="GS27">
        <v>0</v>
      </c>
      <c r="GT27">
        <v>0</v>
      </c>
      <c r="GU27">
        <v>8</v>
      </c>
      <c r="GV27">
        <v>67</v>
      </c>
      <c r="GW27">
        <v>27</v>
      </c>
      <c r="GX27">
        <v>6</v>
      </c>
      <c r="GY27">
        <v>6</v>
      </c>
      <c r="GZ27">
        <v>1</v>
      </c>
      <c r="HA27">
        <v>5</v>
      </c>
      <c r="HB27">
        <v>1</v>
      </c>
      <c r="HC27">
        <v>3</v>
      </c>
      <c r="HD27">
        <v>1</v>
      </c>
      <c r="HE27">
        <v>0</v>
      </c>
      <c r="HF27">
        <v>0</v>
      </c>
      <c r="HG27">
        <v>1</v>
      </c>
      <c r="HH27">
        <v>2</v>
      </c>
      <c r="HI27">
        <v>0</v>
      </c>
      <c r="HJ27">
        <v>0</v>
      </c>
      <c r="HK27">
        <v>0</v>
      </c>
      <c r="HL27">
        <v>3</v>
      </c>
      <c r="HM27">
        <v>0</v>
      </c>
      <c r="HN27">
        <v>0</v>
      </c>
      <c r="HO27">
        <v>1</v>
      </c>
      <c r="HP27">
        <v>2</v>
      </c>
      <c r="HQ27">
        <v>1</v>
      </c>
      <c r="HR27">
        <v>0</v>
      </c>
      <c r="HS27">
        <v>0</v>
      </c>
      <c r="HT27">
        <v>1</v>
      </c>
      <c r="HU27">
        <v>1</v>
      </c>
      <c r="HV27">
        <v>2</v>
      </c>
      <c r="HW27">
        <v>2</v>
      </c>
      <c r="HX27">
        <v>1</v>
      </c>
      <c r="HY27">
        <v>67</v>
      </c>
      <c r="HZ27">
        <v>11</v>
      </c>
      <c r="IA27">
        <v>6</v>
      </c>
      <c r="IB27">
        <v>0</v>
      </c>
      <c r="IC27">
        <v>0</v>
      </c>
      <c r="ID27">
        <v>0</v>
      </c>
      <c r="IE27">
        <v>0</v>
      </c>
      <c r="IF27">
        <v>1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1</v>
      </c>
      <c r="IV27">
        <v>0</v>
      </c>
      <c r="IW27">
        <v>0</v>
      </c>
      <c r="IX27">
        <v>0</v>
      </c>
      <c r="IY27">
        <v>1</v>
      </c>
      <c r="IZ27">
        <v>2</v>
      </c>
      <c r="JA27">
        <v>0</v>
      </c>
      <c r="JB27">
        <v>0</v>
      </c>
      <c r="JC27">
        <v>11</v>
      </c>
      <c r="JD27" t="s">
        <v>0</v>
      </c>
      <c r="JE27" t="s">
        <v>0</v>
      </c>
      <c r="JF27" t="s">
        <v>0</v>
      </c>
      <c r="JG27" t="s">
        <v>0</v>
      </c>
      <c r="JH27" t="s">
        <v>0</v>
      </c>
      <c r="JI27" t="s">
        <v>0</v>
      </c>
      <c r="JJ27" t="s">
        <v>0</v>
      </c>
      <c r="JK27" t="s">
        <v>0</v>
      </c>
      <c r="JL27" t="s">
        <v>0</v>
      </c>
      <c r="JM27" t="s">
        <v>0</v>
      </c>
      <c r="JN27" t="s">
        <v>0</v>
      </c>
      <c r="JO27" t="s">
        <v>0</v>
      </c>
      <c r="JP27" t="s">
        <v>0</v>
      </c>
      <c r="JQ27" t="s">
        <v>0</v>
      </c>
      <c r="JR27" t="s">
        <v>0</v>
      </c>
      <c r="JS27" t="s">
        <v>0</v>
      </c>
      <c r="JT27" t="s">
        <v>0</v>
      </c>
      <c r="JU27" t="s">
        <v>0</v>
      </c>
      <c r="JV27" t="s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1</v>
      </c>
      <c r="KT27">
        <v>1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1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</row>
    <row r="28" spans="1:351">
      <c r="A28" t="s">
        <v>1804</v>
      </c>
      <c r="B28" t="s">
        <v>1801</v>
      </c>
      <c r="C28" t="str">
        <f>"200102"</f>
        <v>200102</v>
      </c>
      <c r="D28" t="s">
        <v>652</v>
      </c>
      <c r="E28">
        <v>4</v>
      </c>
      <c r="F28">
        <v>659</v>
      </c>
      <c r="G28">
        <v>510</v>
      </c>
      <c r="H28">
        <v>233</v>
      </c>
      <c r="I28">
        <v>277</v>
      </c>
      <c r="J28">
        <v>1</v>
      </c>
      <c r="K28">
        <v>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277</v>
      </c>
      <c r="T28">
        <v>0</v>
      </c>
      <c r="U28">
        <v>0</v>
      </c>
      <c r="V28">
        <v>277</v>
      </c>
      <c r="W28">
        <v>8</v>
      </c>
      <c r="X28">
        <v>5</v>
      </c>
      <c r="Y28">
        <v>1</v>
      </c>
      <c r="Z28">
        <v>2</v>
      </c>
      <c r="AA28">
        <v>269</v>
      </c>
      <c r="AB28">
        <v>136</v>
      </c>
      <c r="AC28">
        <v>18</v>
      </c>
      <c r="AD28">
        <v>65</v>
      </c>
      <c r="AE28">
        <v>2</v>
      </c>
      <c r="AF28">
        <v>2</v>
      </c>
      <c r="AG28">
        <v>1</v>
      </c>
      <c r="AH28">
        <v>0</v>
      </c>
      <c r="AI28">
        <v>1</v>
      </c>
      <c r="AJ28">
        <v>2</v>
      </c>
      <c r="AK28">
        <v>2</v>
      </c>
      <c r="AL28">
        <v>0</v>
      </c>
      <c r="AM28">
        <v>2</v>
      </c>
      <c r="AN28">
        <v>33</v>
      </c>
      <c r="AO28">
        <v>0</v>
      </c>
      <c r="AP28">
        <v>0</v>
      </c>
      <c r="AQ28">
        <v>0</v>
      </c>
      <c r="AR28">
        <v>0</v>
      </c>
      <c r="AS28">
        <v>1</v>
      </c>
      <c r="AT28">
        <v>0</v>
      </c>
      <c r="AU28">
        <v>1</v>
      </c>
      <c r="AV28">
        <v>2</v>
      </c>
      <c r="AW28">
        <v>2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1</v>
      </c>
      <c r="BD28">
        <v>0</v>
      </c>
      <c r="BE28">
        <v>136</v>
      </c>
      <c r="BF28">
        <v>13</v>
      </c>
      <c r="BG28">
        <v>1</v>
      </c>
      <c r="BH28">
        <v>4</v>
      </c>
      <c r="BI28">
        <v>0</v>
      </c>
      <c r="BJ28">
        <v>0</v>
      </c>
      <c r="BK28">
        <v>0</v>
      </c>
      <c r="BL28">
        <v>6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1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1</v>
      </c>
      <c r="CI28">
        <v>13</v>
      </c>
      <c r="CJ28">
        <v>7</v>
      </c>
      <c r="CK28">
        <v>3</v>
      </c>
      <c r="CL28">
        <v>2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1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1</v>
      </c>
      <c r="DE28">
        <v>0</v>
      </c>
      <c r="DF28">
        <v>0</v>
      </c>
      <c r="DG28">
        <v>0</v>
      </c>
      <c r="DH28">
        <v>0</v>
      </c>
      <c r="DI28">
        <v>7</v>
      </c>
      <c r="DJ28">
        <v>6</v>
      </c>
      <c r="DK28">
        <v>1</v>
      </c>
      <c r="DL28">
        <v>1</v>
      </c>
      <c r="DM28">
        <v>0</v>
      </c>
      <c r="DN28">
        <v>2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1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1</v>
      </c>
      <c r="EL28">
        <v>0</v>
      </c>
      <c r="EM28">
        <v>6</v>
      </c>
      <c r="EN28">
        <v>66</v>
      </c>
      <c r="EO28">
        <v>2</v>
      </c>
      <c r="EP28">
        <v>0</v>
      </c>
      <c r="EQ28">
        <v>10</v>
      </c>
      <c r="ER28">
        <v>48</v>
      </c>
      <c r="ES28">
        <v>0</v>
      </c>
      <c r="ET28">
        <v>2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3</v>
      </c>
      <c r="FH28">
        <v>0</v>
      </c>
      <c r="FI28">
        <v>0</v>
      </c>
      <c r="FJ28">
        <v>1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66</v>
      </c>
      <c r="FR28">
        <v>4</v>
      </c>
      <c r="FS28">
        <v>0</v>
      </c>
      <c r="FT28">
        <v>0</v>
      </c>
      <c r="FU28">
        <v>0</v>
      </c>
      <c r="FV28">
        <v>0</v>
      </c>
      <c r="FW28">
        <v>1</v>
      </c>
      <c r="FX28">
        <v>0</v>
      </c>
      <c r="FY28">
        <v>3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4</v>
      </c>
      <c r="GV28">
        <v>31</v>
      </c>
      <c r="GW28">
        <v>17</v>
      </c>
      <c r="GX28">
        <v>0</v>
      </c>
      <c r="GY28">
        <v>6</v>
      </c>
      <c r="GZ28">
        <v>0</v>
      </c>
      <c r="HA28">
        <v>2</v>
      </c>
      <c r="HB28">
        <v>1</v>
      </c>
      <c r="HC28">
        <v>1</v>
      </c>
      <c r="HD28">
        <v>0</v>
      </c>
      <c r="HE28">
        <v>1</v>
      </c>
      <c r="HF28">
        <v>1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1</v>
      </c>
      <c r="HU28">
        <v>0</v>
      </c>
      <c r="HV28">
        <v>0</v>
      </c>
      <c r="HW28">
        <v>0</v>
      </c>
      <c r="HX28">
        <v>1</v>
      </c>
      <c r="HY28">
        <v>31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 t="s">
        <v>0</v>
      </c>
      <c r="JE28" t="s">
        <v>0</v>
      </c>
      <c r="JF28" t="s">
        <v>0</v>
      </c>
      <c r="JG28" t="s">
        <v>0</v>
      </c>
      <c r="JH28" t="s">
        <v>0</v>
      </c>
      <c r="JI28" t="s">
        <v>0</v>
      </c>
      <c r="JJ28" t="s">
        <v>0</v>
      </c>
      <c r="JK28" t="s">
        <v>0</v>
      </c>
      <c r="JL28" t="s">
        <v>0</v>
      </c>
      <c r="JM28" t="s">
        <v>0</v>
      </c>
      <c r="JN28" t="s">
        <v>0</v>
      </c>
      <c r="JO28" t="s">
        <v>0</v>
      </c>
      <c r="JP28" t="s">
        <v>0</v>
      </c>
      <c r="JQ28" t="s">
        <v>0</v>
      </c>
      <c r="JR28" t="s">
        <v>0</v>
      </c>
      <c r="JS28" t="s">
        <v>0</v>
      </c>
      <c r="JT28" t="s">
        <v>0</v>
      </c>
      <c r="JU28" t="s">
        <v>0</v>
      </c>
      <c r="JV28" t="s">
        <v>0</v>
      </c>
      <c r="JW28">
        <v>2</v>
      </c>
      <c r="JX28">
        <v>0</v>
      </c>
      <c r="JY28">
        <v>0</v>
      </c>
      <c r="JZ28">
        <v>0</v>
      </c>
      <c r="KA28">
        <v>1</v>
      </c>
      <c r="KB28">
        <v>0</v>
      </c>
      <c r="KC28">
        <v>0</v>
      </c>
      <c r="KD28">
        <v>1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2</v>
      </c>
      <c r="KS28">
        <v>4</v>
      </c>
      <c r="KT28">
        <v>4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4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</row>
    <row r="29" spans="1:351">
      <c r="A29" t="s">
        <v>1803</v>
      </c>
      <c r="B29" t="s">
        <v>1801</v>
      </c>
      <c r="C29" t="str">
        <f>"200102"</f>
        <v>200102</v>
      </c>
      <c r="D29" t="s">
        <v>655</v>
      </c>
      <c r="E29">
        <v>5</v>
      </c>
      <c r="F29">
        <v>970</v>
      </c>
      <c r="G29">
        <v>740</v>
      </c>
      <c r="H29">
        <v>413</v>
      </c>
      <c r="I29">
        <v>327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327</v>
      </c>
      <c r="T29">
        <v>0</v>
      </c>
      <c r="U29">
        <v>0</v>
      </c>
      <c r="V29">
        <v>327</v>
      </c>
      <c r="W29">
        <v>12</v>
      </c>
      <c r="X29">
        <v>6</v>
      </c>
      <c r="Y29">
        <v>3</v>
      </c>
      <c r="Z29">
        <v>3</v>
      </c>
      <c r="AA29">
        <v>315</v>
      </c>
      <c r="AB29">
        <v>146</v>
      </c>
      <c r="AC29">
        <v>22</v>
      </c>
      <c r="AD29">
        <v>64</v>
      </c>
      <c r="AE29">
        <v>1</v>
      </c>
      <c r="AF29">
        <v>2</v>
      </c>
      <c r="AG29">
        <v>8</v>
      </c>
      <c r="AH29">
        <v>3</v>
      </c>
      <c r="AI29">
        <v>0</v>
      </c>
      <c r="AJ29">
        <v>3</v>
      </c>
      <c r="AK29">
        <v>0</v>
      </c>
      <c r="AL29">
        <v>4</v>
      </c>
      <c r="AM29">
        <v>0</v>
      </c>
      <c r="AN29">
        <v>31</v>
      </c>
      <c r="AO29">
        <v>0</v>
      </c>
      <c r="AP29">
        <v>1</v>
      </c>
      <c r="AQ29">
        <v>0</v>
      </c>
      <c r="AR29">
        <v>0</v>
      </c>
      <c r="AS29">
        <v>1</v>
      </c>
      <c r="AT29">
        <v>0</v>
      </c>
      <c r="AU29">
        <v>0</v>
      </c>
      <c r="AV29">
        <v>0</v>
      </c>
      <c r="AW29">
        <v>3</v>
      </c>
      <c r="AX29">
        <v>2</v>
      </c>
      <c r="AY29">
        <v>0</v>
      </c>
      <c r="AZ29">
        <v>0</v>
      </c>
      <c r="BA29">
        <v>1</v>
      </c>
      <c r="BB29">
        <v>0</v>
      </c>
      <c r="BC29">
        <v>0</v>
      </c>
      <c r="BD29">
        <v>0</v>
      </c>
      <c r="BE29">
        <v>146</v>
      </c>
      <c r="BF29">
        <v>39</v>
      </c>
      <c r="BG29">
        <v>4</v>
      </c>
      <c r="BH29">
        <v>2</v>
      </c>
      <c r="BI29">
        <v>0</v>
      </c>
      <c r="BJ29">
        <v>0</v>
      </c>
      <c r="BK29">
        <v>0</v>
      </c>
      <c r="BL29">
        <v>19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</v>
      </c>
      <c r="BU29">
        <v>0</v>
      </c>
      <c r="BV29">
        <v>1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1</v>
      </c>
      <c r="CD29">
        <v>0</v>
      </c>
      <c r="CE29">
        <v>0</v>
      </c>
      <c r="CF29">
        <v>0</v>
      </c>
      <c r="CG29">
        <v>0</v>
      </c>
      <c r="CH29">
        <v>11</v>
      </c>
      <c r="CI29">
        <v>39</v>
      </c>
      <c r="CJ29">
        <v>5</v>
      </c>
      <c r="CK29">
        <v>2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1</v>
      </c>
      <c r="DH29">
        <v>1</v>
      </c>
      <c r="DI29">
        <v>5</v>
      </c>
      <c r="DJ29">
        <v>12</v>
      </c>
      <c r="DK29">
        <v>4</v>
      </c>
      <c r="DL29">
        <v>1</v>
      </c>
      <c r="DM29">
        <v>1</v>
      </c>
      <c r="DN29">
        <v>0</v>
      </c>
      <c r="DO29">
        <v>0</v>
      </c>
      <c r="DP29">
        <v>0</v>
      </c>
      <c r="DQ29">
        <v>1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1</v>
      </c>
      <c r="DZ29">
        <v>0</v>
      </c>
      <c r="EA29">
        <v>0</v>
      </c>
      <c r="EB29">
        <v>0</v>
      </c>
      <c r="EC29">
        <v>2</v>
      </c>
      <c r="ED29">
        <v>1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1</v>
      </c>
      <c r="EM29">
        <v>12</v>
      </c>
      <c r="EN29">
        <v>49</v>
      </c>
      <c r="EO29">
        <v>1</v>
      </c>
      <c r="EP29">
        <v>2</v>
      </c>
      <c r="EQ29">
        <v>12</v>
      </c>
      <c r="ER29">
        <v>21</v>
      </c>
      <c r="ES29">
        <v>0</v>
      </c>
      <c r="ET29">
        <v>0</v>
      </c>
      <c r="EU29">
        <v>0</v>
      </c>
      <c r="EV29">
        <v>1</v>
      </c>
      <c r="EW29">
        <v>1</v>
      </c>
      <c r="EX29">
        <v>0</v>
      </c>
      <c r="EY29">
        <v>0</v>
      </c>
      <c r="EZ29">
        <v>1</v>
      </c>
      <c r="FA29">
        <v>1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8</v>
      </c>
      <c r="FH29">
        <v>0</v>
      </c>
      <c r="FI29">
        <v>0</v>
      </c>
      <c r="FJ29">
        <v>1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49</v>
      </c>
      <c r="FR29">
        <v>17</v>
      </c>
      <c r="FS29">
        <v>6</v>
      </c>
      <c r="FT29">
        <v>1</v>
      </c>
      <c r="FU29">
        <v>5</v>
      </c>
      <c r="FV29">
        <v>0</v>
      </c>
      <c r="FW29">
        <v>0</v>
      </c>
      <c r="FX29">
        <v>1</v>
      </c>
      <c r="FY29">
        <v>0</v>
      </c>
      <c r="FZ29">
        <v>0</v>
      </c>
      <c r="GA29">
        <v>0</v>
      </c>
      <c r="GB29">
        <v>1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1</v>
      </c>
      <c r="GR29">
        <v>0</v>
      </c>
      <c r="GS29">
        <v>0</v>
      </c>
      <c r="GT29">
        <v>2</v>
      </c>
      <c r="GU29">
        <v>17</v>
      </c>
      <c r="GV29">
        <v>38</v>
      </c>
      <c r="GW29">
        <v>13</v>
      </c>
      <c r="GX29">
        <v>5</v>
      </c>
      <c r="GY29">
        <v>3</v>
      </c>
      <c r="GZ29">
        <v>0</v>
      </c>
      <c r="HA29">
        <v>5</v>
      </c>
      <c r="HB29">
        <v>1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2</v>
      </c>
      <c r="HJ29">
        <v>1</v>
      </c>
      <c r="HK29">
        <v>0</v>
      </c>
      <c r="HL29">
        <v>4</v>
      </c>
      <c r="HM29">
        <v>0</v>
      </c>
      <c r="HN29">
        <v>0</v>
      </c>
      <c r="HO29">
        <v>1</v>
      </c>
      <c r="HP29">
        <v>1</v>
      </c>
      <c r="HQ29">
        <v>0</v>
      </c>
      <c r="HR29">
        <v>0</v>
      </c>
      <c r="HS29">
        <v>1</v>
      </c>
      <c r="HT29">
        <v>0</v>
      </c>
      <c r="HU29">
        <v>0</v>
      </c>
      <c r="HV29">
        <v>0</v>
      </c>
      <c r="HW29">
        <v>0</v>
      </c>
      <c r="HX29">
        <v>1</v>
      </c>
      <c r="HY29">
        <v>38</v>
      </c>
      <c r="HZ29">
        <v>7</v>
      </c>
      <c r="IA29">
        <v>4</v>
      </c>
      <c r="IB29">
        <v>0</v>
      </c>
      <c r="IC29">
        <v>0</v>
      </c>
      <c r="ID29">
        <v>0</v>
      </c>
      <c r="IE29">
        <v>1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1</v>
      </c>
      <c r="IX29">
        <v>1</v>
      </c>
      <c r="IY29">
        <v>0</v>
      </c>
      <c r="IZ29">
        <v>0</v>
      </c>
      <c r="JA29">
        <v>0</v>
      </c>
      <c r="JB29">
        <v>0</v>
      </c>
      <c r="JC29">
        <v>7</v>
      </c>
      <c r="JD29" t="s">
        <v>0</v>
      </c>
      <c r="JE29" t="s">
        <v>0</v>
      </c>
      <c r="JF29" t="s">
        <v>0</v>
      </c>
      <c r="JG29" t="s">
        <v>0</v>
      </c>
      <c r="JH29" t="s">
        <v>0</v>
      </c>
      <c r="JI29" t="s">
        <v>0</v>
      </c>
      <c r="JJ29" t="s">
        <v>0</v>
      </c>
      <c r="JK29" t="s">
        <v>0</v>
      </c>
      <c r="JL29" t="s">
        <v>0</v>
      </c>
      <c r="JM29" t="s">
        <v>0</v>
      </c>
      <c r="JN29" t="s">
        <v>0</v>
      </c>
      <c r="JO29" t="s">
        <v>0</v>
      </c>
      <c r="JP29" t="s">
        <v>0</v>
      </c>
      <c r="JQ29" t="s">
        <v>0</v>
      </c>
      <c r="JR29" t="s">
        <v>0</v>
      </c>
      <c r="JS29" t="s">
        <v>0</v>
      </c>
      <c r="JT29" t="s">
        <v>0</v>
      </c>
      <c r="JU29" t="s">
        <v>0</v>
      </c>
      <c r="JV29" t="s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2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2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2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</row>
    <row r="30" spans="1:351">
      <c r="A30" t="s">
        <v>1802</v>
      </c>
      <c r="B30" t="s">
        <v>1801</v>
      </c>
      <c r="C30" t="str">
        <f>"200102"</f>
        <v>200102</v>
      </c>
      <c r="D30" t="s">
        <v>652</v>
      </c>
      <c r="E30">
        <v>6</v>
      </c>
      <c r="F30">
        <v>567</v>
      </c>
      <c r="G30">
        <v>430</v>
      </c>
      <c r="H30">
        <v>269</v>
      </c>
      <c r="I30">
        <v>161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161</v>
      </c>
      <c r="T30">
        <v>0</v>
      </c>
      <c r="U30">
        <v>0</v>
      </c>
      <c r="V30">
        <v>161</v>
      </c>
      <c r="W30">
        <v>6</v>
      </c>
      <c r="X30">
        <v>5</v>
      </c>
      <c r="Y30">
        <v>1</v>
      </c>
      <c r="Z30">
        <v>0</v>
      </c>
      <c r="AA30">
        <v>155</v>
      </c>
      <c r="AB30">
        <v>64</v>
      </c>
      <c r="AC30">
        <v>5</v>
      </c>
      <c r="AD30">
        <v>37</v>
      </c>
      <c r="AE30">
        <v>0</v>
      </c>
      <c r="AF30">
        <v>0</v>
      </c>
      <c r="AG30">
        <v>4</v>
      </c>
      <c r="AH30">
        <v>0</v>
      </c>
      <c r="AI30">
        <v>0</v>
      </c>
      <c r="AJ30">
        <v>0</v>
      </c>
      <c r="AK30">
        <v>0</v>
      </c>
      <c r="AL30">
        <v>2</v>
      </c>
      <c r="AM30">
        <v>0</v>
      </c>
      <c r="AN30">
        <v>11</v>
      </c>
      <c r="AO30">
        <v>0</v>
      </c>
      <c r="AP30">
        <v>0</v>
      </c>
      <c r="AQ30">
        <v>0</v>
      </c>
      <c r="AR30">
        <v>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</v>
      </c>
      <c r="BA30">
        <v>0</v>
      </c>
      <c r="BB30">
        <v>0</v>
      </c>
      <c r="BC30">
        <v>0</v>
      </c>
      <c r="BD30">
        <v>3</v>
      </c>
      <c r="BE30">
        <v>64</v>
      </c>
      <c r="BF30">
        <v>28</v>
      </c>
      <c r="BG30">
        <v>2</v>
      </c>
      <c r="BH30">
        <v>7</v>
      </c>
      <c r="BI30">
        <v>1</v>
      </c>
      <c r="BJ30">
        <v>0</v>
      </c>
      <c r="BK30">
        <v>0</v>
      </c>
      <c r="BL30">
        <v>12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2</v>
      </c>
      <c r="CD30">
        <v>0</v>
      </c>
      <c r="CE30">
        <v>0</v>
      </c>
      <c r="CF30">
        <v>0</v>
      </c>
      <c r="CG30">
        <v>0</v>
      </c>
      <c r="CH30">
        <v>4</v>
      </c>
      <c r="CI30">
        <v>28</v>
      </c>
      <c r="CJ30">
        <v>2</v>
      </c>
      <c r="CK30">
        <v>1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1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2</v>
      </c>
      <c r="DJ30">
        <v>2</v>
      </c>
      <c r="DK30">
        <v>1</v>
      </c>
      <c r="DL30">
        <v>0</v>
      </c>
      <c r="DM30">
        <v>0</v>
      </c>
      <c r="DN30">
        <v>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2</v>
      </c>
      <c r="EN30">
        <v>30</v>
      </c>
      <c r="EO30">
        <v>1</v>
      </c>
      <c r="EP30">
        <v>0</v>
      </c>
      <c r="EQ30">
        <v>22</v>
      </c>
      <c r="ER30">
        <v>7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30</v>
      </c>
      <c r="FR30">
        <v>6</v>
      </c>
      <c r="FS30">
        <v>0</v>
      </c>
      <c r="FT30">
        <v>4</v>
      </c>
      <c r="FU30">
        <v>0</v>
      </c>
      <c r="FV30">
        <v>1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1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6</v>
      </c>
      <c r="GV30">
        <v>17</v>
      </c>
      <c r="GW30">
        <v>7</v>
      </c>
      <c r="GX30">
        <v>1</v>
      </c>
      <c r="GY30">
        <v>0</v>
      </c>
      <c r="GZ30">
        <v>0</v>
      </c>
      <c r="HA30">
        <v>1</v>
      </c>
      <c r="HB30">
        <v>2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1</v>
      </c>
      <c r="HS30">
        <v>1</v>
      </c>
      <c r="HT30">
        <v>0</v>
      </c>
      <c r="HU30">
        <v>1</v>
      </c>
      <c r="HV30">
        <v>1</v>
      </c>
      <c r="HW30">
        <v>1</v>
      </c>
      <c r="HX30">
        <v>1</v>
      </c>
      <c r="HY30">
        <v>17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 t="s">
        <v>0</v>
      </c>
      <c r="JE30" t="s">
        <v>0</v>
      </c>
      <c r="JF30" t="s">
        <v>0</v>
      </c>
      <c r="JG30" t="s">
        <v>0</v>
      </c>
      <c r="JH30" t="s">
        <v>0</v>
      </c>
      <c r="JI30" t="s">
        <v>0</v>
      </c>
      <c r="JJ30" t="s">
        <v>0</v>
      </c>
      <c r="JK30" t="s">
        <v>0</v>
      </c>
      <c r="JL30" t="s">
        <v>0</v>
      </c>
      <c r="JM30" t="s">
        <v>0</v>
      </c>
      <c r="JN30" t="s">
        <v>0</v>
      </c>
      <c r="JO30" t="s">
        <v>0</v>
      </c>
      <c r="JP30" t="s">
        <v>0</v>
      </c>
      <c r="JQ30" t="s">
        <v>0</v>
      </c>
      <c r="JR30" t="s">
        <v>0</v>
      </c>
      <c r="JS30" t="s">
        <v>0</v>
      </c>
      <c r="JT30" t="s">
        <v>0</v>
      </c>
      <c r="JU30" t="s">
        <v>0</v>
      </c>
      <c r="JV30" t="s">
        <v>0</v>
      </c>
      <c r="JW30">
        <v>4</v>
      </c>
      <c r="JX30">
        <v>2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1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1</v>
      </c>
      <c r="KO30">
        <v>0</v>
      </c>
      <c r="KP30">
        <v>0</v>
      </c>
      <c r="KQ30">
        <v>0</v>
      </c>
      <c r="KR30">
        <v>4</v>
      </c>
      <c r="KS30">
        <v>1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1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1</v>
      </c>
      <c r="LV30">
        <v>1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1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1</v>
      </c>
    </row>
    <row r="31" spans="1:351">
      <c r="A31" t="s">
        <v>1800</v>
      </c>
      <c r="B31" t="s">
        <v>1795</v>
      </c>
      <c r="C31" t="str">
        <f>"200103"</f>
        <v>200103</v>
      </c>
      <c r="D31" t="s">
        <v>1799</v>
      </c>
      <c r="E31">
        <v>1</v>
      </c>
      <c r="F31">
        <v>2264</v>
      </c>
      <c r="G31">
        <v>1720</v>
      </c>
      <c r="H31">
        <v>940</v>
      </c>
      <c r="I31">
        <v>780</v>
      </c>
      <c r="J31">
        <v>0</v>
      </c>
      <c r="K31">
        <v>4</v>
      </c>
      <c r="L31">
        <v>1</v>
      </c>
      <c r="M31">
        <v>1</v>
      </c>
      <c r="N31">
        <v>0</v>
      </c>
      <c r="O31">
        <v>0</v>
      </c>
      <c r="P31">
        <v>0</v>
      </c>
      <c r="Q31">
        <v>0</v>
      </c>
      <c r="R31">
        <v>1</v>
      </c>
      <c r="S31">
        <v>781</v>
      </c>
      <c r="T31">
        <v>1</v>
      </c>
      <c r="U31">
        <v>0</v>
      </c>
      <c r="V31">
        <v>781</v>
      </c>
      <c r="W31">
        <v>25</v>
      </c>
      <c r="X31">
        <v>12</v>
      </c>
      <c r="Y31">
        <v>13</v>
      </c>
      <c r="Z31">
        <v>0</v>
      </c>
      <c r="AA31">
        <v>756</v>
      </c>
      <c r="AB31">
        <v>393</v>
      </c>
      <c r="AC31">
        <v>90</v>
      </c>
      <c r="AD31">
        <v>186</v>
      </c>
      <c r="AE31">
        <v>2</v>
      </c>
      <c r="AF31">
        <v>7</v>
      </c>
      <c r="AG31">
        <v>9</v>
      </c>
      <c r="AH31">
        <v>8</v>
      </c>
      <c r="AI31">
        <v>2</v>
      </c>
      <c r="AJ31">
        <v>4</v>
      </c>
      <c r="AK31">
        <v>3</v>
      </c>
      <c r="AL31">
        <v>3</v>
      </c>
      <c r="AM31">
        <v>4</v>
      </c>
      <c r="AN31">
        <v>42</v>
      </c>
      <c r="AO31">
        <v>2</v>
      </c>
      <c r="AP31">
        <v>2</v>
      </c>
      <c r="AQ31">
        <v>3</v>
      </c>
      <c r="AR31">
        <v>1</v>
      </c>
      <c r="AS31">
        <v>5</v>
      </c>
      <c r="AT31">
        <v>2</v>
      </c>
      <c r="AU31">
        <v>0</v>
      </c>
      <c r="AV31">
        <v>0</v>
      </c>
      <c r="AW31">
        <v>4</v>
      </c>
      <c r="AX31">
        <v>3</v>
      </c>
      <c r="AY31">
        <v>2</v>
      </c>
      <c r="AZ31">
        <v>1</v>
      </c>
      <c r="BA31">
        <v>0</v>
      </c>
      <c r="BB31">
        <v>3</v>
      </c>
      <c r="BC31">
        <v>2</v>
      </c>
      <c r="BD31">
        <v>3</v>
      </c>
      <c r="BE31">
        <v>393</v>
      </c>
      <c r="BF31">
        <v>58</v>
      </c>
      <c r="BG31">
        <v>8</v>
      </c>
      <c r="BH31">
        <v>5</v>
      </c>
      <c r="BI31">
        <v>3</v>
      </c>
      <c r="BJ31">
        <v>1</v>
      </c>
      <c r="BK31">
        <v>2</v>
      </c>
      <c r="BL31">
        <v>21</v>
      </c>
      <c r="BM31">
        <v>0</v>
      </c>
      <c r="BN31">
        <v>0</v>
      </c>
      <c r="BO31">
        <v>0</v>
      </c>
      <c r="BP31">
        <v>1</v>
      </c>
      <c r="BQ31">
        <v>1</v>
      </c>
      <c r="BR31">
        <v>1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1</v>
      </c>
      <c r="CA31">
        <v>2</v>
      </c>
      <c r="CB31">
        <v>0</v>
      </c>
      <c r="CC31">
        <v>1</v>
      </c>
      <c r="CD31">
        <v>0</v>
      </c>
      <c r="CE31">
        <v>0</v>
      </c>
      <c r="CF31">
        <v>1</v>
      </c>
      <c r="CG31">
        <v>0</v>
      </c>
      <c r="CH31">
        <v>10</v>
      </c>
      <c r="CI31">
        <v>58</v>
      </c>
      <c r="CJ31">
        <v>12</v>
      </c>
      <c r="CK31">
        <v>4</v>
      </c>
      <c r="CL31">
        <v>1</v>
      </c>
      <c r="CM31">
        <v>0</v>
      </c>
      <c r="CN31">
        <v>0</v>
      </c>
      <c r="CO31">
        <v>1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1</v>
      </c>
      <c r="CV31">
        <v>0</v>
      </c>
      <c r="CW31">
        <v>0</v>
      </c>
      <c r="CX31">
        <v>0</v>
      </c>
      <c r="CY31">
        <v>2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2</v>
      </c>
      <c r="DF31">
        <v>0</v>
      </c>
      <c r="DG31">
        <v>0</v>
      </c>
      <c r="DH31">
        <v>1</v>
      </c>
      <c r="DI31">
        <v>12</v>
      </c>
      <c r="DJ31">
        <v>28</v>
      </c>
      <c r="DK31">
        <v>13</v>
      </c>
      <c r="DL31">
        <v>1</v>
      </c>
      <c r="DM31">
        <v>1</v>
      </c>
      <c r="DN31">
        <v>1</v>
      </c>
      <c r="DO31">
        <v>0</v>
      </c>
      <c r="DP31">
        <v>0</v>
      </c>
      <c r="DQ31">
        <v>2</v>
      </c>
      <c r="DR31">
        <v>0</v>
      </c>
      <c r="DS31">
        <v>0</v>
      </c>
      <c r="DT31">
        <v>1</v>
      </c>
      <c r="DU31">
        <v>1</v>
      </c>
      <c r="DV31">
        <v>0</v>
      </c>
      <c r="DW31">
        <v>1</v>
      </c>
      <c r="DX31">
        <v>0</v>
      </c>
      <c r="DY31">
        <v>2</v>
      </c>
      <c r="DZ31">
        <v>0</v>
      </c>
      <c r="EA31">
        <v>0</v>
      </c>
      <c r="EB31">
        <v>0</v>
      </c>
      <c r="EC31">
        <v>0</v>
      </c>
      <c r="ED31">
        <v>1</v>
      </c>
      <c r="EE31">
        <v>0</v>
      </c>
      <c r="EF31">
        <v>1</v>
      </c>
      <c r="EG31">
        <v>0</v>
      </c>
      <c r="EH31">
        <v>0</v>
      </c>
      <c r="EI31">
        <v>0</v>
      </c>
      <c r="EJ31">
        <v>2</v>
      </c>
      <c r="EK31">
        <v>0</v>
      </c>
      <c r="EL31">
        <v>1</v>
      </c>
      <c r="EM31">
        <v>28</v>
      </c>
      <c r="EN31">
        <v>155</v>
      </c>
      <c r="EO31">
        <v>19</v>
      </c>
      <c r="EP31">
        <v>4</v>
      </c>
      <c r="EQ31">
        <v>39</v>
      </c>
      <c r="ER31">
        <v>61</v>
      </c>
      <c r="ES31">
        <v>0</v>
      </c>
      <c r="ET31">
        <v>1</v>
      </c>
      <c r="EU31">
        <v>0</v>
      </c>
      <c r="EV31">
        <v>2</v>
      </c>
      <c r="EW31">
        <v>3</v>
      </c>
      <c r="EX31">
        <v>1</v>
      </c>
      <c r="EY31">
        <v>4</v>
      </c>
      <c r="EZ31">
        <v>0</v>
      </c>
      <c r="FA31">
        <v>0</v>
      </c>
      <c r="FB31">
        <v>0</v>
      </c>
      <c r="FC31">
        <v>1</v>
      </c>
      <c r="FD31">
        <v>0</v>
      </c>
      <c r="FE31">
        <v>0</v>
      </c>
      <c r="FF31">
        <v>1</v>
      </c>
      <c r="FG31">
        <v>16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3</v>
      </c>
      <c r="FQ31">
        <v>155</v>
      </c>
      <c r="FR31">
        <v>25</v>
      </c>
      <c r="FS31">
        <v>9</v>
      </c>
      <c r="FT31">
        <v>11</v>
      </c>
      <c r="FU31">
        <v>1</v>
      </c>
      <c r="FV31">
        <v>1</v>
      </c>
      <c r="FW31">
        <v>0</v>
      </c>
      <c r="FX31">
        <v>0</v>
      </c>
      <c r="FY31">
        <v>1</v>
      </c>
      <c r="FZ31">
        <v>0</v>
      </c>
      <c r="GA31">
        <v>0</v>
      </c>
      <c r="GB31">
        <v>1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1</v>
      </c>
      <c r="GQ31">
        <v>0</v>
      </c>
      <c r="GR31">
        <v>0</v>
      </c>
      <c r="GS31">
        <v>0</v>
      </c>
      <c r="GT31">
        <v>0</v>
      </c>
      <c r="GU31">
        <v>25</v>
      </c>
      <c r="GV31">
        <v>70</v>
      </c>
      <c r="GW31">
        <v>35</v>
      </c>
      <c r="GX31">
        <v>7</v>
      </c>
      <c r="GY31">
        <v>9</v>
      </c>
      <c r="GZ31">
        <v>0</v>
      </c>
      <c r="HA31">
        <v>3</v>
      </c>
      <c r="HB31">
        <v>1</v>
      </c>
      <c r="HC31">
        <v>0</v>
      </c>
      <c r="HD31">
        <v>0</v>
      </c>
      <c r="HE31">
        <v>1</v>
      </c>
      <c r="HF31">
        <v>0</v>
      </c>
      <c r="HG31">
        <v>2</v>
      </c>
      <c r="HH31">
        <v>1</v>
      </c>
      <c r="HI31">
        <v>0</v>
      </c>
      <c r="HJ31">
        <v>1</v>
      </c>
      <c r="HK31">
        <v>1</v>
      </c>
      <c r="HL31">
        <v>2</v>
      </c>
      <c r="HM31">
        <v>1</v>
      </c>
      <c r="HN31">
        <v>0</v>
      </c>
      <c r="HO31">
        <v>0</v>
      </c>
      <c r="HP31">
        <v>0</v>
      </c>
      <c r="HQ31">
        <v>0</v>
      </c>
      <c r="HR31">
        <v>1</v>
      </c>
      <c r="HS31">
        <v>2</v>
      </c>
      <c r="HT31">
        <v>3</v>
      </c>
      <c r="HU31">
        <v>0</v>
      </c>
      <c r="HV31">
        <v>0</v>
      </c>
      <c r="HW31">
        <v>0</v>
      </c>
      <c r="HX31">
        <v>0</v>
      </c>
      <c r="HY31">
        <v>70</v>
      </c>
      <c r="HZ31">
        <v>9</v>
      </c>
      <c r="IA31">
        <v>4</v>
      </c>
      <c r="IB31">
        <v>0</v>
      </c>
      <c r="IC31">
        <v>1</v>
      </c>
      <c r="ID31">
        <v>1</v>
      </c>
      <c r="IE31">
        <v>1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1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1</v>
      </c>
      <c r="JC31">
        <v>9</v>
      </c>
      <c r="JD31" t="s">
        <v>0</v>
      </c>
      <c r="JE31" t="s">
        <v>0</v>
      </c>
      <c r="JF31" t="s">
        <v>0</v>
      </c>
      <c r="JG31" t="s">
        <v>0</v>
      </c>
      <c r="JH31" t="s">
        <v>0</v>
      </c>
      <c r="JI31" t="s">
        <v>0</v>
      </c>
      <c r="JJ31" t="s">
        <v>0</v>
      </c>
      <c r="JK31" t="s">
        <v>0</v>
      </c>
      <c r="JL31" t="s">
        <v>0</v>
      </c>
      <c r="JM31" t="s">
        <v>0</v>
      </c>
      <c r="JN31" t="s">
        <v>0</v>
      </c>
      <c r="JO31" t="s">
        <v>0</v>
      </c>
      <c r="JP31" t="s">
        <v>0</v>
      </c>
      <c r="JQ31" t="s">
        <v>0</v>
      </c>
      <c r="JR31" t="s">
        <v>0</v>
      </c>
      <c r="JS31" t="s">
        <v>0</v>
      </c>
      <c r="JT31" t="s">
        <v>0</v>
      </c>
      <c r="JU31" t="s">
        <v>0</v>
      </c>
      <c r="JV31" t="s">
        <v>0</v>
      </c>
      <c r="JW31">
        <v>3</v>
      </c>
      <c r="JX31">
        <v>1</v>
      </c>
      <c r="JY31">
        <v>1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1</v>
      </c>
      <c r="KN31">
        <v>0</v>
      </c>
      <c r="KO31">
        <v>0</v>
      </c>
      <c r="KP31">
        <v>0</v>
      </c>
      <c r="KQ31">
        <v>0</v>
      </c>
      <c r="KR31">
        <v>3</v>
      </c>
      <c r="KS31">
        <v>2</v>
      </c>
      <c r="KT31">
        <v>1</v>
      </c>
      <c r="KU31">
        <v>0</v>
      </c>
      <c r="KV31">
        <v>0</v>
      </c>
      <c r="KW31">
        <v>1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2</v>
      </c>
      <c r="LV31">
        <v>1</v>
      </c>
      <c r="LW31">
        <v>1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1</v>
      </c>
    </row>
    <row r="32" spans="1:351">
      <c r="A32" t="s">
        <v>1798</v>
      </c>
      <c r="B32" t="s">
        <v>1795</v>
      </c>
      <c r="C32" t="str">
        <f>"200103"</f>
        <v>200103</v>
      </c>
      <c r="D32" t="s">
        <v>1797</v>
      </c>
      <c r="E32">
        <v>2</v>
      </c>
      <c r="F32">
        <v>837</v>
      </c>
      <c r="G32">
        <v>640</v>
      </c>
      <c r="H32">
        <v>365</v>
      </c>
      <c r="I32">
        <v>275</v>
      </c>
      <c r="J32">
        <v>0</v>
      </c>
      <c r="K32">
        <v>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275</v>
      </c>
      <c r="T32">
        <v>0</v>
      </c>
      <c r="U32">
        <v>0</v>
      </c>
      <c r="V32">
        <v>275</v>
      </c>
      <c r="W32">
        <v>17</v>
      </c>
      <c r="X32">
        <v>9</v>
      </c>
      <c r="Y32">
        <v>8</v>
      </c>
      <c r="Z32">
        <v>0</v>
      </c>
      <c r="AA32">
        <v>258</v>
      </c>
      <c r="AB32">
        <v>130</v>
      </c>
      <c r="AC32">
        <v>34</v>
      </c>
      <c r="AD32">
        <v>39</v>
      </c>
      <c r="AE32">
        <v>8</v>
      </c>
      <c r="AF32">
        <v>2</v>
      </c>
      <c r="AG32">
        <v>1</v>
      </c>
      <c r="AH32">
        <v>1</v>
      </c>
      <c r="AI32">
        <v>2</v>
      </c>
      <c r="AJ32">
        <v>3</v>
      </c>
      <c r="AK32">
        <v>0</v>
      </c>
      <c r="AL32">
        <v>1</v>
      </c>
      <c r="AM32">
        <v>3</v>
      </c>
      <c r="AN32">
        <v>25</v>
      </c>
      <c r="AO32">
        <v>0</v>
      </c>
      <c r="AP32">
        <v>0</v>
      </c>
      <c r="AQ32">
        <v>1</v>
      </c>
      <c r="AR32">
        <v>0</v>
      </c>
      <c r="AS32">
        <v>0</v>
      </c>
      <c r="AT32">
        <v>1</v>
      </c>
      <c r="AU32">
        <v>0</v>
      </c>
      <c r="AV32">
        <v>0</v>
      </c>
      <c r="AW32">
        <v>2</v>
      </c>
      <c r="AX32">
        <v>2</v>
      </c>
      <c r="AY32">
        <v>1</v>
      </c>
      <c r="AZ32">
        <v>1</v>
      </c>
      <c r="BA32">
        <v>0</v>
      </c>
      <c r="BB32">
        <v>1</v>
      </c>
      <c r="BC32">
        <v>0</v>
      </c>
      <c r="BD32">
        <v>2</v>
      </c>
      <c r="BE32">
        <v>130</v>
      </c>
      <c r="BF32">
        <v>32</v>
      </c>
      <c r="BG32">
        <v>15</v>
      </c>
      <c r="BH32">
        <v>1</v>
      </c>
      <c r="BI32">
        <v>0</v>
      </c>
      <c r="BJ32">
        <v>0</v>
      </c>
      <c r="BK32">
        <v>0</v>
      </c>
      <c r="BL32">
        <v>12</v>
      </c>
      <c r="BM32">
        <v>0</v>
      </c>
      <c r="BN32">
        <v>0</v>
      </c>
      <c r="BO32">
        <v>0</v>
      </c>
      <c r="BP32">
        <v>0</v>
      </c>
      <c r="BQ32">
        <v>3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1</v>
      </c>
      <c r="CI32">
        <v>32</v>
      </c>
      <c r="CJ32">
        <v>5</v>
      </c>
      <c r="CK32">
        <v>3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1</v>
      </c>
      <c r="CU32">
        <v>0</v>
      </c>
      <c r="CV32">
        <v>0</v>
      </c>
      <c r="CW32">
        <v>0</v>
      </c>
      <c r="CX32">
        <v>0</v>
      </c>
      <c r="CY32">
        <v>1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5</v>
      </c>
      <c r="DJ32">
        <v>2</v>
      </c>
      <c r="DK32">
        <v>1</v>
      </c>
      <c r="DL32">
        <v>0</v>
      </c>
      <c r="DM32">
        <v>0</v>
      </c>
      <c r="DN32">
        <v>1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2</v>
      </c>
      <c r="EN32">
        <v>59</v>
      </c>
      <c r="EO32">
        <v>2</v>
      </c>
      <c r="EP32">
        <v>3</v>
      </c>
      <c r="EQ32">
        <v>9</v>
      </c>
      <c r="ER32">
        <v>33</v>
      </c>
      <c r="ES32">
        <v>0</v>
      </c>
      <c r="ET32">
        <v>0</v>
      </c>
      <c r="EU32">
        <v>0</v>
      </c>
      <c r="EV32">
        <v>1</v>
      </c>
      <c r="EW32">
        <v>0</v>
      </c>
      <c r="EX32">
        <v>1</v>
      </c>
      <c r="EY32">
        <v>0</v>
      </c>
      <c r="EZ32">
        <v>3</v>
      </c>
      <c r="FA32">
        <v>1</v>
      </c>
      <c r="FB32">
        <v>1</v>
      </c>
      <c r="FC32">
        <v>1</v>
      </c>
      <c r="FD32">
        <v>0</v>
      </c>
      <c r="FE32">
        <v>0</v>
      </c>
      <c r="FF32">
        <v>0</v>
      </c>
      <c r="FG32">
        <v>1</v>
      </c>
      <c r="FH32">
        <v>0</v>
      </c>
      <c r="FI32">
        <v>0</v>
      </c>
      <c r="FJ32">
        <v>0</v>
      </c>
      <c r="FK32">
        <v>1</v>
      </c>
      <c r="FL32">
        <v>1</v>
      </c>
      <c r="FM32">
        <v>0</v>
      </c>
      <c r="FN32">
        <v>0</v>
      </c>
      <c r="FO32">
        <v>0</v>
      </c>
      <c r="FP32">
        <v>1</v>
      </c>
      <c r="FQ32">
        <v>59</v>
      </c>
      <c r="FR32">
        <v>6</v>
      </c>
      <c r="FS32">
        <v>0</v>
      </c>
      <c r="FT32">
        <v>2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1</v>
      </c>
      <c r="GA32">
        <v>0</v>
      </c>
      <c r="GB32">
        <v>0</v>
      </c>
      <c r="GC32">
        <v>0</v>
      </c>
      <c r="GD32">
        <v>1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1</v>
      </c>
      <c r="GO32">
        <v>0</v>
      </c>
      <c r="GP32">
        <v>0</v>
      </c>
      <c r="GQ32">
        <v>0</v>
      </c>
      <c r="GR32">
        <v>1</v>
      </c>
      <c r="GS32">
        <v>0</v>
      </c>
      <c r="GT32">
        <v>0</v>
      </c>
      <c r="GU32">
        <v>6</v>
      </c>
      <c r="GV32">
        <v>19</v>
      </c>
      <c r="GW32">
        <v>7</v>
      </c>
      <c r="GX32">
        <v>1</v>
      </c>
      <c r="GY32">
        <v>5</v>
      </c>
      <c r="GZ32">
        <v>0</v>
      </c>
      <c r="HA32">
        <v>2</v>
      </c>
      <c r="HB32">
        <v>1</v>
      </c>
      <c r="HC32">
        <v>1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1</v>
      </c>
      <c r="HS32">
        <v>1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19</v>
      </c>
      <c r="HZ32">
        <v>5</v>
      </c>
      <c r="IA32">
        <v>3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1</v>
      </c>
      <c r="IJ32">
        <v>0</v>
      </c>
      <c r="IK32">
        <v>0</v>
      </c>
      <c r="IL32">
        <v>1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5</v>
      </c>
      <c r="JD32" t="s">
        <v>0</v>
      </c>
      <c r="JE32" t="s">
        <v>0</v>
      </c>
      <c r="JF32" t="s">
        <v>0</v>
      </c>
      <c r="JG32" t="s">
        <v>0</v>
      </c>
      <c r="JH32" t="s">
        <v>0</v>
      </c>
      <c r="JI32" t="s">
        <v>0</v>
      </c>
      <c r="JJ32" t="s">
        <v>0</v>
      </c>
      <c r="JK32" t="s">
        <v>0</v>
      </c>
      <c r="JL32" t="s">
        <v>0</v>
      </c>
      <c r="JM32" t="s">
        <v>0</v>
      </c>
      <c r="JN32" t="s">
        <v>0</v>
      </c>
      <c r="JO32" t="s">
        <v>0</v>
      </c>
      <c r="JP32" t="s">
        <v>0</v>
      </c>
      <c r="JQ32" t="s">
        <v>0</v>
      </c>
      <c r="JR32" t="s">
        <v>0</v>
      </c>
      <c r="JS32" t="s">
        <v>0</v>
      </c>
      <c r="JT32" t="s">
        <v>0</v>
      </c>
      <c r="JU32" t="s">
        <v>0</v>
      </c>
      <c r="JV32" t="s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</row>
    <row r="33" spans="1:351">
      <c r="A33" t="s">
        <v>1796</v>
      </c>
      <c r="B33" t="s">
        <v>1795</v>
      </c>
      <c r="C33" t="str">
        <f>"200103"</f>
        <v>200103</v>
      </c>
      <c r="D33" t="s">
        <v>652</v>
      </c>
      <c r="E33">
        <v>3</v>
      </c>
      <c r="F33">
        <v>1444</v>
      </c>
      <c r="G33">
        <v>1090</v>
      </c>
      <c r="H33">
        <v>641</v>
      </c>
      <c r="I33">
        <v>449</v>
      </c>
      <c r="J33">
        <v>0</v>
      </c>
      <c r="K33">
        <v>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449</v>
      </c>
      <c r="T33">
        <v>0</v>
      </c>
      <c r="U33">
        <v>0</v>
      </c>
      <c r="V33">
        <v>449</v>
      </c>
      <c r="W33">
        <v>15</v>
      </c>
      <c r="X33">
        <v>8</v>
      </c>
      <c r="Y33">
        <v>4</v>
      </c>
      <c r="Z33">
        <v>2</v>
      </c>
      <c r="AA33">
        <v>434</v>
      </c>
      <c r="AB33">
        <v>192</v>
      </c>
      <c r="AC33">
        <v>42</v>
      </c>
      <c r="AD33">
        <v>102</v>
      </c>
      <c r="AE33">
        <v>3</v>
      </c>
      <c r="AF33">
        <v>3</v>
      </c>
      <c r="AG33">
        <v>6</v>
      </c>
      <c r="AH33">
        <v>3</v>
      </c>
      <c r="AI33">
        <v>3</v>
      </c>
      <c r="AJ33">
        <v>0</v>
      </c>
      <c r="AK33">
        <v>0</v>
      </c>
      <c r="AL33">
        <v>0</v>
      </c>
      <c r="AM33">
        <v>0</v>
      </c>
      <c r="AN33">
        <v>20</v>
      </c>
      <c r="AO33">
        <v>1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3</v>
      </c>
      <c r="AX33">
        <v>1</v>
      </c>
      <c r="AY33">
        <v>0</v>
      </c>
      <c r="AZ33">
        <v>0</v>
      </c>
      <c r="BA33">
        <v>2</v>
      </c>
      <c r="BB33">
        <v>0</v>
      </c>
      <c r="BC33">
        <v>3</v>
      </c>
      <c r="BD33">
        <v>0</v>
      </c>
      <c r="BE33">
        <v>192</v>
      </c>
      <c r="BF33">
        <v>43</v>
      </c>
      <c r="BG33">
        <v>5</v>
      </c>
      <c r="BH33">
        <v>8</v>
      </c>
      <c r="BI33">
        <v>0</v>
      </c>
      <c r="BJ33">
        <v>3</v>
      </c>
      <c r="BK33">
        <v>0</v>
      </c>
      <c r="BL33">
        <v>15</v>
      </c>
      <c r="BM33">
        <v>0</v>
      </c>
      <c r="BN33">
        <v>0</v>
      </c>
      <c r="BO33">
        <v>0</v>
      </c>
      <c r="BP33">
        <v>0</v>
      </c>
      <c r="BQ33">
        <v>1</v>
      </c>
      <c r="BR33">
        <v>0</v>
      </c>
      <c r="BS33">
        <v>0</v>
      </c>
      <c r="BT33">
        <v>1</v>
      </c>
      <c r="BU33">
        <v>0</v>
      </c>
      <c r="BV33">
        <v>1</v>
      </c>
      <c r="BW33">
        <v>0</v>
      </c>
      <c r="BX33">
        <v>0</v>
      </c>
      <c r="BY33">
        <v>0</v>
      </c>
      <c r="BZ33">
        <v>0</v>
      </c>
      <c r="CA33">
        <v>2</v>
      </c>
      <c r="CB33">
        <v>0</v>
      </c>
      <c r="CC33">
        <v>0</v>
      </c>
      <c r="CD33">
        <v>2</v>
      </c>
      <c r="CE33">
        <v>0</v>
      </c>
      <c r="CF33">
        <v>2</v>
      </c>
      <c r="CG33">
        <v>0</v>
      </c>
      <c r="CH33">
        <v>3</v>
      </c>
      <c r="CI33">
        <v>43</v>
      </c>
      <c r="CJ33">
        <v>5</v>
      </c>
      <c r="CK33">
        <v>2</v>
      </c>
      <c r="CL33">
        <v>0</v>
      </c>
      <c r="CM33">
        <v>2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1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5</v>
      </c>
      <c r="DJ33">
        <v>10</v>
      </c>
      <c r="DK33">
        <v>7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1</v>
      </c>
      <c r="DR33">
        <v>0</v>
      </c>
      <c r="DS33">
        <v>0</v>
      </c>
      <c r="DT33">
        <v>0</v>
      </c>
      <c r="DU33">
        <v>1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1</v>
      </c>
      <c r="EJ33">
        <v>0</v>
      </c>
      <c r="EK33">
        <v>0</v>
      </c>
      <c r="EL33">
        <v>0</v>
      </c>
      <c r="EM33">
        <v>10</v>
      </c>
      <c r="EN33">
        <v>127</v>
      </c>
      <c r="EO33">
        <v>17</v>
      </c>
      <c r="EP33">
        <v>1</v>
      </c>
      <c r="EQ33">
        <v>28</v>
      </c>
      <c r="ER33">
        <v>58</v>
      </c>
      <c r="ES33">
        <v>1</v>
      </c>
      <c r="ET33">
        <v>0</v>
      </c>
      <c r="EU33">
        <v>2</v>
      </c>
      <c r="EV33">
        <v>0</v>
      </c>
      <c r="EW33">
        <v>0</v>
      </c>
      <c r="EX33">
        <v>0</v>
      </c>
      <c r="EY33">
        <v>5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12</v>
      </c>
      <c r="FH33">
        <v>0</v>
      </c>
      <c r="FI33">
        <v>1</v>
      </c>
      <c r="FJ33">
        <v>1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1</v>
      </c>
      <c r="FQ33">
        <v>127</v>
      </c>
      <c r="FR33">
        <v>11</v>
      </c>
      <c r="FS33">
        <v>3</v>
      </c>
      <c r="FT33">
        <v>2</v>
      </c>
      <c r="FU33">
        <v>0</v>
      </c>
      <c r="FV33">
        <v>1</v>
      </c>
      <c r="FW33">
        <v>2</v>
      </c>
      <c r="FX33">
        <v>2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1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11</v>
      </c>
      <c r="GV33">
        <v>40</v>
      </c>
      <c r="GW33">
        <v>9</v>
      </c>
      <c r="GX33">
        <v>2</v>
      </c>
      <c r="GY33">
        <v>11</v>
      </c>
      <c r="GZ33">
        <v>0</v>
      </c>
      <c r="HA33">
        <v>6</v>
      </c>
      <c r="HB33">
        <v>1</v>
      </c>
      <c r="HC33">
        <v>0</v>
      </c>
      <c r="HD33">
        <v>2</v>
      </c>
      <c r="HE33">
        <v>0</v>
      </c>
      <c r="HF33">
        <v>1</v>
      </c>
      <c r="HG33">
        <v>1</v>
      </c>
      <c r="HH33">
        <v>1</v>
      </c>
      <c r="HI33">
        <v>0</v>
      </c>
      <c r="HJ33">
        <v>0</v>
      </c>
      <c r="HK33">
        <v>0</v>
      </c>
      <c r="HL33">
        <v>1</v>
      </c>
      <c r="HM33">
        <v>0</v>
      </c>
      <c r="HN33">
        <v>0</v>
      </c>
      <c r="HO33">
        <v>1</v>
      </c>
      <c r="HP33">
        <v>1</v>
      </c>
      <c r="HQ33">
        <v>0</v>
      </c>
      <c r="HR33">
        <v>2</v>
      </c>
      <c r="HS33">
        <v>0</v>
      </c>
      <c r="HT33">
        <v>0</v>
      </c>
      <c r="HU33">
        <v>1</v>
      </c>
      <c r="HV33">
        <v>0</v>
      </c>
      <c r="HW33">
        <v>0</v>
      </c>
      <c r="HX33">
        <v>0</v>
      </c>
      <c r="HY33">
        <v>40</v>
      </c>
      <c r="HZ33">
        <v>4</v>
      </c>
      <c r="IA33">
        <v>3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1</v>
      </c>
      <c r="IY33">
        <v>0</v>
      </c>
      <c r="IZ33">
        <v>0</v>
      </c>
      <c r="JA33">
        <v>0</v>
      </c>
      <c r="JB33">
        <v>0</v>
      </c>
      <c r="JC33">
        <v>4</v>
      </c>
      <c r="JD33" t="s">
        <v>0</v>
      </c>
      <c r="JE33" t="s">
        <v>0</v>
      </c>
      <c r="JF33" t="s">
        <v>0</v>
      </c>
      <c r="JG33" t="s">
        <v>0</v>
      </c>
      <c r="JH33" t="s">
        <v>0</v>
      </c>
      <c r="JI33" t="s">
        <v>0</v>
      </c>
      <c r="JJ33" t="s">
        <v>0</v>
      </c>
      <c r="JK33" t="s">
        <v>0</v>
      </c>
      <c r="JL33" t="s">
        <v>0</v>
      </c>
      <c r="JM33" t="s">
        <v>0</v>
      </c>
      <c r="JN33" t="s">
        <v>0</v>
      </c>
      <c r="JO33" t="s">
        <v>0</v>
      </c>
      <c r="JP33" t="s">
        <v>0</v>
      </c>
      <c r="JQ33" t="s">
        <v>0</v>
      </c>
      <c r="JR33" t="s">
        <v>0</v>
      </c>
      <c r="JS33" t="s">
        <v>0</v>
      </c>
      <c r="JT33" t="s">
        <v>0</v>
      </c>
      <c r="JU33" t="s">
        <v>0</v>
      </c>
      <c r="JV33" t="s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2</v>
      </c>
      <c r="KT33">
        <v>2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2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</row>
    <row r="34" spans="1:351">
      <c r="A34" t="s">
        <v>1794</v>
      </c>
      <c r="B34" t="s">
        <v>1787</v>
      </c>
      <c r="C34" t="str">
        <f>"200104"</f>
        <v>200104</v>
      </c>
      <c r="D34" t="s">
        <v>1793</v>
      </c>
      <c r="E34">
        <v>1</v>
      </c>
      <c r="F34">
        <v>1279</v>
      </c>
      <c r="G34">
        <v>970</v>
      </c>
      <c r="H34">
        <v>545</v>
      </c>
      <c r="I34">
        <v>425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425</v>
      </c>
      <c r="T34">
        <v>0</v>
      </c>
      <c r="U34">
        <v>0</v>
      </c>
      <c r="V34">
        <v>425</v>
      </c>
      <c r="W34">
        <v>12</v>
      </c>
      <c r="X34">
        <v>10</v>
      </c>
      <c r="Y34">
        <v>2</v>
      </c>
      <c r="Z34">
        <v>0</v>
      </c>
      <c r="AA34">
        <v>413</v>
      </c>
      <c r="AB34">
        <v>191</v>
      </c>
      <c r="AC34">
        <v>28</v>
      </c>
      <c r="AD34">
        <v>79</v>
      </c>
      <c r="AE34">
        <v>8</v>
      </c>
      <c r="AF34">
        <v>3</v>
      </c>
      <c r="AG34">
        <v>4</v>
      </c>
      <c r="AH34">
        <v>0</v>
      </c>
      <c r="AI34">
        <v>0</v>
      </c>
      <c r="AJ34">
        <v>2</v>
      </c>
      <c r="AK34">
        <v>1</v>
      </c>
      <c r="AL34">
        <v>0</v>
      </c>
      <c r="AM34">
        <v>0</v>
      </c>
      <c r="AN34">
        <v>47</v>
      </c>
      <c r="AO34">
        <v>1</v>
      </c>
      <c r="AP34">
        <v>0</v>
      </c>
      <c r="AQ34">
        <v>1</v>
      </c>
      <c r="AR34">
        <v>0</v>
      </c>
      <c r="AS34">
        <v>0</v>
      </c>
      <c r="AT34">
        <v>0</v>
      </c>
      <c r="AU34">
        <v>3</v>
      </c>
      <c r="AV34">
        <v>2</v>
      </c>
      <c r="AW34">
        <v>3</v>
      </c>
      <c r="AX34">
        <v>0</v>
      </c>
      <c r="AY34">
        <v>0</v>
      </c>
      <c r="AZ34">
        <v>1</v>
      </c>
      <c r="BA34">
        <v>0</v>
      </c>
      <c r="BB34">
        <v>0</v>
      </c>
      <c r="BC34">
        <v>0</v>
      </c>
      <c r="BD34">
        <v>8</v>
      </c>
      <c r="BE34">
        <v>191</v>
      </c>
      <c r="BF34">
        <v>32</v>
      </c>
      <c r="BG34">
        <v>8</v>
      </c>
      <c r="BH34">
        <v>3</v>
      </c>
      <c r="BI34">
        <v>1</v>
      </c>
      <c r="BJ34">
        <v>1</v>
      </c>
      <c r="BK34">
        <v>0</v>
      </c>
      <c r="BL34">
        <v>2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2</v>
      </c>
      <c r="CB34">
        <v>0</v>
      </c>
      <c r="CC34">
        <v>1</v>
      </c>
      <c r="CD34">
        <v>0</v>
      </c>
      <c r="CE34">
        <v>0</v>
      </c>
      <c r="CF34">
        <v>1</v>
      </c>
      <c r="CG34">
        <v>0</v>
      </c>
      <c r="CH34">
        <v>13</v>
      </c>
      <c r="CI34">
        <v>32</v>
      </c>
      <c r="CJ34">
        <v>6</v>
      </c>
      <c r="CK34">
        <v>1</v>
      </c>
      <c r="CL34">
        <v>1</v>
      </c>
      <c r="CM34">
        <v>0</v>
      </c>
      <c r="CN34">
        <v>0</v>
      </c>
      <c r="CO34">
        <v>2</v>
      </c>
      <c r="CP34">
        <v>0</v>
      </c>
      <c r="CQ34">
        <v>0</v>
      </c>
      <c r="CR34">
        <v>0</v>
      </c>
      <c r="CS34">
        <v>1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1</v>
      </c>
      <c r="DI34">
        <v>6</v>
      </c>
      <c r="DJ34">
        <v>9</v>
      </c>
      <c r="DK34">
        <v>5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1</v>
      </c>
      <c r="DZ34">
        <v>1</v>
      </c>
      <c r="EA34">
        <v>0</v>
      </c>
      <c r="EB34">
        <v>0</v>
      </c>
      <c r="EC34">
        <v>0</v>
      </c>
      <c r="ED34">
        <v>0</v>
      </c>
      <c r="EE34">
        <v>1</v>
      </c>
      <c r="EF34">
        <v>0</v>
      </c>
      <c r="EG34">
        <v>0</v>
      </c>
      <c r="EH34">
        <v>1</v>
      </c>
      <c r="EI34">
        <v>0</v>
      </c>
      <c r="EJ34">
        <v>0</v>
      </c>
      <c r="EK34">
        <v>0</v>
      </c>
      <c r="EL34">
        <v>0</v>
      </c>
      <c r="EM34">
        <v>9</v>
      </c>
      <c r="EN34">
        <v>100</v>
      </c>
      <c r="EO34">
        <v>18</v>
      </c>
      <c r="EP34">
        <v>0</v>
      </c>
      <c r="EQ34">
        <v>3</v>
      </c>
      <c r="ER34">
        <v>7</v>
      </c>
      <c r="ES34">
        <v>1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51</v>
      </c>
      <c r="FB34">
        <v>0</v>
      </c>
      <c r="FC34">
        <v>0</v>
      </c>
      <c r="FD34">
        <v>1</v>
      </c>
      <c r="FE34">
        <v>0</v>
      </c>
      <c r="FF34">
        <v>1</v>
      </c>
      <c r="FG34">
        <v>16</v>
      </c>
      <c r="FH34">
        <v>1</v>
      </c>
      <c r="FI34">
        <v>1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100</v>
      </c>
      <c r="FR34">
        <v>23</v>
      </c>
      <c r="FS34">
        <v>6</v>
      </c>
      <c r="FT34">
        <v>1</v>
      </c>
      <c r="FU34">
        <v>0</v>
      </c>
      <c r="FV34">
        <v>0</v>
      </c>
      <c r="FW34">
        <v>1</v>
      </c>
      <c r="FX34">
        <v>6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2</v>
      </c>
      <c r="GR34">
        <v>0</v>
      </c>
      <c r="GS34">
        <v>0</v>
      </c>
      <c r="GT34">
        <v>7</v>
      </c>
      <c r="GU34">
        <v>23</v>
      </c>
      <c r="GV34">
        <v>33</v>
      </c>
      <c r="GW34">
        <v>12</v>
      </c>
      <c r="GX34">
        <v>2</v>
      </c>
      <c r="GY34">
        <v>1</v>
      </c>
      <c r="GZ34">
        <v>0</v>
      </c>
      <c r="HA34">
        <v>0</v>
      </c>
      <c r="HB34">
        <v>1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1</v>
      </c>
      <c r="HI34">
        <v>1</v>
      </c>
      <c r="HJ34">
        <v>0</v>
      </c>
      <c r="HK34">
        <v>1</v>
      </c>
      <c r="HL34">
        <v>1</v>
      </c>
      <c r="HM34">
        <v>0</v>
      </c>
      <c r="HN34">
        <v>1</v>
      </c>
      <c r="HO34">
        <v>3</v>
      </c>
      <c r="HP34">
        <v>0</v>
      </c>
      <c r="HQ34">
        <v>0</v>
      </c>
      <c r="HR34">
        <v>5</v>
      </c>
      <c r="HS34">
        <v>0</v>
      </c>
      <c r="HT34">
        <v>0</v>
      </c>
      <c r="HU34">
        <v>1</v>
      </c>
      <c r="HV34">
        <v>1</v>
      </c>
      <c r="HW34">
        <v>0</v>
      </c>
      <c r="HX34">
        <v>2</v>
      </c>
      <c r="HY34">
        <v>33</v>
      </c>
      <c r="HZ34">
        <v>16</v>
      </c>
      <c r="IA34">
        <v>4</v>
      </c>
      <c r="IB34">
        <v>1</v>
      </c>
      <c r="IC34">
        <v>0</v>
      </c>
      <c r="ID34">
        <v>2</v>
      </c>
      <c r="IE34">
        <v>1</v>
      </c>
      <c r="IF34">
        <v>2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2</v>
      </c>
      <c r="IM34">
        <v>0</v>
      </c>
      <c r="IN34">
        <v>1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1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2</v>
      </c>
      <c r="JB34">
        <v>0</v>
      </c>
      <c r="JC34">
        <v>16</v>
      </c>
      <c r="JD34" t="s">
        <v>0</v>
      </c>
      <c r="JE34" t="s">
        <v>0</v>
      </c>
      <c r="JF34" t="s">
        <v>0</v>
      </c>
      <c r="JG34" t="s">
        <v>0</v>
      </c>
      <c r="JH34" t="s">
        <v>0</v>
      </c>
      <c r="JI34" t="s">
        <v>0</v>
      </c>
      <c r="JJ34" t="s">
        <v>0</v>
      </c>
      <c r="JK34" t="s">
        <v>0</v>
      </c>
      <c r="JL34" t="s">
        <v>0</v>
      </c>
      <c r="JM34" t="s">
        <v>0</v>
      </c>
      <c r="JN34" t="s">
        <v>0</v>
      </c>
      <c r="JO34" t="s">
        <v>0</v>
      </c>
      <c r="JP34" t="s">
        <v>0</v>
      </c>
      <c r="JQ34" t="s">
        <v>0</v>
      </c>
      <c r="JR34" t="s">
        <v>0</v>
      </c>
      <c r="JS34" t="s">
        <v>0</v>
      </c>
      <c r="JT34" t="s">
        <v>0</v>
      </c>
      <c r="JU34" t="s">
        <v>0</v>
      </c>
      <c r="JV34" t="s">
        <v>0</v>
      </c>
      <c r="JW34">
        <v>1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1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1</v>
      </c>
      <c r="KS34">
        <v>2</v>
      </c>
      <c r="KT34">
        <v>1</v>
      </c>
      <c r="KU34">
        <v>0</v>
      </c>
      <c r="KV34">
        <v>0</v>
      </c>
      <c r="KW34">
        <v>1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2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</row>
    <row r="35" spans="1:351">
      <c r="A35" t="s">
        <v>1792</v>
      </c>
      <c r="B35" t="s">
        <v>1787</v>
      </c>
      <c r="C35" t="str">
        <f>"200104"</f>
        <v>200104</v>
      </c>
      <c r="D35" t="s">
        <v>1791</v>
      </c>
      <c r="E35">
        <v>2</v>
      </c>
      <c r="F35">
        <v>575</v>
      </c>
      <c r="G35">
        <v>450</v>
      </c>
      <c r="H35">
        <v>269</v>
      </c>
      <c r="I35">
        <v>181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181</v>
      </c>
      <c r="T35">
        <v>0</v>
      </c>
      <c r="U35">
        <v>0</v>
      </c>
      <c r="V35">
        <v>181</v>
      </c>
      <c r="W35">
        <v>10</v>
      </c>
      <c r="X35">
        <v>3</v>
      </c>
      <c r="Y35">
        <v>2</v>
      </c>
      <c r="Z35">
        <v>5</v>
      </c>
      <c r="AA35">
        <v>171</v>
      </c>
      <c r="AB35">
        <v>113</v>
      </c>
      <c r="AC35">
        <v>33</v>
      </c>
      <c r="AD35">
        <v>46</v>
      </c>
      <c r="AE35">
        <v>0</v>
      </c>
      <c r="AF35">
        <v>0</v>
      </c>
      <c r="AG35">
        <v>0</v>
      </c>
      <c r="AH35">
        <v>2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23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2</v>
      </c>
      <c r="AW35">
        <v>2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</v>
      </c>
      <c r="BD35">
        <v>4</v>
      </c>
      <c r="BE35">
        <v>113</v>
      </c>
      <c r="BF35">
        <v>11</v>
      </c>
      <c r="BG35">
        <v>1</v>
      </c>
      <c r="BH35">
        <v>1</v>
      </c>
      <c r="BI35">
        <v>0</v>
      </c>
      <c r="BJ35">
        <v>0</v>
      </c>
      <c r="BK35">
        <v>2</v>
      </c>
      <c r="BL35">
        <v>4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1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1</v>
      </c>
      <c r="CG35">
        <v>0</v>
      </c>
      <c r="CH35">
        <v>1</v>
      </c>
      <c r="CI35">
        <v>11</v>
      </c>
      <c r="CJ35">
        <v>2</v>
      </c>
      <c r="CK35">
        <v>2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2</v>
      </c>
      <c r="DJ35">
        <v>4</v>
      </c>
      <c r="DK35">
        <v>1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1</v>
      </c>
      <c r="DZ35">
        <v>0</v>
      </c>
      <c r="EA35">
        <v>0</v>
      </c>
      <c r="EB35">
        <v>0</v>
      </c>
      <c r="EC35">
        <v>0</v>
      </c>
      <c r="ED35">
        <v>2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4</v>
      </c>
      <c r="EN35">
        <v>24</v>
      </c>
      <c r="EO35">
        <v>8</v>
      </c>
      <c r="EP35">
        <v>0</v>
      </c>
      <c r="EQ35">
        <v>2</v>
      </c>
      <c r="ER35">
        <v>5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3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4</v>
      </c>
      <c r="FH35">
        <v>0</v>
      </c>
      <c r="FI35">
        <v>2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24</v>
      </c>
      <c r="FR35">
        <v>4</v>
      </c>
      <c r="FS35">
        <v>1</v>
      </c>
      <c r="FT35">
        <v>1</v>
      </c>
      <c r="FU35">
        <v>1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1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4</v>
      </c>
      <c r="GV35">
        <v>7</v>
      </c>
      <c r="GW35">
        <v>1</v>
      </c>
      <c r="GX35">
        <v>1</v>
      </c>
      <c r="GY35">
        <v>1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1</v>
      </c>
      <c r="HK35">
        <v>0</v>
      </c>
      <c r="HL35">
        <v>0</v>
      </c>
      <c r="HM35">
        <v>0</v>
      </c>
      <c r="HN35">
        <v>0</v>
      </c>
      <c r="HO35">
        <v>1</v>
      </c>
      <c r="HP35">
        <v>0</v>
      </c>
      <c r="HQ35">
        <v>0</v>
      </c>
      <c r="HR35">
        <v>0</v>
      </c>
      <c r="HS35">
        <v>1</v>
      </c>
      <c r="HT35">
        <v>1</v>
      </c>
      <c r="HU35">
        <v>0</v>
      </c>
      <c r="HV35">
        <v>0</v>
      </c>
      <c r="HW35">
        <v>0</v>
      </c>
      <c r="HX35">
        <v>0</v>
      </c>
      <c r="HY35">
        <v>7</v>
      </c>
      <c r="HZ35">
        <v>5</v>
      </c>
      <c r="IA35">
        <v>5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5</v>
      </c>
      <c r="JD35" t="s">
        <v>0</v>
      </c>
      <c r="JE35" t="s">
        <v>0</v>
      </c>
      <c r="JF35" t="s">
        <v>0</v>
      </c>
      <c r="JG35" t="s">
        <v>0</v>
      </c>
      <c r="JH35" t="s">
        <v>0</v>
      </c>
      <c r="JI35" t="s">
        <v>0</v>
      </c>
      <c r="JJ35" t="s">
        <v>0</v>
      </c>
      <c r="JK35" t="s">
        <v>0</v>
      </c>
      <c r="JL35" t="s">
        <v>0</v>
      </c>
      <c r="JM35" t="s">
        <v>0</v>
      </c>
      <c r="JN35" t="s">
        <v>0</v>
      </c>
      <c r="JO35" t="s">
        <v>0</v>
      </c>
      <c r="JP35" t="s">
        <v>0</v>
      </c>
      <c r="JQ35" t="s">
        <v>0</v>
      </c>
      <c r="JR35" t="s">
        <v>0</v>
      </c>
      <c r="JS35" t="s">
        <v>0</v>
      </c>
      <c r="JT35" t="s">
        <v>0</v>
      </c>
      <c r="JU35" t="s">
        <v>0</v>
      </c>
      <c r="JV35" t="s">
        <v>0</v>
      </c>
      <c r="JW35">
        <v>1</v>
      </c>
      <c r="JX35">
        <v>1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1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</row>
    <row r="36" spans="1:351">
      <c r="A36" t="s">
        <v>1790</v>
      </c>
      <c r="B36" t="s">
        <v>1787</v>
      </c>
      <c r="C36" t="str">
        <f>"200104"</f>
        <v>200104</v>
      </c>
      <c r="D36" t="s">
        <v>1789</v>
      </c>
      <c r="E36">
        <v>3</v>
      </c>
      <c r="F36">
        <v>609</v>
      </c>
      <c r="G36">
        <v>469</v>
      </c>
      <c r="H36">
        <v>292</v>
      </c>
      <c r="I36">
        <v>177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177</v>
      </c>
      <c r="T36">
        <v>0</v>
      </c>
      <c r="U36">
        <v>0</v>
      </c>
      <c r="V36">
        <v>177</v>
      </c>
      <c r="W36">
        <v>10</v>
      </c>
      <c r="X36">
        <v>8</v>
      </c>
      <c r="Y36">
        <v>1</v>
      </c>
      <c r="Z36">
        <v>1</v>
      </c>
      <c r="AA36">
        <v>167</v>
      </c>
      <c r="AB36">
        <v>95</v>
      </c>
      <c r="AC36">
        <v>24</v>
      </c>
      <c r="AD36">
        <v>36</v>
      </c>
      <c r="AE36">
        <v>2</v>
      </c>
      <c r="AF36">
        <v>0</v>
      </c>
      <c r="AG36">
        <v>4</v>
      </c>
      <c r="AH36">
        <v>1</v>
      </c>
      <c r="AI36">
        <v>0</v>
      </c>
      <c r="AJ36">
        <v>1</v>
      </c>
      <c r="AK36">
        <v>1</v>
      </c>
      <c r="AL36">
        <v>0</v>
      </c>
      <c r="AM36">
        <v>2</v>
      </c>
      <c r="AN36">
        <v>14</v>
      </c>
      <c r="AO36">
        <v>0</v>
      </c>
      <c r="AP36">
        <v>0</v>
      </c>
      <c r="AQ36">
        <v>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</v>
      </c>
      <c r="BD36">
        <v>5</v>
      </c>
      <c r="BE36">
        <v>95</v>
      </c>
      <c r="BF36">
        <v>12</v>
      </c>
      <c r="BG36">
        <v>5</v>
      </c>
      <c r="BH36">
        <v>6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1</v>
      </c>
      <c r="CE36">
        <v>0</v>
      </c>
      <c r="CF36">
        <v>0</v>
      </c>
      <c r="CG36">
        <v>0</v>
      </c>
      <c r="CH36">
        <v>0</v>
      </c>
      <c r="CI36">
        <v>12</v>
      </c>
      <c r="CJ36">
        <v>8</v>
      </c>
      <c r="CK36">
        <v>2</v>
      </c>
      <c r="CL36">
        <v>0</v>
      </c>
      <c r="CM36">
        <v>1</v>
      </c>
      <c r="CN36">
        <v>2</v>
      </c>
      <c r="CO36">
        <v>1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1</v>
      </c>
      <c r="CW36">
        <v>0</v>
      </c>
      <c r="CX36">
        <v>0</v>
      </c>
      <c r="CY36">
        <v>1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8</v>
      </c>
      <c r="DJ36">
        <v>3</v>
      </c>
      <c r="DK36">
        <v>0</v>
      </c>
      <c r="DL36">
        <v>1</v>
      </c>
      <c r="DM36">
        <v>1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1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3</v>
      </c>
      <c r="EN36">
        <v>24</v>
      </c>
      <c r="EO36">
        <v>10</v>
      </c>
      <c r="EP36">
        <v>0</v>
      </c>
      <c r="EQ36">
        <v>1</v>
      </c>
      <c r="ER36">
        <v>5</v>
      </c>
      <c r="ES36">
        <v>0</v>
      </c>
      <c r="ET36">
        <v>1</v>
      </c>
      <c r="EU36">
        <v>1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3</v>
      </c>
      <c r="FB36">
        <v>0</v>
      </c>
      <c r="FC36">
        <v>0</v>
      </c>
      <c r="FD36">
        <v>0</v>
      </c>
      <c r="FE36">
        <v>0</v>
      </c>
      <c r="FF36">
        <v>1</v>
      </c>
      <c r="FG36">
        <v>1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1</v>
      </c>
      <c r="FQ36">
        <v>24</v>
      </c>
      <c r="FR36">
        <v>3</v>
      </c>
      <c r="FS36">
        <v>0</v>
      </c>
      <c r="FT36">
        <v>1</v>
      </c>
      <c r="FU36">
        <v>0</v>
      </c>
      <c r="FV36">
        <v>0</v>
      </c>
      <c r="FW36">
        <v>0</v>
      </c>
      <c r="FX36">
        <v>0</v>
      </c>
      <c r="FY36">
        <v>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1</v>
      </c>
      <c r="GS36">
        <v>0</v>
      </c>
      <c r="GT36">
        <v>0</v>
      </c>
      <c r="GU36">
        <v>3</v>
      </c>
      <c r="GV36">
        <v>17</v>
      </c>
      <c r="GW36">
        <v>8</v>
      </c>
      <c r="GX36">
        <v>2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1</v>
      </c>
      <c r="HN36">
        <v>1</v>
      </c>
      <c r="HO36">
        <v>3</v>
      </c>
      <c r="HP36">
        <v>0</v>
      </c>
      <c r="HQ36">
        <v>2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17</v>
      </c>
      <c r="HZ36">
        <v>4</v>
      </c>
      <c r="IA36">
        <v>3</v>
      </c>
      <c r="IB36">
        <v>1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4</v>
      </c>
      <c r="JD36" t="s">
        <v>0</v>
      </c>
      <c r="JE36" t="s">
        <v>0</v>
      </c>
      <c r="JF36" t="s">
        <v>0</v>
      </c>
      <c r="JG36" t="s">
        <v>0</v>
      </c>
      <c r="JH36" t="s">
        <v>0</v>
      </c>
      <c r="JI36" t="s">
        <v>0</v>
      </c>
      <c r="JJ36" t="s">
        <v>0</v>
      </c>
      <c r="JK36" t="s">
        <v>0</v>
      </c>
      <c r="JL36" t="s">
        <v>0</v>
      </c>
      <c r="JM36" t="s">
        <v>0</v>
      </c>
      <c r="JN36" t="s">
        <v>0</v>
      </c>
      <c r="JO36" t="s">
        <v>0</v>
      </c>
      <c r="JP36" t="s">
        <v>0</v>
      </c>
      <c r="JQ36" t="s">
        <v>0</v>
      </c>
      <c r="JR36" t="s">
        <v>0</v>
      </c>
      <c r="JS36" t="s">
        <v>0</v>
      </c>
      <c r="JT36" t="s">
        <v>0</v>
      </c>
      <c r="JU36" t="s">
        <v>0</v>
      </c>
      <c r="JV36" t="s">
        <v>0</v>
      </c>
      <c r="JW36">
        <v>1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1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1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</row>
    <row r="37" spans="1:351">
      <c r="A37" t="s">
        <v>1788</v>
      </c>
      <c r="B37" t="s">
        <v>1787</v>
      </c>
      <c r="C37" t="str">
        <f>"200104"</f>
        <v>200104</v>
      </c>
      <c r="D37" t="s">
        <v>1786</v>
      </c>
      <c r="E37">
        <v>4</v>
      </c>
      <c r="F37">
        <v>2036</v>
      </c>
      <c r="G37">
        <v>1571</v>
      </c>
      <c r="H37">
        <v>716</v>
      </c>
      <c r="I37">
        <v>855</v>
      </c>
      <c r="J37">
        <v>0</v>
      </c>
      <c r="K37">
        <v>2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855</v>
      </c>
      <c r="T37">
        <v>0</v>
      </c>
      <c r="U37">
        <v>0</v>
      </c>
      <c r="V37">
        <v>855</v>
      </c>
      <c r="W37">
        <v>32</v>
      </c>
      <c r="X37">
        <v>20</v>
      </c>
      <c r="Y37">
        <v>7</v>
      </c>
      <c r="Z37">
        <v>5</v>
      </c>
      <c r="AA37">
        <v>823</v>
      </c>
      <c r="AB37">
        <v>351</v>
      </c>
      <c r="AC37">
        <v>42</v>
      </c>
      <c r="AD37">
        <v>171</v>
      </c>
      <c r="AE37">
        <v>9</v>
      </c>
      <c r="AF37">
        <v>3</v>
      </c>
      <c r="AG37">
        <v>4</v>
      </c>
      <c r="AH37">
        <v>2</v>
      </c>
      <c r="AI37">
        <v>2</v>
      </c>
      <c r="AJ37">
        <v>0</v>
      </c>
      <c r="AK37">
        <v>3</v>
      </c>
      <c r="AL37">
        <v>4</v>
      </c>
      <c r="AM37">
        <v>5</v>
      </c>
      <c r="AN37">
        <v>60</v>
      </c>
      <c r="AO37">
        <v>5</v>
      </c>
      <c r="AP37">
        <v>2</v>
      </c>
      <c r="AQ37">
        <v>1</v>
      </c>
      <c r="AR37">
        <v>1</v>
      </c>
      <c r="AS37">
        <v>8</v>
      </c>
      <c r="AT37">
        <v>0</v>
      </c>
      <c r="AU37">
        <v>2</v>
      </c>
      <c r="AV37">
        <v>1</v>
      </c>
      <c r="AW37">
        <v>3</v>
      </c>
      <c r="AX37">
        <v>0</v>
      </c>
      <c r="AY37">
        <v>1</v>
      </c>
      <c r="AZ37">
        <v>0</v>
      </c>
      <c r="BA37">
        <v>1</v>
      </c>
      <c r="BB37">
        <v>2</v>
      </c>
      <c r="BC37">
        <v>0</v>
      </c>
      <c r="BD37">
        <v>19</v>
      </c>
      <c r="BE37">
        <v>351</v>
      </c>
      <c r="BF37">
        <v>116</v>
      </c>
      <c r="BG37">
        <v>37</v>
      </c>
      <c r="BH37">
        <v>15</v>
      </c>
      <c r="BI37">
        <v>0</v>
      </c>
      <c r="BJ37">
        <v>4</v>
      </c>
      <c r="BK37">
        <v>3</v>
      </c>
      <c r="BL37">
        <v>27</v>
      </c>
      <c r="BM37">
        <v>0</v>
      </c>
      <c r="BN37">
        <v>0</v>
      </c>
      <c r="BO37">
        <v>1</v>
      </c>
      <c r="BP37">
        <v>0</v>
      </c>
      <c r="BQ37">
        <v>0</v>
      </c>
      <c r="BR37">
        <v>1</v>
      </c>
      <c r="BS37">
        <v>0</v>
      </c>
      <c r="BT37">
        <v>0</v>
      </c>
      <c r="BU37">
        <v>0</v>
      </c>
      <c r="BV37">
        <v>1</v>
      </c>
      <c r="BW37">
        <v>0</v>
      </c>
      <c r="BX37">
        <v>3</v>
      </c>
      <c r="BY37">
        <v>0</v>
      </c>
      <c r="BZ37">
        <v>0</v>
      </c>
      <c r="CA37">
        <v>1</v>
      </c>
      <c r="CB37">
        <v>0</v>
      </c>
      <c r="CC37">
        <v>0</v>
      </c>
      <c r="CD37">
        <v>0</v>
      </c>
      <c r="CE37">
        <v>1</v>
      </c>
      <c r="CF37">
        <v>0</v>
      </c>
      <c r="CG37">
        <v>0</v>
      </c>
      <c r="CH37">
        <v>22</v>
      </c>
      <c r="CI37">
        <v>116</v>
      </c>
      <c r="CJ37">
        <v>28</v>
      </c>
      <c r="CK37">
        <v>14</v>
      </c>
      <c r="CL37">
        <v>4</v>
      </c>
      <c r="CM37">
        <v>0</v>
      </c>
      <c r="CN37">
        <v>1</v>
      </c>
      <c r="CO37">
        <v>0</v>
      </c>
      <c r="CP37">
        <v>1</v>
      </c>
      <c r="CQ37">
        <v>1</v>
      </c>
      <c r="CR37">
        <v>0</v>
      </c>
      <c r="CS37">
        <v>0</v>
      </c>
      <c r="CT37">
        <v>0</v>
      </c>
      <c r="CU37">
        <v>1</v>
      </c>
      <c r="CV37">
        <v>1</v>
      </c>
      <c r="CW37">
        <v>0</v>
      </c>
      <c r="CX37">
        <v>0</v>
      </c>
      <c r="CY37">
        <v>1</v>
      </c>
      <c r="CZ37">
        <v>1</v>
      </c>
      <c r="DA37">
        <v>0</v>
      </c>
      <c r="DB37">
        <v>0</v>
      </c>
      <c r="DC37">
        <v>0</v>
      </c>
      <c r="DD37">
        <v>1</v>
      </c>
      <c r="DE37">
        <v>0</v>
      </c>
      <c r="DF37">
        <v>0</v>
      </c>
      <c r="DG37">
        <v>0</v>
      </c>
      <c r="DH37">
        <v>2</v>
      </c>
      <c r="DI37">
        <v>28</v>
      </c>
      <c r="DJ37">
        <v>32</v>
      </c>
      <c r="DK37">
        <v>17</v>
      </c>
      <c r="DL37">
        <v>0</v>
      </c>
      <c r="DM37">
        <v>1</v>
      </c>
      <c r="DN37">
        <v>0</v>
      </c>
      <c r="DO37">
        <v>1</v>
      </c>
      <c r="DP37">
        <v>3</v>
      </c>
      <c r="DQ37">
        <v>0</v>
      </c>
      <c r="DR37">
        <v>1</v>
      </c>
      <c r="DS37">
        <v>0</v>
      </c>
      <c r="DT37">
        <v>0</v>
      </c>
      <c r="DU37">
        <v>0</v>
      </c>
      <c r="DV37">
        <v>0</v>
      </c>
      <c r="DW37">
        <v>1</v>
      </c>
      <c r="DX37">
        <v>1</v>
      </c>
      <c r="DY37">
        <v>0</v>
      </c>
      <c r="DZ37">
        <v>1</v>
      </c>
      <c r="EA37">
        <v>0</v>
      </c>
      <c r="EB37">
        <v>0</v>
      </c>
      <c r="EC37">
        <v>1</v>
      </c>
      <c r="ED37">
        <v>0</v>
      </c>
      <c r="EE37">
        <v>1</v>
      </c>
      <c r="EF37">
        <v>0</v>
      </c>
      <c r="EG37">
        <v>0</v>
      </c>
      <c r="EH37">
        <v>2</v>
      </c>
      <c r="EI37">
        <v>0</v>
      </c>
      <c r="EJ37">
        <v>2</v>
      </c>
      <c r="EK37">
        <v>0</v>
      </c>
      <c r="EL37">
        <v>0</v>
      </c>
      <c r="EM37">
        <v>32</v>
      </c>
      <c r="EN37">
        <v>104</v>
      </c>
      <c r="EO37">
        <v>32</v>
      </c>
      <c r="EP37">
        <v>3</v>
      </c>
      <c r="EQ37">
        <v>10</v>
      </c>
      <c r="ER37">
        <v>0</v>
      </c>
      <c r="ES37">
        <v>1</v>
      </c>
      <c r="ET37">
        <v>0</v>
      </c>
      <c r="EU37">
        <v>1</v>
      </c>
      <c r="EV37">
        <v>0</v>
      </c>
      <c r="EW37">
        <v>2</v>
      </c>
      <c r="EX37">
        <v>0</v>
      </c>
      <c r="EY37">
        <v>0</v>
      </c>
      <c r="EZ37">
        <v>0</v>
      </c>
      <c r="FA37">
        <v>39</v>
      </c>
      <c r="FB37">
        <v>0</v>
      </c>
      <c r="FC37">
        <v>0</v>
      </c>
      <c r="FD37">
        <v>0</v>
      </c>
      <c r="FE37">
        <v>0</v>
      </c>
      <c r="FF37">
        <v>1</v>
      </c>
      <c r="FG37">
        <v>8</v>
      </c>
      <c r="FH37">
        <v>0</v>
      </c>
      <c r="FI37">
        <v>1</v>
      </c>
      <c r="FJ37">
        <v>0</v>
      </c>
      <c r="FK37">
        <v>2</v>
      </c>
      <c r="FL37">
        <v>2</v>
      </c>
      <c r="FM37">
        <v>0</v>
      </c>
      <c r="FN37">
        <v>0</v>
      </c>
      <c r="FO37">
        <v>0</v>
      </c>
      <c r="FP37">
        <v>2</v>
      </c>
      <c r="FQ37">
        <v>104</v>
      </c>
      <c r="FR37">
        <v>62</v>
      </c>
      <c r="FS37">
        <v>30</v>
      </c>
      <c r="FT37">
        <v>5</v>
      </c>
      <c r="FU37">
        <v>0</v>
      </c>
      <c r="FV37">
        <v>7</v>
      </c>
      <c r="FW37">
        <v>2</v>
      </c>
      <c r="FX37">
        <v>1</v>
      </c>
      <c r="FY37">
        <v>1</v>
      </c>
      <c r="FZ37">
        <v>1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1</v>
      </c>
      <c r="GK37">
        <v>1</v>
      </c>
      <c r="GL37">
        <v>0</v>
      </c>
      <c r="GM37">
        <v>1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1</v>
      </c>
      <c r="GT37">
        <v>11</v>
      </c>
      <c r="GU37">
        <v>62</v>
      </c>
      <c r="GV37">
        <v>81</v>
      </c>
      <c r="GW37">
        <v>25</v>
      </c>
      <c r="GX37">
        <v>4</v>
      </c>
      <c r="GY37">
        <v>3</v>
      </c>
      <c r="GZ37">
        <v>0</v>
      </c>
      <c r="HA37">
        <v>0</v>
      </c>
      <c r="HB37">
        <v>2</v>
      </c>
      <c r="HC37">
        <v>1</v>
      </c>
      <c r="HD37">
        <v>1</v>
      </c>
      <c r="HE37">
        <v>4</v>
      </c>
      <c r="HF37">
        <v>0</v>
      </c>
      <c r="HG37">
        <v>1</v>
      </c>
      <c r="HH37">
        <v>0</v>
      </c>
      <c r="HI37">
        <v>1</v>
      </c>
      <c r="HJ37">
        <v>0</v>
      </c>
      <c r="HK37">
        <v>0</v>
      </c>
      <c r="HL37">
        <v>0</v>
      </c>
      <c r="HM37">
        <v>1</v>
      </c>
      <c r="HN37">
        <v>5</v>
      </c>
      <c r="HO37">
        <v>24</v>
      </c>
      <c r="HP37">
        <v>0</v>
      </c>
      <c r="HQ37">
        <v>1</v>
      </c>
      <c r="HR37">
        <v>0</v>
      </c>
      <c r="HS37">
        <v>2</v>
      </c>
      <c r="HT37">
        <v>0</v>
      </c>
      <c r="HU37">
        <v>1</v>
      </c>
      <c r="HV37">
        <v>0</v>
      </c>
      <c r="HW37">
        <v>2</v>
      </c>
      <c r="HX37">
        <v>3</v>
      </c>
      <c r="HY37">
        <v>81</v>
      </c>
      <c r="HZ37">
        <v>41</v>
      </c>
      <c r="IA37">
        <v>30</v>
      </c>
      <c r="IB37">
        <v>1</v>
      </c>
      <c r="IC37">
        <v>0</v>
      </c>
      <c r="ID37">
        <v>0</v>
      </c>
      <c r="IE37">
        <v>0</v>
      </c>
      <c r="IF37">
        <v>2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1</v>
      </c>
      <c r="IU37">
        <v>1</v>
      </c>
      <c r="IV37">
        <v>0</v>
      </c>
      <c r="IW37">
        <v>0</v>
      </c>
      <c r="IX37">
        <v>0</v>
      </c>
      <c r="IY37">
        <v>0</v>
      </c>
      <c r="IZ37">
        <v>6</v>
      </c>
      <c r="JA37">
        <v>0</v>
      </c>
      <c r="JB37">
        <v>0</v>
      </c>
      <c r="JC37">
        <v>41</v>
      </c>
      <c r="JD37" t="s">
        <v>0</v>
      </c>
      <c r="JE37" t="s">
        <v>0</v>
      </c>
      <c r="JF37" t="s">
        <v>0</v>
      </c>
      <c r="JG37" t="s">
        <v>0</v>
      </c>
      <c r="JH37" t="s">
        <v>0</v>
      </c>
      <c r="JI37" t="s">
        <v>0</v>
      </c>
      <c r="JJ37" t="s">
        <v>0</v>
      </c>
      <c r="JK37" t="s">
        <v>0</v>
      </c>
      <c r="JL37" t="s">
        <v>0</v>
      </c>
      <c r="JM37" t="s">
        <v>0</v>
      </c>
      <c r="JN37" t="s">
        <v>0</v>
      </c>
      <c r="JO37" t="s">
        <v>0</v>
      </c>
      <c r="JP37" t="s">
        <v>0</v>
      </c>
      <c r="JQ37" t="s">
        <v>0</v>
      </c>
      <c r="JR37" t="s">
        <v>0</v>
      </c>
      <c r="JS37" t="s">
        <v>0</v>
      </c>
      <c r="JT37" t="s">
        <v>0</v>
      </c>
      <c r="JU37" t="s">
        <v>0</v>
      </c>
      <c r="JV37" t="s">
        <v>0</v>
      </c>
      <c r="JW37">
        <v>3</v>
      </c>
      <c r="JX37">
        <v>2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1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3</v>
      </c>
      <c r="KS37">
        <v>5</v>
      </c>
      <c r="KT37">
        <v>0</v>
      </c>
      <c r="KU37">
        <v>0</v>
      </c>
      <c r="KV37">
        <v>0</v>
      </c>
      <c r="KW37">
        <v>0</v>
      </c>
      <c r="KX37">
        <v>2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1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1</v>
      </c>
      <c r="LR37">
        <v>0</v>
      </c>
      <c r="LS37">
        <v>0</v>
      </c>
      <c r="LT37">
        <v>1</v>
      </c>
      <c r="LU37">
        <v>5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</row>
    <row r="38" spans="1:351">
      <c r="A38" t="s">
        <v>1785</v>
      </c>
      <c r="B38" t="s">
        <v>1778</v>
      </c>
      <c r="C38" t="str">
        <f>"200105"</f>
        <v>200105</v>
      </c>
      <c r="D38" t="s">
        <v>1784</v>
      </c>
      <c r="E38">
        <v>1</v>
      </c>
      <c r="F38">
        <v>575</v>
      </c>
      <c r="G38">
        <v>450</v>
      </c>
      <c r="H38">
        <v>216</v>
      </c>
      <c r="I38">
        <v>234</v>
      </c>
      <c r="J38">
        <v>0</v>
      </c>
      <c r="K38">
        <v>2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234</v>
      </c>
      <c r="T38">
        <v>0</v>
      </c>
      <c r="U38">
        <v>0</v>
      </c>
      <c r="V38">
        <v>234</v>
      </c>
      <c r="W38">
        <v>10</v>
      </c>
      <c r="X38">
        <v>3</v>
      </c>
      <c r="Y38">
        <v>4</v>
      </c>
      <c r="Z38">
        <v>3</v>
      </c>
      <c r="AA38">
        <v>224</v>
      </c>
      <c r="AB38">
        <v>115</v>
      </c>
      <c r="AC38">
        <v>53</v>
      </c>
      <c r="AD38">
        <v>38</v>
      </c>
      <c r="AE38">
        <v>1</v>
      </c>
      <c r="AF38">
        <v>2</v>
      </c>
      <c r="AG38">
        <v>1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16</v>
      </c>
      <c r="AO38">
        <v>0</v>
      </c>
      <c r="AP38">
        <v>0</v>
      </c>
      <c r="AQ38">
        <v>0</v>
      </c>
      <c r="AR38">
        <v>0</v>
      </c>
      <c r="AS38">
        <v>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</v>
      </c>
      <c r="BB38">
        <v>1</v>
      </c>
      <c r="BC38">
        <v>0</v>
      </c>
      <c r="BD38">
        <v>1</v>
      </c>
      <c r="BE38">
        <v>115</v>
      </c>
      <c r="BF38">
        <v>29</v>
      </c>
      <c r="BG38">
        <v>1</v>
      </c>
      <c r="BH38">
        <v>14</v>
      </c>
      <c r="BI38">
        <v>1</v>
      </c>
      <c r="BJ38">
        <v>0</v>
      </c>
      <c r="BK38">
        <v>0</v>
      </c>
      <c r="BL38">
        <v>8</v>
      </c>
      <c r="BM38">
        <v>0</v>
      </c>
      <c r="BN38">
        <v>0</v>
      </c>
      <c r="BO38">
        <v>1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4</v>
      </c>
      <c r="CI38">
        <v>29</v>
      </c>
      <c r="CJ38">
        <v>8</v>
      </c>
      <c r="CK38">
        <v>3</v>
      </c>
      <c r="CL38">
        <v>2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1</v>
      </c>
      <c r="CW38">
        <v>0</v>
      </c>
      <c r="CX38">
        <v>0</v>
      </c>
      <c r="CY38">
        <v>1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1</v>
      </c>
      <c r="DI38">
        <v>8</v>
      </c>
      <c r="DJ38">
        <v>8</v>
      </c>
      <c r="DK38">
        <v>6</v>
      </c>
      <c r="DL38">
        <v>0</v>
      </c>
      <c r="DM38">
        <v>0</v>
      </c>
      <c r="DN38">
        <v>1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1</v>
      </c>
      <c r="EI38">
        <v>0</v>
      </c>
      <c r="EJ38">
        <v>0</v>
      </c>
      <c r="EK38">
        <v>0</v>
      </c>
      <c r="EL38">
        <v>0</v>
      </c>
      <c r="EM38">
        <v>8</v>
      </c>
      <c r="EN38">
        <v>28</v>
      </c>
      <c r="EO38">
        <v>4</v>
      </c>
      <c r="EP38">
        <v>4</v>
      </c>
      <c r="EQ38">
        <v>12</v>
      </c>
      <c r="ER38">
        <v>1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3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1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3</v>
      </c>
      <c r="FQ38">
        <v>28</v>
      </c>
      <c r="FR38">
        <v>8</v>
      </c>
      <c r="FS38">
        <v>3</v>
      </c>
      <c r="FT38">
        <v>2</v>
      </c>
      <c r="FU38">
        <v>2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1</v>
      </c>
      <c r="GU38">
        <v>8</v>
      </c>
      <c r="GV38">
        <v>16</v>
      </c>
      <c r="GW38">
        <v>4</v>
      </c>
      <c r="GX38">
        <v>2</v>
      </c>
      <c r="GY38">
        <v>1</v>
      </c>
      <c r="GZ38">
        <v>0</v>
      </c>
      <c r="HA38">
        <v>4</v>
      </c>
      <c r="HB38">
        <v>0</v>
      </c>
      <c r="HC38">
        <v>0</v>
      </c>
      <c r="HD38">
        <v>1</v>
      </c>
      <c r="HE38">
        <v>0</v>
      </c>
      <c r="HF38">
        <v>0</v>
      </c>
      <c r="HG38">
        <v>1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2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1</v>
      </c>
      <c r="HV38">
        <v>0</v>
      </c>
      <c r="HW38">
        <v>0</v>
      </c>
      <c r="HX38">
        <v>0</v>
      </c>
      <c r="HY38">
        <v>16</v>
      </c>
      <c r="HZ38">
        <v>8</v>
      </c>
      <c r="IA38">
        <v>4</v>
      </c>
      <c r="IB38">
        <v>0</v>
      </c>
      <c r="IC38">
        <v>0</v>
      </c>
      <c r="ID38">
        <v>0</v>
      </c>
      <c r="IE38">
        <v>0</v>
      </c>
      <c r="IF38">
        <v>1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1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2</v>
      </c>
      <c r="IZ38">
        <v>0</v>
      </c>
      <c r="JA38">
        <v>0</v>
      </c>
      <c r="JB38">
        <v>0</v>
      </c>
      <c r="JC38">
        <v>8</v>
      </c>
      <c r="JD38" t="s">
        <v>0</v>
      </c>
      <c r="JE38" t="s">
        <v>0</v>
      </c>
      <c r="JF38" t="s">
        <v>0</v>
      </c>
      <c r="JG38" t="s">
        <v>0</v>
      </c>
      <c r="JH38" t="s">
        <v>0</v>
      </c>
      <c r="JI38" t="s">
        <v>0</v>
      </c>
      <c r="JJ38" t="s">
        <v>0</v>
      </c>
      <c r="JK38" t="s">
        <v>0</v>
      </c>
      <c r="JL38" t="s">
        <v>0</v>
      </c>
      <c r="JM38" t="s">
        <v>0</v>
      </c>
      <c r="JN38" t="s">
        <v>0</v>
      </c>
      <c r="JO38" t="s">
        <v>0</v>
      </c>
      <c r="JP38" t="s">
        <v>0</v>
      </c>
      <c r="JQ38" t="s">
        <v>0</v>
      </c>
      <c r="JR38" t="s">
        <v>0</v>
      </c>
      <c r="JS38" t="s">
        <v>0</v>
      </c>
      <c r="JT38" t="s">
        <v>0</v>
      </c>
      <c r="JU38" t="s">
        <v>0</v>
      </c>
      <c r="JV38" t="s">
        <v>0</v>
      </c>
      <c r="JW38">
        <v>2</v>
      </c>
      <c r="JX38">
        <v>1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1</v>
      </c>
      <c r="KQ38">
        <v>0</v>
      </c>
      <c r="KR38">
        <v>2</v>
      </c>
      <c r="KS38">
        <v>1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1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1</v>
      </c>
      <c r="LV38">
        <v>1</v>
      </c>
      <c r="LW38">
        <v>1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1</v>
      </c>
    </row>
    <row r="39" spans="1:351">
      <c r="A39" t="s">
        <v>1783</v>
      </c>
      <c r="B39" t="s">
        <v>1778</v>
      </c>
      <c r="C39" t="str">
        <f>"200105"</f>
        <v>200105</v>
      </c>
      <c r="D39" t="s">
        <v>1782</v>
      </c>
      <c r="E39">
        <v>2</v>
      </c>
      <c r="F39">
        <v>560</v>
      </c>
      <c r="G39">
        <v>430</v>
      </c>
      <c r="H39">
        <v>165</v>
      </c>
      <c r="I39">
        <v>265</v>
      </c>
      <c r="J39">
        <v>0</v>
      </c>
      <c r="K39">
        <v>3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265</v>
      </c>
      <c r="T39">
        <v>0</v>
      </c>
      <c r="U39">
        <v>0</v>
      </c>
      <c r="V39">
        <v>265</v>
      </c>
      <c r="W39">
        <v>12</v>
      </c>
      <c r="X39">
        <v>9</v>
      </c>
      <c r="Y39">
        <v>1</v>
      </c>
      <c r="Z39">
        <v>0</v>
      </c>
      <c r="AA39">
        <v>253</v>
      </c>
      <c r="AB39">
        <v>143</v>
      </c>
      <c r="AC39">
        <v>71</v>
      </c>
      <c r="AD39">
        <v>44</v>
      </c>
      <c r="AE39">
        <v>0</v>
      </c>
      <c r="AF39">
        <v>4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16</v>
      </c>
      <c r="AO39">
        <v>1</v>
      </c>
      <c r="AP39">
        <v>0</v>
      </c>
      <c r="AQ39">
        <v>0</v>
      </c>
      <c r="AR39">
        <v>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3</v>
      </c>
      <c r="BC39">
        <v>0</v>
      </c>
      <c r="BD39">
        <v>1</v>
      </c>
      <c r="BE39">
        <v>143</v>
      </c>
      <c r="BF39">
        <v>20</v>
      </c>
      <c r="BG39">
        <v>6</v>
      </c>
      <c r="BH39">
        <v>3</v>
      </c>
      <c r="BI39">
        <v>0</v>
      </c>
      <c r="BJ39">
        <v>0</v>
      </c>
      <c r="BK39">
        <v>0</v>
      </c>
      <c r="BL39">
        <v>7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1</v>
      </c>
      <c r="BX39">
        <v>1</v>
      </c>
      <c r="BY39">
        <v>0</v>
      </c>
      <c r="BZ39">
        <v>0</v>
      </c>
      <c r="CA39">
        <v>0</v>
      </c>
      <c r="CB39">
        <v>0</v>
      </c>
      <c r="CC39">
        <v>1</v>
      </c>
      <c r="CD39">
        <v>0</v>
      </c>
      <c r="CE39">
        <v>0</v>
      </c>
      <c r="CF39">
        <v>0</v>
      </c>
      <c r="CG39">
        <v>0</v>
      </c>
      <c r="CH39">
        <v>1</v>
      </c>
      <c r="CI39">
        <v>20</v>
      </c>
      <c r="CJ39">
        <v>9</v>
      </c>
      <c r="CK39">
        <v>5</v>
      </c>
      <c r="CL39">
        <v>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1</v>
      </c>
      <c r="CV39">
        <v>1</v>
      </c>
      <c r="CW39">
        <v>0</v>
      </c>
      <c r="CX39">
        <v>0</v>
      </c>
      <c r="CY39">
        <v>1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9</v>
      </c>
      <c r="DJ39">
        <v>8</v>
      </c>
      <c r="DK39">
        <v>2</v>
      </c>
      <c r="DL39">
        <v>0</v>
      </c>
      <c r="DM39">
        <v>0</v>
      </c>
      <c r="DN39">
        <v>3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2</v>
      </c>
      <c r="DU39">
        <v>1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8</v>
      </c>
      <c r="EN39">
        <v>15</v>
      </c>
      <c r="EO39">
        <v>2</v>
      </c>
      <c r="EP39">
        <v>0</v>
      </c>
      <c r="EQ39">
        <v>11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1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1</v>
      </c>
      <c r="FQ39">
        <v>15</v>
      </c>
      <c r="FR39">
        <v>12</v>
      </c>
      <c r="FS39">
        <v>2</v>
      </c>
      <c r="FT39">
        <v>7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1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1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1</v>
      </c>
      <c r="GU39">
        <v>12</v>
      </c>
      <c r="GV39">
        <v>35</v>
      </c>
      <c r="GW39">
        <v>12</v>
      </c>
      <c r="GX39">
        <v>2</v>
      </c>
      <c r="GY39">
        <v>7</v>
      </c>
      <c r="GZ39">
        <v>0</v>
      </c>
      <c r="HA39">
        <v>2</v>
      </c>
      <c r="HB39">
        <v>0</v>
      </c>
      <c r="HC39">
        <v>2</v>
      </c>
      <c r="HD39">
        <v>0</v>
      </c>
      <c r="HE39">
        <v>1</v>
      </c>
      <c r="HF39">
        <v>0</v>
      </c>
      <c r="HG39">
        <v>0</v>
      </c>
      <c r="HH39">
        <v>0</v>
      </c>
      <c r="HI39">
        <v>1</v>
      </c>
      <c r="HJ39">
        <v>0</v>
      </c>
      <c r="HK39">
        <v>1</v>
      </c>
      <c r="HL39">
        <v>1</v>
      </c>
      <c r="HM39">
        <v>1</v>
      </c>
      <c r="HN39">
        <v>1</v>
      </c>
      <c r="HO39">
        <v>1</v>
      </c>
      <c r="HP39">
        <v>0</v>
      </c>
      <c r="HQ39">
        <v>1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2</v>
      </c>
      <c r="HY39">
        <v>35</v>
      </c>
      <c r="HZ39">
        <v>9</v>
      </c>
      <c r="IA39">
        <v>7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1</v>
      </c>
      <c r="IX39">
        <v>0</v>
      </c>
      <c r="IY39">
        <v>1</v>
      </c>
      <c r="IZ39">
        <v>0</v>
      </c>
      <c r="JA39">
        <v>0</v>
      </c>
      <c r="JB39">
        <v>0</v>
      </c>
      <c r="JC39">
        <v>9</v>
      </c>
      <c r="JD39" t="s">
        <v>0</v>
      </c>
      <c r="JE39" t="s">
        <v>0</v>
      </c>
      <c r="JF39" t="s">
        <v>0</v>
      </c>
      <c r="JG39" t="s">
        <v>0</v>
      </c>
      <c r="JH39" t="s">
        <v>0</v>
      </c>
      <c r="JI39" t="s">
        <v>0</v>
      </c>
      <c r="JJ39" t="s">
        <v>0</v>
      </c>
      <c r="JK39" t="s">
        <v>0</v>
      </c>
      <c r="JL39" t="s">
        <v>0</v>
      </c>
      <c r="JM39" t="s">
        <v>0</v>
      </c>
      <c r="JN39" t="s">
        <v>0</v>
      </c>
      <c r="JO39" t="s">
        <v>0</v>
      </c>
      <c r="JP39" t="s">
        <v>0</v>
      </c>
      <c r="JQ39" t="s">
        <v>0</v>
      </c>
      <c r="JR39" t="s">
        <v>0</v>
      </c>
      <c r="JS39" t="s">
        <v>0</v>
      </c>
      <c r="JT39" t="s">
        <v>0</v>
      </c>
      <c r="JU39" t="s">
        <v>0</v>
      </c>
      <c r="JV39" t="s">
        <v>0</v>
      </c>
      <c r="JW39">
        <v>1</v>
      </c>
      <c r="JX39">
        <v>1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1</v>
      </c>
      <c r="KS39">
        <v>1</v>
      </c>
      <c r="KT39">
        <v>0</v>
      </c>
      <c r="KU39">
        <v>0</v>
      </c>
      <c r="KV39">
        <v>0</v>
      </c>
      <c r="KW39">
        <v>1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1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</row>
    <row r="40" spans="1:351">
      <c r="A40" t="s">
        <v>1781</v>
      </c>
      <c r="B40" t="s">
        <v>1778</v>
      </c>
      <c r="C40" t="str">
        <f>"200105"</f>
        <v>200105</v>
      </c>
      <c r="D40" t="s">
        <v>1780</v>
      </c>
      <c r="E40">
        <v>3</v>
      </c>
      <c r="F40">
        <v>679</v>
      </c>
      <c r="G40">
        <v>519</v>
      </c>
      <c r="H40">
        <v>198</v>
      </c>
      <c r="I40">
        <v>321</v>
      </c>
      <c r="J40">
        <v>1</v>
      </c>
      <c r="K40">
        <v>18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321</v>
      </c>
      <c r="T40">
        <v>0</v>
      </c>
      <c r="U40">
        <v>0</v>
      </c>
      <c r="V40">
        <v>321</v>
      </c>
      <c r="W40">
        <v>22</v>
      </c>
      <c r="X40">
        <v>17</v>
      </c>
      <c r="Y40">
        <v>5</v>
      </c>
      <c r="Z40">
        <v>0</v>
      </c>
      <c r="AA40">
        <v>299</v>
      </c>
      <c r="AB40">
        <v>138</v>
      </c>
      <c r="AC40">
        <v>33</v>
      </c>
      <c r="AD40">
        <v>72</v>
      </c>
      <c r="AE40">
        <v>0</v>
      </c>
      <c r="AF40">
        <v>2</v>
      </c>
      <c r="AG40">
        <v>7</v>
      </c>
      <c r="AH40">
        <v>3</v>
      </c>
      <c r="AI40">
        <v>2</v>
      </c>
      <c r="AJ40">
        <v>0</v>
      </c>
      <c r="AK40">
        <v>1</v>
      </c>
      <c r="AL40">
        <v>1</v>
      </c>
      <c r="AM40">
        <v>0</v>
      </c>
      <c r="AN40">
        <v>3</v>
      </c>
      <c r="AO40">
        <v>2</v>
      </c>
      <c r="AP40">
        <v>0</v>
      </c>
      <c r="AQ40">
        <v>1</v>
      </c>
      <c r="AR40">
        <v>0</v>
      </c>
      <c r="AS40">
        <v>2</v>
      </c>
      <c r="AT40">
        <v>0</v>
      </c>
      <c r="AU40">
        <v>0</v>
      </c>
      <c r="AV40">
        <v>0</v>
      </c>
      <c r="AW40">
        <v>2</v>
      </c>
      <c r="AX40">
        <v>1</v>
      </c>
      <c r="AY40">
        <v>0</v>
      </c>
      <c r="AZ40">
        <v>0</v>
      </c>
      <c r="BA40">
        <v>1</v>
      </c>
      <c r="BB40">
        <v>0</v>
      </c>
      <c r="BC40">
        <v>0</v>
      </c>
      <c r="BD40">
        <v>5</v>
      </c>
      <c r="BE40">
        <v>138</v>
      </c>
      <c r="BF40">
        <v>44</v>
      </c>
      <c r="BG40">
        <v>7</v>
      </c>
      <c r="BH40">
        <v>12</v>
      </c>
      <c r="BI40">
        <v>2</v>
      </c>
      <c r="BJ40">
        <v>1</v>
      </c>
      <c r="BK40">
        <v>0</v>
      </c>
      <c r="BL40">
        <v>0</v>
      </c>
      <c r="BM40">
        <v>0</v>
      </c>
      <c r="BN40">
        <v>0</v>
      </c>
      <c r="BO40">
        <v>1</v>
      </c>
      <c r="BP40">
        <v>1</v>
      </c>
      <c r="BQ40">
        <v>1</v>
      </c>
      <c r="BR40">
        <v>12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1</v>
      </c>
      <c r="CG40">
        <v>0</v>
      </c>
      <c r="CH40">
        <v>6</v>
      </c>
      <c r="CI40">
        <v>44</v>
      </c>
      <c r="CJ40">
        <v>12</v>
      </c>
      <c r="CK40">
        <v>5</v>
      </c>
      <c r="CL40">
        <v>1</v>
      </c>
      <c r="CM40">
        <v>0</v>
      </c>
      <c r="CN40">
        <v>0</v>
      </c>
      <c r="CO40">
        <v>0</v>
      </c>
      <c r="CP40">
        <v>0</v>
      </c>
      <c r="CQ40">
        <v>1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1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1</v>
      </c>
      <c r="DF40">
        <v>0</v>
      </c>
      <c r="DG40">
        <v>0</v>
      </c>
      <c r="DH40">
        <v>3</v>
      </c>
      <c r="DI40">
        <v>12</v>
      </c>
      <c r="DJ40">
        <v>7</v>
      </c>
      <c r="DK40">
        <v>3</v>
      </c>
      <c r="DL40">
        <v>0</v>
      </c>
      <c r="DM40">
        <v>1</v>
      </c>
      <c r="DN40">
        <v>0</v>
      </c>
      <c r="DO40">
        <v>1</v>
      </c>
      <c r="DP40">
        <v>0</v>
      </c>
      <c r="DQ40">
        <v>0</v>
      </c>
      <c r="DR40">
        <v>1</v>
      </c>
      <c r="DS40">
        <v>0</v>
      </c>
      <c r="DT40">
        <v>0</v>
      </c>
      <c r="DU40">
        <v>0</v>
      </c>
      <c r="DV40">
        <v>1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7</v>
      </c>
      <c r="EN40">
        <v>51</v>
      </c>
      <c r="EO40">
        <v>7</v>
      </c>
      <c r="EP40">
        <v>2</v>
      </c>
      <c r="EQ40">
        <v>32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4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5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1</v>
      </c>
      <c r="FQ40">
        <v>51</v>
      </c>
      <c r="FR40">
        <v>9</v>
      </c>
      <c r="FS40">
        <v>7</v>
      </c>
      <c r="FT40">
        <v>0</v>
      </c>
      <c r="FU40">
        <v>0</v>
      </c>
      <c r="FV40">
        <v>0</v>
      </c>
      <c r="FW40">
        <v>1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1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9</v>
      </c>
      <c r="GV40">
        <v>16</v>
      </c>
      <c r="GW40">
        <v>9</v>
      </c>
      <c r="GX40">
        <v>2</v>
      </c>
      <c r="GY40">
        <v>0</v>
      </c>
      <c r="GZ40">
        <v>0</v>
      </c>
      <c r="HA40">
        <v>2</v>
      </c>
      <c r="HB40">
        <v>0</v>
      </c>
      <c r="HC40">
        <v>0</v>
      </c>
      <c r="HD40">
        <v>0</v>
      </c>
      <c r="HE40">
        <v>1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1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1</v>
      </c>
      <c r="HY40">
        <v>16</v>
      </c>
      <c r="HZ40">
        <v>18</v>
      </c>
      <c r="IA40">
        <v>9</v>
      </c>
      <c r="IB40">
        <v>1</v>
      </c>
      <c r="IC40">
        <v>0</v>
      </c>
      <c r="ID40">
        <v>2</v>
      </c>
      <c r="IE40">
        <v>0</v>
      </c>
      <c r="IF40">
        <v>1</v>
      </c>
      <c r="IG40">
        <v>0</v>
      </c>
      <c r="IH40">
        <v>0</v>
      </c>
      <c r="II40">
        <v>1</v>
      </c>
      <c r="IJ40">
        <v>0</v>
      </c>
      <c r="IK40">
        <v>1</v>
      </c>
      <c r="IL40">
        <v>1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2</v>
      </c>
      <c r="JA40">
        <v>0</v>
      </c>
      <c r="JB40">
        <v>0</v>
      </c>
      <c r="JC40">
        <v>18</v>
      </c>
      <c r="JD40" t="s">
        <v>0</v>
      </c>
      <c r="JE40" t="s">
        <v>0</v>
      </c>
      <c r="JF40" t="s">
        <v>0</v>
      </c>
      <c r="JG40" t="s">
        <v>0</v>
      </c>
      <c r="JH40" t="s">
        <v>0</v>
      </c>
      <c r="JI40" t="s">
        <v>0</v>
      </c>
      <c r="JJ40" t="s">
        <v>0</v>
      </c>
      <c r="JK40" t="s">
        <v>0</v>
      </c>
      <c r="JL40" t="s">
        <v>0</v>
      </c>
      <c r="JM40" t="s">
        <v>0</v>
      </c>
      <c r="JN40" t="s">
        <v>0</v>
      </c>
      <c r="JO40" t="s">
        <v>0</v>
      </c>
      <c r="JP40" t="s">
        <v>0</v>
      </c>
      <c r="JQ40" t="s">
        <v>0</v>
      </c>
      <c r="JR40" t="s">
        <v>0</v>
      </c>
      <c r="JS40" t="s">
        <v>0</v>
      </c>
      <c r="JT40" t="s">
        <v>0</v>
      </c>
      <c r="JU40" t="s">
        <v>0</v>
      </c>
      <c r="JV40" t="s">
        <v>0</v>
      </c>
      <c r="JW40">
        <v>1</v>
      </c>
      <c r="JX40">
        <v>0</v>
      </c>
      <c r="JY40">
        <v>1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1</v>
      </c>
      <c r="KS40">
        <v>1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1</v>
      </c>
      <c r="LT40">
        <v>0</v>
      </c>
      <c r="LU40">
        <v>1</v>
      </c>
      <c r="LV40">
        <v>2</v>
      </c>
      <c r="LW40">
        <v>0</v>
      </c>
      <c r="LX40">
        <v>1</v>
      </c>
      <c r="LY40">
        <v>0</v>
      </c>
      <c r="LZ40">
        <v>0</v>
      </c>
      <c r="MA40">
        <v>1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2</v>
      </c>
    </row>
    <row r="41" spans="1:351">
      <c r="A41" t="s">
        <v>1779</v>
      </c>
      <c r="B41" t="s">
        <v>1778</v>
      </c>
      <c r="C41" t="str">
        <f>"200105"</f>
        <v>200105</v>
      </c>
      <c r="D41" t="s">
        <v>1777</v>
      </c>
      <c r="E41">
        <v>4</v>
      </c>
      <c r="F41">
        <v>604</v>
      </c>
      <c r="G41">
        <v>460</v>
      </c>
      <c r="H41">
        <v>220</v>
      </c>
      <c r="I41">
        <v>240</v>
      </c>
      <c r="J41">
        <v>0</v>
      </c>
      <c r="K41">
        <v>5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240</v>
      </c>
      <c r="T41">
        <v>0</v>
      </c>
      <c r="U41">
        <v>0</v>
      </c>
      <c r="V41">
        <v>240</v>
      </c>
      <c r="W41">
        <v>16</v>
      </c>
      <c r="X41">
        <v>12</v>
      </c>
      <c r="Y41">
        <v>3</v>
      </c>
      <c r="Z41">
        <v>1</v>
      </c>
      <c r="AA41">
        <v>224</v>
      </c>
      <c r="AB41">
        <v>130</v>
      </c>
      <c r="AC41">
        <v>53</v>
      </c>
      <c r="AD41">
        <v>65</v>
      </c>
      <c r="AE41">
        <v>0</v>
      </c>
      <c r="AF41">
        <v>0</v>
      </c>
      <c r="AG41">
        <v>1</v>
      </c>
      <c r="AH41">
        <v>0</v>
      </c>
      <c r="AI41">
        <v>1</v>
      </c>
      <c r="AJ41">
        <v>1</v>
      </c>
      <c r="AK41">
        <v>0</v>
      </c>
      <c r="AL41">
        <v>0</v>
      </c>
      <c r="AM41">
        <v>0</v>
      </c>
      <c r="AN41">
        <v>3</v>
      </c>
      <c r="AO41">
        <v>0</v>
      </c>
      <c r="AP41">
        <v>0</v>
      </c>
      <c r="AQ41">
        <v>1</v>
      </c>
      <c r="AR41">
        <v>1</v>
      </c>
      <c r="AS41">
        <v>2</v>
      </c>
      <c r="AT41">
        <v>0</v>
      </c>
      <c r="AU41">
        <v>0</v>
      </c>
      <c r="AV41">
        <v>0</v>
      </c>
      <c r="AW41">
        <v>2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130</v>
      </c>
      <c r="BF41">
        <v>18</v>
      </c>
      <c r="BG41">
        <v>1</v>
      </c>
      <c r="BH41">
        <v>11</v>
      </c>
      <c r="BI41">
        <v>0</v>
      </c>
      <c r="BJ41">
        <v>0</v>
      </c>
      <c r="BK41">
        <v>0</v>
      </c>
      <c r="BL41">
        <v>4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2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18</v>
      </c>
      <c r="CJ41">
        <v>5</v>
      </c>
      <c r="CK41">
        <v>2</v>
      </c>
      <c r="CL41">
        <v>1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1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1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5</v>
      </c>
      <c r="DJ41">
        <v>8</v>
      </c>
      <c r="DK41">
        <v>4</v>
      </c>
      <c r="DL41">
        <v>1</v>
      </c>
      <c r="DM41">
        <v>1</v>
      </c>
      <c r="DN41">
        <v>1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1</v>
      </c>
      <c r="EM41">
        <v>8</v>
      </c>
      <c r="EN41">
        <v>31</v>
      </c>
      <c r="EO41">
        <v>6</v>
      </c>
      <c r="EP41">
        <v>3</v>
      </c>
      <c r="EQ41">
        <v>11</v>
      </c>
      <c r="ER41">
        <v>6</v>
      </c>
      <c r="ES41">
        <v>0</v>
      </c>
      <c r="ET41">
        <v>0</v>
      </c>
      <c r="EU41">
        <v>0</v>
      </c>
      <c r="EV41">
        <v>0</v>
      </c>
      <c r="EW41">
        <v>1</v>
      </c>
      <c r="EX41">
        <v>0</v>
      </c>
      <c r="EY41">
        <v>0</v>
      </c>
      <c r="EZ41">
        <v>0</v>
      </c>
      <c r="FA41">
        <v>1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2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1</v>
      </c>
      <c r="FQ41">
        <v>31</v>
      </c>
      <c r="FR41">
        <v>5</v>
      </c>
      <c r="FS41">
        <v>3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1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1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5</v>
      </c>
      <c r="GV41">
        <v>18</v>
      </c>
      <c r="GW41">
        <v>6</v>
      </c>
      <c r="GX41">
        <v>0</v>
      </c>
      <c r="GY41">
        <v>0</v>
      </c>
      <c r="GZ41">
        <v>1</v>
      </c>
      <c r="HA41">
        <v>3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1</v>
      </c>
      <c r="HK41">
        <v>2</v>
      </c>
      <c r="HL41">
        <v>0</v>
      </c>
      <c r="HM41">
        <v>0</v>
      </c>
      <c r="HN41">
        <v>0</v>
      </c>
      <c r="HO41">
        <v>1</v>
      </c>
      <c r="HP41">
        <v>2</v>
      </c>
      <c r="HQ41">
        <v>0</v>
      </c>
      <c r="HR41">
        <v>0</v>
      </c>
      <c r="HS41">
        <v>0</v>
      </c>
      <c r="HT41">
        <v>0</v>
      </c>
      <c r="HU41">
        <v>1</v>
      </c>
      <c r="HV41">
        <v>0</v>
      </c>
      <c r="HW41">
        <v>1</v>
      </c>
      <c r="HX41">
        <v>0</v>
      </c>
      <c r="HY41">
        <v>18</v>
      </c>
      <c r="HZ41">
        <v>7</v>
      </c>
      <c r="IA41">
        <v>3</v>
      </c>
      <c r="IB41">
        <v>4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7</v>
      </c>
      <c r="JD41" t="s">
        <v>0</v>
      </c>
      <c r="JE41" t="s">
        <v>0</v>
      </c>
      <c r="JF41" t="s">
        <v>0</v>
      </c>
      <c r="JG41" t="s">
        <v>0</v>
      </c>
      <c r="JH41" t="s">
        <v>0</v>
      </c>
      <c r="JI41" t="s">
        <v>0</v>
      </c>
      <c r="JJ41" t="s">
        <v>0</v>
      </c>
      <c r="JK41" t="s">
        <v>0</v>
      </c>
      <c r="JL41" t="s">
        <v>0</v>
      </c>
      <c r="JM41" t="s">
        <v>0</v>
      </c>
      <c r="JN41" t="s">
        <v>0</v>
      </c>
      <c r="JO41" t="s">
        <v>0</v>
      </c>
      <c r="JP41" t="s">
        <v>0</v>
      </c>
      <c r="JQ41" t="s">
        <v>0</v>
      </c>
      <c r="JR41" t="s">
        <v>0</v>
      </c>
      <c r="JS41" t="s">
        <v>0</v>
      </c>
      <c r="JT41" t="s">
        <v>0</v>
      </c>
      <c r="JU41" t="s">
        <v>0</v>
      </c>
      <c r="JV41" t="s">
        <v>0</v>
      </c>
      <c r="JW41">
        <v>1</v>
      </c>
      <c r="JX41">
        <v>0</v>
      </c>
      <c r="JY41">
        <v>0</v>
      </c>
      <c r="JZ41">
        <v>1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1</v>
      </c>
      <c r="KS41">
        <v>1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1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1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</row>
    <row r="42" spans="1:351">
      <c r="A42" t="s">
        <v>1776</v>
      </c>
      <c r="B42" t="s">
        <v>1773</v>
      </c>
      <c r="C42" t="str">
        <f>"200106"</f>
        <v>200106</v>
      </c>
      <c r="D42" t="s">
        <v>1775</v>
      </c>
      <c r="E42">
        <v>1</v>
      </c>
      <c r="F42">
        <v>1531</v>
      </c>
      <c r="G42">
        <v>1170</v>
      </c>
      <c r="H42">
        <v>547</v>
      </c>
      <c r="I42">
        <v>623</v>
      </c>
      <c r="J42">
        <v>0</v>
      </c>
      <c r="K42">
        <v>16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623</v>
      </c>
      <c r="T42">
        <v>0</v>
      </c>
      <c r="U42">
        <v>0</v>
      </c>
      <c r="V42">
        <v>623</v>
      </c>
      <c r="W42">
        <v>29</v>
      </c>
      <c r="X42">
        <v>19</v>
      </c>
      <c r="Y42">
        <v>5</v>
      </c>
      <c r="Z42">
        <v>5</v>
      </c>
      <c r="AA42">
        <v>594</v>
      </c>
      <c r="AB42">
        <v>233</v>
      </c>
      <c r="AC42">
        <v>34</v>
      </c>
      <c r="AD42">
        <v>106</v>
      </c>
      <c r="AE42">
        <v>9</v>
      </c>
      <c r="AF42">
        <v>4</v>
      </c>
      <c r="AG42">
        <v>5</v>
      </c>
      <c r="AH42">
        <v>1</v>
      </c>
      <c r="AI42">
        <v>1</v>
      </c>
      <c r="AJ42">
        <v>0</v>
      </c>
      <c r="AK42">
        <v>3</v>
      </c>
      <c r="AL42">
        <v>25</v>
      </c>
      <c r="AM42">
        <v>2</v>
      </c>
      <c r="AN42">
        <v>30</v>
      </c>
      <c r="AO42">
        <v>1</v>
      </c>
      <c r="AP42">
        <v>0</v>
      </c>
      <c r="AQ42">
        <v>1</v>
      </c>
      <c r="AR42">
        <v>1</v>
      </c>
      <c r="AS42">
        <v>0</v>
      </c>
      <c r="AT42">
        <v>0</v>
      </c>
      <c r="AU42">
        <v>1</v>
      </c>
      <c r="AV42">
        <v>1</v>
      </c>
      <c r="AW42">
        <v>3</v>
      </c>
      <c r="AX42">
        <v>1</v>
      </c>
      <c r="AY42">
        <v>0</v>
      </c>
      <c r="AZ42">
        <v>0</v>
      </c>
      <c r="BA42">
        <v>0</v>
      </c>
      <c r="BB42">
        <v>1</v>
      </c>
      <c r="BC42">
        <v>1</v>
      </c>
      <c r="BD42">
        <v>2</v>
      </c>
      <c r="BE42">
        <v>233</v>
      </c>
      <c r="BF42">
        <v>135</v>
      </c>
      <c r="BG42">
        <v>25</v>
      </c>
      <c r="BH42">
        <v>16</v>
      </c>
      <c r="BI42">
        <v>11</v>
      </c>
      <c r="BJ42">
        <v>0</v>
      </c>
      <c r="BK42">
        <v>0</v>
      </c>
      <c r="BL42">
        <v>55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</v>
      </c>
      <c r="BU42">
        <v>0</v>
      </c>
      <c r="BV42">
        <v>0</v>
      </c>
      <c r="BW42">
        <v>0</v>
      </c>
      <c r="BX42">
        <v>1</v>
      </c>
      <c r="BY42">
        <v>0</v>
      </c>
      <c r="BZ42">
        <v>2</v>
      </c>
      <c r="CA42">
        <v>1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1</v>
      </c>
      <c r="CH42">
        <v>21</v>
      </c>
      <c r="CI42">
        <v>135</v>
      </c>
      <c r="CJ42">
        <v>8</v>
      </c>
      <c r="CK42">
        <v>1</v>
      </c>
      <c r="CL42">
        <v>1</v>
      </c>
      <c r="CM42">
        <v>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1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1</v>
      </c>
      <c r="CZ42">
        <v>0</v>
      </c>
      <c r="DA42">
        <v>1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2</v>
      </c>
      <c r="DI42">
        <v>8</v>
      </c>
      <c r="DJ42">
        <v>22</v>
      </c>
      <c r="DK42">
        <v>10</v>
      </c>
      <c r="DL42">
        <v>1</v>
      </c>
      <c r="DM42">
        <v>1</v>
      </c>
      <c r="DN42">
        <v>3</v>
      </c>
      <c r="DO42">
        <v>0</v>
      </c>
      <c r="DP42">
        <v>1</v>
      </c>
      <c r="DQ42">
        <v>0</v>
      </c>
      <c r="DR42">
        <v>0</v>
      </c>
      <c r="DS42">
        <v>0</v>
      </c>
      <c r="DT42">
        <v>0</v>
      </c>
      <c r="DU42">
        <v>1</v>
      </c>
      <c r="DV42">
        <v>0</v>
      </c>
      <c r="DW42">
        <v>0</v>
      </c>
      <c r="DX42">
        <v>0</v>
      </c>
      <c r="DY42">
        <v>1</v>
      </c>
      <c r="DZ42">
        <v>0</v>
      </c>
      <c r="EA42">
        <v>1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1</v>
      </c>
      <c r="EH42">
        <v>1</v>
      </c>
      <c r="EI42">
        <v>0</v>
      </c>
      <c r="EJ42">
        <v>0</v>
      </c>
      <c r="EK42">
        <v>1</v>
      </c>
      <c r="EL42">
        <v>0</v>
      </c>
      <c r="EM42">
        <v>22</v>
      </c>
      <c r="EN42">
        <v>49</v>
      </c>
      <c r="EO42">
        <v>6</v>
      </c>
      <c r="EP42">
        <v>0</v>
      </c>
      <c r="EQ42">
        <v>19</v>
      </c>
      <c r="ER42">
        <v>1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8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12</v>
      </c>
      <c r="FH42">
        <v>0</v>
      </c>
      <c r="FI42">
        <v>0</v>
      </c>
      <c r="FJ42">
        <v>1</v>
      </c>
      <c r="FK42">
        <v>1</v>
      </c>
      <c r="FL42">
        <v>1</v>
      </c>
      <c r="FM42">
        <v>0</v>
      </c>
      <c r="FN42">
        <v>0</v>
      </c>
      <c r="FO42">
        <v>0</v>
      </c>
      <c r="FP42">
        <v>0</v>
      </c>
      <c r="FQ42">
        <v>49</v>
      </c>
      <c r="FR42">
        <v>29</v>
      </c>
      <c r="FS42">
        <v>10</v>
      </c>
      <c r="FT42">
        <v>8</v>
      </c>
      <c r="FU42">
        <v>2</v>
      </c>
      <c r="FV42">
        <v>3</v>
      </c>
      <c r="FW42">
        <v>1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1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4</v>
      </c>
      <c r="GU42">
        <v>29</v>
      </c>
      <c r="GV42">
        <v>57</v>
      </c>
      <c r="GW42">
        <v>23</v>
      </c>
      <c r="GX42">
        <v>4</v>
      </c>
      <c r="GY42">
        <v>3</v>
      </c>
      <c r="GZ42">
        <v>0</v>
      </c>
      <c r="HA42">
        <v>7</v>
      </c>
      <c r="HB42">
        <v>1</v>
      </c>
      <c r="HC42">
        <v>0</v>
      </c>
      <c r="HD42">
        <v>4</v>
      </c>
      <c r="HE42">
        <v>1</v>
      </c>
      <c r="HF42">
        <v>0</v>
      </c>
      <c r="HG42">
        <v>0</v>
      </c>
      <c r="HH42">
        <v>0</v>
      </c>
      <c r="HI42">
        <v>1</v>
      </c>
      <c r="HJ42">
        <v>0</v>
      </c>
      <c r="HK42">
        <v>1</v>
      </c>
      <c r="HL42">
        <v>0</v>
      </c>
      <c r="HM42">
        <v>0</v>
      </c>
      <c r="HN42">
        <v>0</v>
      </c>
      <c r="HO42">
        <v>3</v>
      </c>
      <c r="HP42">
        <v>1</v>
      </c>
      <c r="HQ42">
        <v>0</v>
      </c>
      <c r="HR42">
        <v>1</v>
      </c>
      <c r="HS42">
        <v>1</v>
      </c>
      <c r="HT42">
        <v>2</v>
      </c>
      <c r="HU42">
        <v>0</v>
      </c>
      <c r="HV42">
        <v>2</v>
      </c>
      <c r="HW42">
        <v>2</v>
      </c>
      <c r="HX42">
        <v>0</v>
      </c>
      <c r="HY42">
        <v>57</v>
      </c>
      <c r="HZ42">
        <v>41</v>
      </c>
      <c r="IA42">
        <v>20</v>
      </c>
      <c r="IB42">
        <v>5</v>
      </c>
      <c r="IC42">
        <v>1</v>
      </c>
      <c r="ID42">
        <v>1</v>
      </c>
      <c r="IE42">
        <v>0</v>
      </c>
      <c r="IF42">
        <v>4</v>
      </c>
      <c r="IG42">
        <v>1</v>
      </c>
      <c r="IH42">
        <v>1</v>
      </c>
      <c r="II42">
        <v>1</v>
      </c>
      <c r="IJ42">
        <v>0</v>
      </c>
      <c r="IK42">
        <v>3</v>
      </c>
      <c r="IL42">
        <v>1</v>
      </c>
      <c r="IM42">
        <v>0</v>
      </c>
      <c r="IN42">
        <v>0</v>
      </c>
      <c r="IO42">
        <v>0</v>
      </c>
      <c r="IP42">
        <v>0</v>
      </c>
      <c r="IQ42">
        <v>1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1</v>
      </c>
      <c r="IX42">
        <v>0</v>
      </c>
      <c r="IY42">
        <v>0</v>
      </c>
      <c r="IZ42">
        <v>0</v>
      </c>
      <c r="JA42">
        <v>0</v>
      </c>
      <c r="JB42">
        <v>1</v>
      </c>
      <c r="JC42">
        <v>41</v>
      </c>
      <c r="JD42" t="s">
        <v>0</v>
      </c>
      <c r="JE42" t="s">
        <v>0</v>
      </c>
      <c r="JF42" t="s">
        <v>0</v>
      </c>
      <c r="JG42" t="s">
        <v>0</v>
      </c>
      <c r="JH42" t="s">
        <v>0</v>
      </c>
      <c r="JI42" t="s">
        <v>0</v>
      </c>
      <c r="JJ42" t="s">
        <v>0</v>
      </c>
      <c r="JK42" t="s">
        <v>0</v>
      </c>
      <c r="JL42" t="s">
        <v>0</v>
      </c>
      <c r="JM42" t="s">
        <v>0</v>
      </c>
      <c r="JN42" t="s">
        <v>0</v>
      </c>
      <c r="JO42" t="s">
        <v>0</v>
      </c>
      <c r="JP42" t="s">
        <v>0</v>
      </c>
      <c r="JQ42" t="s">
        <v>0</v>
      </c>
      <c r="JR42" t="s">
        <v>0</v>
      </c>
      <c r="JS42" t="s">
        <v>0</v>
      </c>
      <c r="JT42" t="s">
        <v>0</v>
      </c>
      <c r="JU42" t="s">
        <v>0</v>
      </c>
      <c r="JV42" t="s">
        <v>0</v>
      </c>
      <c r="JW42">
        <v>10</v>
      </c>
      <c r="JX42">
        <v>2</v>
      </c>
      <c r="JY42">
        <v>4</v>
      </c>
      <c r="JZ42">
        <v>0</v>
      </c>
      <c r="KA42">
        <v>1</v>
      </c>
      <c r="KB42">
        <v>0</v>
      </c>
      <c r="KC42">
        <v>0</v>
      </c>
      <c r="KD42">
        <v>0</v>
      </c>
      <c r="KE42">
        <v>1</v>
      </c>
      <c r="KF42">
        <v>1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1</v>
      </c>
      <c r="KN42">
        <v>0</v>
      </c>
      <c r="KO42">
        <v>0</v>
      </c>
      <c r="KP42">
        <v>0</v>
      </c>
      <c r="KQ42">
        <v>0</v>
      </c>
      <c r="KR42">
        <v>10</v>
      </c>
      <c r="KS42">
        <v>10</v>
      </c>
      <c r="KT42">
        <v>9</v>
      </c>
      <c r="KU42">
        <v>1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10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</row>
    <row r="43" spans="1:351">
      <c r="A43" t="s">
        <v>1774</v>
      </c>
      <c r="B43" t="s">
        <v>1773</v>
      </c>
      <c r="C43" t="str">
        <f>"200106"</f>
        <v>200106</v>
      </c>
      <c r="D43" t="s">
        <v>1772</v>
      </c>
      <c r="E43">
        <v>2</v>
      </c>
      <c r="F43">
        <v>639</v>
      </c>
      <c r="G43">
        <v>480</v>
      </c>
      <c r="H43">
        <v>239</v>
      </c>
      <c r="I43">
        <v>241</v>
      </c>
      <c r="J43">
        <v>0</v>
      </c>
      <c r="K43">
        <v>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241</v>
      </c>
      <c r="T43">
        <v>0</v>
      </c>
      <c r="U43">
        <v>0</v>
      </c>
      <c r="V43">
        <v>241</v>
      </c>
      <c r="W43">
        <v>8</v>
      </c>
      <c r="X43">
        <v>5</v>
      </c>
      <c r="Y43">
        <v>3</v>
      </c>
      <c r="Z43">
        <v>0</v>
      </c>
      <c r="AA43">
        <v>233</v>
      </c>
      <c r="AB43">
        <v>121</v>
      </c>
      <c r="AC43">
        <v>16</v>
      </c>
      <c r="AD43">
        <v>61</v>
      </c>
      <c r="AE43">
        <v>2</v>
      </c>
      <c r="AF43">
        <v>0</v>
      </c>
      <c r="AG43">
        <v>0</v>
      </c>
      <c r="AH43">
        <v>2</v>
      </c>
      <c r="AI43">
        <v>0</v>
      </c>
      <c r="AJ43">
        <v>1</v>
      </c>
      <c r="AK43">
        <v>0</v>
      </c>
      <c r="AL43">
        <v>9</v>
      </c>
      <c r="AM43">
        <v>0</v>
      </c>
      <c r="AN43">
        <v>22</v>
      </c>
      <c r="AO43">
        <v>0</v>
      </c>
      <c r="AP43">
        <v>0</v>
      </c>
      <c r="AQ43">
        <v>3</v>
      </c>
      <c r="AR43">
        <v>1</v>
      </c>
      <c r="AS43">
        <v>0</v>
      </c>
      <c r="AT43">
        <v>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3</v>
      </c>
      <c r="BE43">
        <v>121</v>
      </c>
      <c r="BF43">
        <v>36</v>
      </c>
      <c r="BG43">
        <v>6</v>
      </c>
      <c r="BH43">
        <v>5</v>
      </c>
      <c r="BI43">
        <v>2</v>
      </c>
      <c r="BJ43">
        <v>2</v>
      </c>
      <c r="BK43">
        <v>0</v>
      </c>
      <c r="BL43">
        <v>10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2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1</v>
      </c>
      <c r="CF43">
        <v>0</v>
      </c>
      <c r="CG43">
        <v>0</v>
      </c>
      <c r="CH43">
        <v>8</v>
      </c>
      <c r="CI43">
        <v>36</v>
      </c>
      <c r="CJ43">
        <v>5</v>
      </c>
      <c r="CK43">
        <v>1</v>
      </c>
      <c r="CL43">
        <v>1</v>
      </c>
      <c r="CM43">
        <v>1</v>
      </c>
      <c r="CN43">
        <v>2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5</v>
      </c>
      <c r="DJ43">
        <v>7</v>
      </c>
      <c r="DK43">
        <v>5</v>
      </c>
      <c r="DL43">
        <v>0</v>
      </c>
      <c r="DM43">
        <v>0</v>
      </c>
      <c r="DN43">
        <v>2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7</v>
      </c>
      <c r="EN43">
        <v>24</v>
      </c>
      <c r="EO43">
        <v>4</v>
      </c>
      <c r="EP43">
        <v>1</v>
      </c>
      <c r="EQ43">
        <v>1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1</v>
      </c>
      <c r="EX43">
        <v>0</v>
      </c>
      <c r="EY43">
        <v>1</v>
      </c>
      <c r="EZ43">
        <v>0</v>
      </c>
      <c r="FA43">
        <v>5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10</v>
      </c>
      <c r="FH43">
        <v>0</v>
      </c>
      <c r="FI43">
        <v>0</v>
      </c>
      <c r="FJ43">
        <v>1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24</v>
      </c>
      <c r="FR43">
        <v>7</v>
      </c>
      <c r="FS43">
        <v>2</v>
      </c>
      <c r="FT43">
        <v>1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1</v>
      </c>
      <c r="GG43">
        <v>0</v>
      </c>
      <c r="GH43">
        <v>1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1</v>
      </c>
      <c r="GS43">
        <v>0</v>
      </c>
      <c r="GT43">
        <v>1</v>
      </c>
      <c r="GU43">
        <v>7</v>
      </c>
      <c r="GV43">
        <v>16</v>
      </c>
      <c r="GW43">
        <v>9</v>
      </c>
      <c r="GX43">
        <v>1</v>
      </c>
      <c r="GY43">
        <v>2</v>
      </c>
      <c r="GZ43">
        <v>0</v>
      </c>
      <c r="HA43">
        <v>0</v>
      </c>
      <c r="HB43">
        <v>1</v>
      </c>
      <c r="HC43">
        <v>0</v>
      </c>
      <c r="HD43">
        <v>0</v>
      </c>
      <c r="HE43">
        <v>1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1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1</v>
      </c>
      <c r="HU43">
        <v>0</v>
      </c>
      <c r="HV43">
        <v>0</v>
      </c>
      <c r="HW43">
        <v>0</v>
      </c>
      <c r="HX43">
        <v>0</v>
      </c>
      <c r="HY43">
        <v>16</v>
      </c>
      <c r="HZ43">
        <v>15</v>
      </c>
      <c r="IA43">
        <v>8</v>
      </c>
      <c r="IB43">
        <v>2</v>
      </c>
      <c r="IC43">
        <v>0</v>
      </c>
      <c r="ID43">
        <v>0</v>
      </c>
      <c r="IE43">
        <v>0</v>
      </c>
      <c r="IF43">
        <v>0</v>
      </c>
      <c r="IG43">
        <v>2</v>
      </c>
      <c r="IH43">
        <v>0</v>
      </c>
      <c r="II43">
        <v>0</v>
      </c>
      <c r="IJ43">
        <v>0</v>
      </c>
      <c r="IK43">
        <v>0</v>
      </c>
      <c r="IL43">
        <v>2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1</v>
      </c>
      <c r="JC43">
        <v>15</v>
      </c>
      <c r="JD43" t="s">
        <v>0</v>
      </c>
      <c r="JE43" t="s">
        <v>0</v>
      </c>
      <c r="JF43" t="s">
        <v>0</v>
      </c>
      <c r="JG43" t="s">
        <v>0</v>
      </c>
      <c r="JH43" t="s">
        <v>0</v>
      </c>
      <c r="JI43" t="s">
        <v>0</v>
      </c>
      <c r="JJ43" t="s">
        <v>0</v>
      </c>
      <c r="JK43" t="s">
        <v>0</v>
      </c>
      <c r="JL43" t="s">
        <v>0</v>
      </c>
      <c r="JM43" t="s">
        <v>0</v>
      </c>
      <c r="JN43" t="s">
        <v>0</v>
      </c>
      <c r="JO43" t="s">
        <v>0</v>
      </c>
      <c r="JP43" t="s">
        <v>0</v>
      </c>
      <c r="JQ43" t="s">
        <v>0</v>
      </c>
      <c r="JR43" t="s">
        <v>0</v>
      </c>
      <c r="JS43" t="s">
        <v>0</v>
      </c>
      <c r="JT43" t="s">
        <v>0</v>
      </c>
      <c r="JU43" t="s">
        <v>0</v>
      </c>
      <c r="JV43" t="s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2</v>
      </c>
      <c r="KT43">
        <v>1</v>
      </c>
      <c r="KU43">
        <v>0</v>
      </c>
      <c r="KV43">
        <v>0</v>
      </c>
      <c r="KW43">
        <v>1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2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</row>
    <row r="44" spans="1:351">
      <c r="A44" t="s">
        <v>1771</v>
      </c>
      <c r="B44" t="s">
        <v>1768</v>
      </c>
      <c r="C44" t="str">
        <f>"200107"</f>
        <v>200107</v>
      </c>
      <c r="D44" t="s">
        <v>667</v>
      </c>
      <c r="E44">
        <v>1</v>
      </c>
      <c r="F44">
        <v>1870</v>
      </c>
      <c r="G44">
        <v>1440</v>
      </c>
      <c r="H44">
        <v>695</v>
      </c>
      <c r="I44">
        <v>745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745</v>
      </c>
      <c r="T44">
        <v>0</v>
      </c>
      <c r="U44">
        <v>0</v>
      </c>
      <c r="V44">
        <v>745</v>
      </c>
      <c r="W44">
        <v>27</v>
      </c>
      <c r="X44">
        <v>19</v>
      </c>
      <c r="Y44">
        <v>8</v>
      </c>
      <c r="Z44">
        <v>0</v>
      </c>
      <c r="AA44">
        <v>718</v>
      </c>
      <c r="AB44">
        <v>304</v>
      </c>
      <c r="AC44">
        <v>96</v>
      </c>
      <c r="AD44">
        <v>98</v>
      </c>
      <c r="AE44">
        <v>8</v>
      </c>
      <c r="AF44">
        <v>2</v>
      </c>
      <c r="AG44">
        <v>11</v>
      </c>
      <c r="AH44">
        <v>0</v>
      </c>
      <c r="AI44">
        <v>0</v>
      </c>
      <c r="AJ44">
        <v>0</v>
      </c>
      <c r="AK44">
        <v>3</v>
      </c>
      <c r="AL44">
        <v>5</v>
      </c>
      <c r="AM44">
        <v>3</v>
      </c>
      <c r="AN44">
        <v>40</v>
      </c>
      <c r="AO44">
        <v>2</v>
      </c>
      <c r="AP44">
        <v>0</v>
      </c>
      <c r="AQ44">
        <v>5</v>
      </c>
      <c r="AR44">
        <v>1</v>
      </c>
      <c r="AS44">
        <v>2</v>
      </c>
      <c r="AT44">
        <v>2</v>
      </c>
      <c r="AU44">
        <v>0</v>
      </c>
      <c r="AV44">
        <v>0</v>
      </c>
      <c r="AW44">
        <v>18</v>
      </c>
      <c r="AX44">
        <v>0</v>
      </c>
      <c r="AY44">
        <v>2</v>
      </c>
      <c r="AZ44">
        <v>0</v>
      </c>
      <c r="BA44">
        <v>0</v>
      </c>
      <c r="BB44">
        <v>3</v>
      </c>
      <c r="BC44">
        <v>0</v>
      </c>
      <c r="BD44">
        <v>3</v>
      </c>
      <c r="BE44">
        <v>304</v>
      </c>
      <c r="BF44">
        <v>110</v>
      </c>
      <c r="BG44">
        <v>37</v>
      </c>
      <c r="BH44">
        <v>11</v>
      </c>
      <c r="BI44">
        <v>5</v>
      </c>
      <c r="BJ44">
        <v>6</v>
      </c>
      <c r="BK44">
        <v>1</v>
      </c>
      <c r="BL44">
        <v>19</v>
      </c>
      <c r="BM44">
        <v>0</v>
      </c>
      <c r="BN44">
        <v>0</v>
      </c>
      <c r="BO44">
        <v>1</v>
      </c>
      <c r="BP44">
        <v>0</v>
      </c>
      <c r="BQ44">
        <v>2</v>
      </c>
      <c r="BR44">
        <v>2</v>
      </c>
      <c r="BS44">
        <v>1</v>
      </c>
      <c r="BT44">
        <v>0</v>
      </c>
      <c r="BU44">
        <v>1</v>
      </c>
      <c r="BV44">
        <v>0</v>
      </c>
      <c r="BW44">
        <v>1</v>
      </c>
      <c r="BX44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2</v>
      </c>
      <c r="CF44">
        <v>2</v>
      </c>
      <c r="CG44">
        <v>0</v>
      </c>
      <c r="CH44">
        <v>18</v>
      </c>
      <c r="CI44">
        <v>110</v>
      </c>
      <c r="CJ44">
        <v>13</v>
      </c>
      <c r="CK44">
        <v>6</v>
      </c>
      <c r="CL44">
        <v>3</v>
      </c>
      <c r="CM44">
        <v>1</v>
      </c>
      <c r="CN44">
        <v>0</v>
      </c>
      <c r="CO44">
        <v>0</v>
      </c>
      <c r="CP44">
        <v>1</v>
      </c>
      <c r="CQ44">
        <v>0</v>
      </c>
      <c r="CR44">
        <v>0</v>
      </c>
      <c r="CS44">
        <v>0</v>
      </c>
      <c r="CT44">
        <v>1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1</v>
      </c>
      <c r="DH44">
        <v>0</v>
      </c>
      <c r="DI44">
        <v>13</v>
      </c>
      <c r="DJ44">
        <v>22</v>
      </c>
      <c r="DK44">
        <v>9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1</v>
      </c>
      <c r="DR44">
        <v>1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1</v>
      </c>
      <c r="ED44">
        <v>0</v>
      </c>
      <c r="EE44">
        <v>3</v>
      </c>
      <c r="EF44">
        <v>3</v>
      </c>
      <c r="EG44">
        <v>0</v>
      </c>
      <c r="EH44">
        <v>2</v>
      </c>
      <c r="EI44">
        <v>0</v>
      </c>
      <c r="EJ44">
        <v>2</v>
      </c>
      <c r="EK44">
        <v>0</v>
      </c>
      <c r="EL44">
        <v>0</v>
      </c>
      <c r="EM44">
        <v>22</v>
      </c>
      <c r="EN44">
        <v>136</v>
      </c>
      <c r="EO44">
        <v>44</v>
      </c>
      <c r="EP44">
        <v>3</v>
      </c>
      <c r="EQ44">
        <v>19</v>
      </c>
      <c r="ER44">
        <v>25</v>
      </c>
      <c r="ES44">
        <v>3</v>
      </c>
      <c r="ET44">
        <v>2</v>
      </c>
      <c r="EU44">
        <v>6</v>
      </c>
      <c r="EV44">
        <v>0</v>
      </c>
      <c r="EW44">
        <v>0</v>
      </c>
      <c r="EX44">
        <v>0</v>
      </c>
      <c r="EY44">
        <v>2</v>
      </c>
      <c r="EZ44">
        <v>2</v>
      </c>
      <c r="FA44">
        <v>1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18</v>
      </c>
      <c r="FH44">
        <v>0</v>
      </c>
      <c r="FI44">
        <v>1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2</v>
      </c>
      <c r="FP44">
        <v>8</v>
      </c>
      <c r="FQ44">
        <v>136</v>
      </c>
      <c r="FR44">
        <v>27</v>
      </c>
      <c r="FS44">
        <v>16</v>
      </c>
      <c r="FT44">
        <v>7</v>
      </c>
      <c r="FU44">
        <v>0</v>
      </c>
      <c r="FV44">
        <v>0</v>
      </c>
      <c r="FW44">
        <v>0</v>
      </c>
      <c r="FX44">
        <v>1</v>
      </c>
      <c r="FY44">
        <v>0</v>
      </c>
      <c r="FZ44">
        <v>0</v>
      </c>
      <c r="GA44">
        <v>0</v>
      </c>
      <c r="GB44">
        <v>1</v>
      </c>
      <c r="GC44">
        <v>0</v>
      </c>
      <c r="GD44">
        <v>0</v>
      </c>
      <c r="GE44">
        <v>0</v>
      </c>
      <c r="GF44">
        <v>1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1</v>
      </c>
      <c r="GT44">
        <v>0</v>
      </c>
      <c r="GU44">
        <v>27</v>
      </c>
      <c r="GV44">
        <v>58</v>
      </c>
      <c r="GW44">
        <v>19</v>
      </c>
      <c r="GX44">
        <v>9</v>
      </c>
      <c r="GY44">
        <v>4</v>
      </c>
      <c r="GZ44">
        <v>0</v>
      </c>
      <c r="HA44">
        <v>9</v>
      </c>
      <c r="HB44">
        <v>1</v>
      </c>
      <c r="HC44">
        <v>3</v>
      </c>
      <c r="HD44">
        <v>0</v>
      </c>
      <c r="HE44">
        <v>0</v>
      </c>
      <c r="HF44">
        <v>0</v>
      </c>
      <c r="HG44">
        <v>1</v>
      </c>
      <c r="HH44">
        <v>0</v>
      </c>
      <c r="HI44">
        <v>0</v>
      </c>
      <c r="HJ44">
        <v>0</v>
      </c>
      <c r="HK44">
        <v>1</v>
      </c>
      <c r="HL44">
        <v>2</v>
      </c>
      <c r="HM44">
        <v>1</v>
      </c>
      <c r="HN44">
        <v>1</v>
      </c>
      <c r="HO44">
        <v>0</v>
      </c>
      <c r="HP44">
        <v>0</v>
      </c>
      <c r="HQ44">
        <v>2</v>
      </c>
      <c r="HR44">
        <v>0</v>
      </c>
      <c r="HS44">
        <v>1</v>
      </c>
      <c r="HT44">
        <v>0</v>
      </c>
      <c r="HU44">
        <v>0</v>
      </c>
      <c r="HV44">
        <v>0</v>
      </c>
      <c r="HW44">
        <v>3</v>
      </c>
      <c r="HX44">
        <v>1</v>
      </c>
      <c r="HY44">
        <v>58</v>
      </c>
      <c r="HZ44">
        <v>32</v>
      </c>
      <c r="IA44">
        <v>20</v>
      </c>
      <c r="IB44">
        <v>2</v>
      </c>
      <c r="IC44">
        <v>0</v>
      </c>
      <c r="ID44">
        <v>0</v>
      </c>
      <c r="IE44">
        <v>1</v>
      </c>
      <c r="IF44">
        <v>1</v>
      </c>
      <c r="IG44">
        <v>1</v>
      </c>
      <c r="IH44">
        <v>0</v>
      </c>
      <c r="II44">
        <v>1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2</v>
      </c>
      <c r="IV44">
        <v>0</v>
      </c>
      <c r="IW44">
        <v>1</v>
      </c>
      <c r="IX44">
        <v>0</v>
      </c>
      <c r="IY44">
        <v>0</v>
      </c>
      <c r="IZ44">
        <v>1</v>
      </c>
      <c r="JA44">
        <v>0</v>
      </c>
      <c r="JB44">
        <v>2</v>
      </c>
      <c r="JC44">
        <v>32</v>
      </c>
      <c r="JD44" t="s">
        <v>0</v>
      </c>
      <c r="JE44" t="s">
        <v>0</v>
      </c>
      <c r="JF44" t="s">
        <v>0</v>
      </c>
      <c r="JG44" t="s">
        <v>0</v>
      </c>
      <c r="JH44" t="s">
        <v>0</v>
      </c>
      <c r="JI44" t="s">
        <v>0</v>
      </c>
      <c r="JJ44" t="s">
        <v>0</v>
      </c>
      <c r="JK44" t="s">
        <v>0</v>
      </c>
      <c r="JL44" t="s">
        <v>0</v>
      </c>
      <c r="JM44" t="s">
        <v>0</v>
      </c>
      <c r="JN44" t="s">
        <v>0</v>
      </c>
      <c r="JO44" t="s">
        <v>0</v>
      </c>
      <c r="JP44" t="s">
        <v>0</v>
      </c>
      <c r="JQ44" t="s">
        <v>0</v>
      </c>
      <c r="JR44" t="s">
        <v>0</v>
      </c>
      <c r="JS44" t="s">
        <v>0</v>
      </c>
      <c r="JT44" t="s">
        <v>0</v>
      </c>
      <c r="JU44" t="s">
        <v>0</v>
      </c>
      <c r="JV44" t="s">
        <v>0</v>
      </c>
      <c r="JW44">
        <v>7</v>
      </c>
      <c r="JX44">
        <v>5</v>
      </c>
      <c r="JY44">
        <v>1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1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7</v>
      </c>
      <c r="KS44">
        <v>6</v>
      </c>
      <c r="KT44">
        <v>2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4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6</v>
      </c>
      <c r="LV44">
        <v>3</v>
      </c>
      <c r="LW44">
        <v>0</v>
      </c>
      <c r="LX44">
        <v>0</v>
      </c>
      <c r="LY44">
        <v>1</v>
      </c>
      <c r="LZ44">
        <v>0</v>
      </c>
      <c r="MA44">
        <v>1</v>
      </c>
      <c r="MB44">
        <v>0</v>
      </c>
      <c r="MC44">
        <v>0</v>
      </c>
      <c r="MD44">
        <v>0</v>
      </c>
      <c r="ME44">
        <v>1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3</v>
      </c>
    </row>
    <row r="45" spans="1:351">
      <c r="A45" t="s">
        <v>1770</v>
      </c>
      <c r="B45" t="s">
        <v>1768</v>
      </c>
      <c r="C45" t="str">
        <f>"200107"</f>
        <v>200107</v>
      </c>
      <c r="D45" t="s">
        <v>667</v>
      </c>
      <c r="E45">
        <v>2</v>
      </c>
      <c r="F45">
        <v>1092</v>
      </c>
      <c r="G45">
        <v>829</v>
      </c>
      <c r="H45">
        <v>411</v>
      </c>
      <c r="I45">
        <v>418</v>
      </c>
      <c r="J45">
        <v>0</v>
      </c>
      <c r="K45">
        <v>2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418</v>
      </c>
      <c r="T45">
        <v>0</v>
      </c>
      <c r="U45">
        <v>0</v>
      </c>
      <c r="V45">
        <v>418</v>
      </c>
      <c r="W45">
        <v>22</v>
      </c>
      <c r="X45">
        <v>17</v>
      </c>
      <c r="Y45">
        <v>5</v>
      </c>
      <c r="Z45">
        <v>0</v>
      </c>
      <c r="AA45">
        <v>396</v>
      </c>
      <c r="AB45">
        <v>184</v>
      </c>
      <c r="AC45">
        <v>43</v>
      </c>
      <c r="AD45">
        <v>72</v>
      </c>
      <c r="AE45">
        <v>5</v>
      </c>
      <c r="AF45">
        <v>3</v>
      </c>
      <c r="AG45">
        <v>6</v>
      </c>
      <c r="AH45">
        <v>2</v>
      </c>
      <c r="AI45">
        <v>0</v>
      </c>
      <c r="AJ45">
        <v>1</v>
      </c>
      <c r="AK45">
        <v>2</v>
      </c>
      <c r="AL45">
        <v>2</v>
      </c>
      <c r="AM45">
        <v>1</v>
      </c>
      <c r="AN45">
        <v>27</v>
      </c>
      <c r="AO45">
        <v>0</v>
      </c>
      <c r="AP45">
        <v>1</v>
      </c>
      <c r="AQ45">
        <v>1</v>
      </c>
      <c r="AR45">
        <v>1</v>
      </c>
      <c r="AS45">
        <v>0</v>
      </c>
      <c r="AT45">
        <v>2</v>
      </c>
      <c r="AU45">
        <v>0</v>
      </c>
      <c r="AV45">
        <v>1</v>
      </c>
      <c r="AW45">
        <v>8</v>
      </c>
      <c r="AX45">
        <v>0</v>
      </c>
      <c r="AY45">
        <v>3</v>
      </c>
      <c r="AZ45">
        <v>0</v>
      </c>
      <c r="BA45">
        <v>0</v>
      </c>
      <c r="BB45">
        <v>1</v>
      </c>
      <c r="BC45">
        <v>0</v>
      </c>
      <c r="BD45">
        <v>2</v>
      </c>
      <c r="BE45">
        <v>184</v>
      </c>
      <c r="BF45">
        <v>37</v>
      </c>
      <c r="BG45">
        <v>9</v>
      </c>
      <c r="BH45">
        <v>9</v>
      </c>
      <c r="BI45">
        <v>0</v>
      </c>
      <c r="BJ45">
        <v>0</v>
      </c>
      <c r="BK45">
        <v>0</v>
      </c>
      <c r="BL45">
        <v>8</v>
      </c>
      <c r="BM45">
        <v>0</v>
      </c>
      <c r="BN45">
        <v>0</v>
      </c>
      <c r="BO45">
        <v>0</v>
      </c>
      <c r="BP45">
        <v>0</v>
      </c>
      <c r="BQ45">
        <v>1</v>
      </c>
      <c r="BR45">
        <v>0</v>
      </c>
      <c r="BS45">
        <v>1</v>
      </c>
      <c r="BT45">
        <v>1</v>
      </c>
      <c r="BU45">
        <v>0</v>
      </c>
      <c r="BV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7</v>
      </c>
      <c r="CI45">
        <v>37</v>
      </c>
      <c r="CJ45">
        <v>2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1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2</v>
      </c>
      <c r="DJ45">
        <v>7</v>
      </c>
      <c r="DK45">
        <v>5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1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1</v>
      </c>
      <c r="EI45">
        <v>0</v>
      </c>
      <c r="EJ45">
        <v>0</v>
      </c>
      <c r="EK45">
        <v>0</v>
      </c>
      <c r="EL45">
        <v>0</v>
      </c>
      <c r="EM45">
        <v>7</v>
      </c>
      <c r="EN45">
        <v>93</v>
      </c>
      <c r="EO45">
        <v>40</v>
      </c>
      <c r="EP45">
        <v>4</v>
      </c>
      <c r="EQ45">
        <v>10</v>
      </c>
      <c r="ER45">
        <v>19</v>
      </c>
      <c r="ES45">
        <v>0</v>
      </c>
      <c r="ET45">
        <v>0</v>
      </c>
      <c r="EU45">
        <v>0</v>
      </c>
      <c r="EV45">
        <v>1</v>
      </c>
      <c r="EW45">
        <v>1</v>
      </c>
      <c r="EX45">
        <v>0</v>
      </c>
      <c r="EY45">
        <v>0</v>
      </c>
      <c r="EZ45">
        <v>0</v>
      </c>
      <c r="FA45">
        <v>3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13</v>
      </c>
      <c r="FH45">
        <v>0</v>
      </c>
      <c r="FI45">
        <v>1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1</v>
      </c>
      <c r="FQ45">
        <v>93</v>
      </c>
      <c r="FR45">
        <v>19</v>
      </c>
      <c r="FS45">
        <v>8</v>
      </c>
      <c r="FT45">
        <v>7</v>
      </c>
      <c r="FU45">
        <v>2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1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1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19</v>
      </c>
      <c r="GV45">
        <v>32</v>
      </c>
      <c r="GW45">
        <v>10</v>
      </c>
      <c r="GX45">
        <v>3</v>
      </c>
      <c r="GY45">
        <v>1</v>
      </c>
      <c r="GZ45">
        <v>0</v>
      </c>
      <c r="HA45">
        <v>13</v>
      </c>
      <c r="HB45">
        <v>0</v>
      </c>
      <c r="HC45">
        <v>1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1</v>
      </c>
      <c r="HO45">
        <v>1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1</v>
      </c>
      <c r="HW45">
        <v>0</v>
      </c>
      <c r="HX45">
        <v>1</v>
      </c>
      <c r="HY45">
        <v>32</v>
      </c>
      <c r="HZ45">
        <v>17</v>
      </c>
      <c r="IA45">
        <v>12</v>
      </c>
      <c r="IB45">
        <v>2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2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1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17</v>
      </c>
      <c r="JD45" t="s">
        <v>0</v>
      </c>
      <c r="JE45" t="s">
        <v>0</v>
      </c>
      <c r="JF45" t="s">
        <v>0</v>
      </c>
      <c r="JG45" t="s">
        <v>0</v>
      </c>
      <c r="JH45" t="s">
        <v>0</v>
      </c>
      <c r="JI45" t="s">
        <v>0</v>
      </c>
      <c r="JJ45" t="s">
        <v>0</v>
      </c>
      <c r="JK45" t="s">
        <v>0</v>
      </c>
      <c r="JL45" t="s">
        <v>0</v>
      </c>
      <c r="JM45" t="s">
        <v>0</v>
      </c>
      <c r="JN45" t="s">
        <v>0</v>
      </c>
      <c r="JO45" t="s">
        <v>0</v>
      </c>
      <c r="JP45" t="s">
        <v>0</v>
      </c>
      <c r="JQ45" t="s">
        <v>0</v>
      </c>
      <c r="JR45" t="s">
        <v>0</v>
      </c>
      <c r="JS45" t="s">
        <v>0</v>
      </c>
      <c r="JT45" t="s">
        <v>0</v>
      </c>
      <c r="JU45" t="s">
        <v>0</v>
      </c>
      <c r="JV45" t="s">
        <v>0</v>
      </c>
      <c r="JW45">
        <v>3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1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1</v>
      </c>
      <c r="KM45">
        <v>0</v>
      </c>
      <c r="KN45">
        <v>0</v>
      </c>
      <c r="KO45">
        <v>0</v>
      </c>
      <c r="KP45">
        <v>0</v>
      </c>
      <c r="KQ45">
        <v>1</v>
      </c>
      <c r="KR45">
        <v>3</v>
      </c>
      <c r="KS45">
        <v>1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1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1</v>
      </c>
      <c r="LV45">
        <v>1</v>
      </c>
      <c r="LW45">
        <v>0</v>
      </c>
      <c r="LX45">
        <v>0</v>
      </c>
      <c r="LY45">
        <v>0</v>
      </c>
      <c r="LZ45">
        <v>1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1</v>
      </c>
    </row>
    <row r="46" spans="1:351">
      <c r="A46" t="s">
        <v>1769</v>
      </c>
      <c r="B46" t="s">
        <v>1768</v>
      </c>
      <c r="C46" t="str">
        <f>"200107"</f>
        <v>200107</v>
      </c>
      <c r="D46" t="s">
        <v>809</v>
      </c>
      <c r="E46">
        <v>3</v>
      </c>
      <c r="F46">
        <v>1327</v>
      </c>
      <c r="G46">
        <v>1010</v>
      </c>
      <c r="H46">
        <v>612</v>
      </c>
      <c r="I46">
        <v>398</v>
      </c>
      <c r="J46">
        <v>0</v>
      </c>
      <c r="K46">
        <v>3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398</v>
      </c>
      <c r="T46">
        <v>0</v>
      </c>
      <c r="U46">
        <v>0</v>
      </c>
      <c r="V46">
        <v>398</v>
      </c>
      <c r="W46">
        <v>12</v>
      </c>
      <c r="X46">
        <v>6</v>
      </c>
      <c r="Y46">
        <v>6</v>
      </c>
      <c r="Z46">
        <v>0</v>
      </c>
      <c r="AA46">
        <v>386</v>
      </c>
      <c r="AB46">
        <v>211</v>
      </c>
      <c r="AC46">
        <v>42</v>
      </c>
      <c r="AD46">
        <v>89</v>
      </c>
      <c r="AE46">
        <v>5</v>
      </c>
      <c r="AF46">
        <v>0</v>
      </c>
      <c r="AG46">
        <v>6</v>
      </c>
      <c r="AH46">
        <v>3</v>
      </c>
      <c r="AI46">
        <v>0</v>
      </c>
      <c r="AJ46">
        <v>2</v>
      </c>
      <c r="AK46">
        <v>1</v>
      </c>
      <c r="AL46">
        <v>3</v>
      </c>
      <c r="AM46">
        <v>0</v>
      </c>
      <c r="AN46">
        <v>45</v>
      </c>
      <c r="AO46">
        <v>0</v>
      </c>
      <c r="AP46">
        <v>0</v>
      </c>
      <c r="AQ46">
        <v>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7</v>
      </c>
      <c r="AX46">
        <v>0</v>
      </c>
      <c r="AY46">
        <v>0</v>
      </c>
      <c r="AZ46">
        <v>0</v>
      </c>
      <c r="BA46">
        <v>1</v>
      </c>
      <c r="BB46">
        <v>0</v>
      </c>
      <c r="BC46">
        <v>0</v>
      </c>
      <c r="BD46">
        <v>4</v>
      </c>
      <c r="BE46">
        <v>211</v>
      </c>
      <c r="BF46">
        <v>43</v>
      </c>
      <c r="BG46">
        <v>9</v>
      </c>
      <c r="BH46">
        <v>4</v>
      </c>
      <c r="BI46">
        <v>3</v>
      </c>
      <c r="BJ46">
        <v>0</v>
      </c>
      <c r="BK46">
        <v>2</v>
      </c>
      <c r="BL46">
        <v>14</v>
      </c>
      <c r="BM46">
        <v>0</v>
      </c>
      <c r="BN46">
        <v>2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1</v>
      </c>
      <c r="BV46">
        <v>0</v>
      </c>
      <c r="BW46">
        <v>0</v>
      </c>
      <c r="BX46">
        <v>1</v>
      </c>
      <c r="BY46">
        <v>0</v>
      </c>
      <c r="BZ46">
        <v>0</v>
      </c>
      <c r="CA46">
        <v>1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6</v>
      </c>
      <c r="CI46">
        <v>43</v>
      </c>
      <c r="CJ46">
        <v>5</v>
      </c>
      <c r="CK46">
        <v>0</v>
      </c>
      <c r="CL46">
        <v>2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1</v>
      </c>
      <c r="DD46">
        <v>0</v>
      </c>
      <c r="DE46">
        <v>1</v>
      </c>
      <c r="DF46">
        <v>0</v>
      </c>
      <c r="DG46">
        <v>0</v>
      </c>
      <c r="DH46">
        <v>0</v>
      </c>
      <c r="DI46">
        <v>5</v>
      </c>
      <c r="DJ46">
        <v>11</v>
      </c>
      <c r="DK46">
        <v>4</v>
      </c>
      <c r="DL46">
        <v>0</v>
      </c>
      <c r="DM46">
        <v>1</v>
      </c>
      <c r="DN46">
        <v>0</v>
      </c>
      <c r="DO46">
        <v>0</v>
      </c>
      <c r="DP46">
        <v>0</v>
      </c>
      <c r="DQ46">
        <v>1</v>
      </c>
      <c r="DR46">
        <v>0</v>
      </c>
      <c r="DS46">
        <v>0</v>
      </c>
      <c r="DT46">
        <v>0</v>
      </c>
      <c r="DU46">
        <v>2</v>
      </c>
      <c r="DV46">
        <v>1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2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11</v>
      </c>
      <c r="EN46">
        <v>46</v>
      </c>
      <c r="EO46">
        <v>13</v>
      </c>
      <c r="EP46">
        <v>1</v>
      </c>
      <c r="EQ46">
        <v>3</v>
      </c>
      <c r="ER46">
        <v>3</v>
      </c>
      <c r="ES46">
        <v>1</v>
      </c>
      <c r="ET46">
        <v>0</v>
      </c>
      <c r="EU46">
        <v>0</v>
      </c>
      <c r="EV46">
        <v>0</v>
      </c>
      <c r="EW46">
        <v>1</v>
      </c>
      <c r="EX46">
        <v>0</v>
      </c>
      <c r="EY46">
        <v>0</v>
      </c>
      <c r="EZ46">
        <v>1</v>
      </c>
      <c r="FA46">
        <v>15</v>
      </c>
      <c r="FB46">
        <v>0</v>
      </c>
      <c r="FC46">
        <v>1</v>
      </c>
      <c r="FD46">
        <v>0</v>
      </c>
      <c r="FE46">
        <v>1</v>
      </c>
      <c r="FF46">
        <v>0</v>
      </c>
      <c r="FG46">
        <v>3</v>
      </c>
      <c r="FH46">
        <v>0</v>
      </c>
      <c r="FI46">
        <v>2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1</v>
      </c>
      <c r="FQ46">
        <v>46</v>
      </c>
      <c r="FR46">
        <v>21</v>
      </c>
      <c r="FS46">
        <v>2</v>
      </c>
      <c r="FT46">
        <v>8</v>
      </c>
      <c r="FU46">
        <v>0</v>
      </c>
      <c r="FV46">
        <v>2</v>
      </c>
      <c r="FW46">
        <v>1</v>
      </c>
      <c r="FX46">
        <v>1</v>
      </c>
      <c r="FY46">
        <v>0</v>
      </c>
      <c r="FZ46">
        <v>0</v>
      </c>
      <c r="GA46">
        <v>1</v>
      </c>
      <c r="GB46">
        <v>0</v>
      </c>
      <c r="GC46">
        <v>0</v>
      </c>
      <c r="GD46">
        <v>0</v>
      </c>
      <c r="GE46">
        <v>4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2</v>
      </c>
      <c r="GR46">
        <v>0</v>
      </c>
      <c r="GS46">
        <v>0</v>
      </c>
      <c r="GT46">
        <v>0</v>
      </c>
      <c r="GU46">
        <v>21</v>
      </c>
      <c r="GV46">
        <v>36</v>
      </c>
      <c r="GW46">
        <v>11</v>
      </c>
      <c r="GX46">
        <v>6</v>
      </c>
      <c r="GY46">
        <v>1</v>
      </c>
      <c r="GZ46">
        <v>0</v>
      </c>
      <c r="HA46">
        <v>4</v>
      </c>
      <c r="HB46">
        <v>1</v>
      </c>
      <c r="HC46">
        <v>0</v>
      </c>
      <c r="HD46">
        <v>1</v>
      </c>
      <c r="HE46">
        <v>0</v>
      </c>
      <c r="HF46">
        <v>0</v>
      </c>
      <c r="HG46">
        <v>3</v>
      </c>
      <c r="HH46">
        <v>0</v>
      </c>
      <c r="HI46">
        <v>2</v>
      </c>
      <c r="HJ46">
        <v>0</v>
      </c>
      <c r="HK46">
        <v>0</v>
      </c>
      <c r="HL46">
        <v>2</v>
      </c>
      <c r="HM46">
        <v>0</v>
      </c>
      <c r="HN46">
        <v>0</v>
      </c>
      <c r="HO46">
        <v>1</v>
      </c>
      <c r="HP46">
        <v>1</v>
      </c>
      <c r="HQ46">
        <v>2</v>
      </c>
      <c r="HR46">
        <v>1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36</v>
      </c>
      <c r="HZ46">
        <v>8</v>
      </c>
      <c r="IA46">
        <v>5</v>
      </c>
      <c r="IB46">
        <v>2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1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8</v>
      </c>
      <c r="JD46" t="s">
        <v>0</v>
      </c>
      <c r="JE46" t="s">
        <v>0</v>
      </c>
      <c r="JF46" t="s">
        <v>0</v>
      </c>
      <c r="JG46" t="s">
        <v>0</v>
      </c>
      <c r="JH46" t="s">
        <v>0</v>
      </c>
      <c r="JI46" t="s">
        <v>0</v>
      </c>
      <c r="JJ46" t="s">
        <v>0</v>
      </c>
      <c r="JK46" t="s">
        <v>0</v>
      </c>
      <c r="JL46" t="s">
        <v>0</v>
      </c>
      <c r="JM46" t="s">
        <v>0</v>
      </c>
      <c r="JN46" t="s">
        <v>0</v>
      </c>
      <c r="JO46" t="s">
        <v>0</v>
      </c>
      <c r="JP46" t="s">
        <v>0</v>
      </c>
      <c r="JQ46" t="s">
        <v>0</v>
      </c>
      <c r="JR46" t="s">
        <v>0</v>
      </c>
      <c r="JS46" t="s">
        <v>0</v>
      </c>
      <c r="JT46" t="s">
        <v>0</v>
      </c>
      <c r="JU46" t="s">
        <v>0</v>
      </c>
      <c r="JV46" t="s">
        <v>0</v>
      </c>
      <c r="JW46">
        <v>1</v>
      </c>
      <c r="JX46">
        <v>1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1</v>
      </c>
      <c r="KS46">
        <v>4</v>
      </c>
      <c r="KT46">
        <v>2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1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1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4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</row>
    <row r="47" spans="1:351">
      <c r="A47" t="s">
        <v>1767</v>
      </c>
      <c r="B47" t="s">
        <v>1746</v>
      </c>
      <c r="C47" t="str">
        <f>"200201"</f>
        <v>200201</v>
      </c>
      <c r="D47" t="s">
        <v>1766</v>
      </c>
      <c r="E47">
        <v>1</v>
      </c>
      <c r="F47">
        <v>2210</v>
      </c>
      <c r="G47">
        <v>1680</v>
      </c>
      <c r="H47">
        <v>444</v>
      </c>
      <c r="I47">
        <v>1236</v>
      </c>
      <c r="J47">
        <v>1</v>
      </c>
      <c r="K47">
        <v>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1235</v>
      </c>
      <c r="T47">
        <v>0</v>
      </c>
      <c r="U47">
        <v>0</v>
      </c>
      <c r="V47">
        <v>1235</v>
      </c>
      <c r="W47">
        <v>31</v>
      </c>
      <c r="X47">
        <v>15</v>
      </c>
      <c r="Y47">
        <v>12</v>
      </c>
      <c r="Z47">
        <v>4</v>
      </c>
      <c r="AA47">
        <v>1204</v>
      </c>
      <c r="AB47">
        <v>575</v>
      </c>
      <c r="AC47">
        <v>194</v>
      </c>
      <c r="AD47">
        <v>29</v>
      </c>
      <c r="AE47">
        <v>171</v>
      </c>
      <c r="AF47">
        <v>1</v>
      </c>
      <c r="AG47">
        <v>94</v>
      </c>
      <c r="AH47">
        <v>6</v>
      </c>
      <c r="AI47">
        <v>1</v>
      </c>
      <c r="AJ47">
        <v>3</v>
      </c>
      <c r="AK47">
        <v>12</v>
      </c>
      <c r="AL47">
        <v>6</v>
      </c>
      <c r="AM47">
        <v>2</v>
      </c>
      <c r="AN47">
        <v>0</v>
      </c>
      <c r="AO47">
        <v>5</v>
      </c>
      <c r="AP47">
        <v>1</v>
      </c>
      <c r="AQ47">
        <v>1</v>
      </c>
      <c r="AR47">
        <v>1</v>
      </c>
      <c r="AS47">
        <v>0</v>
      </c>
      <c r="AT47">
        <v>7</v>
      </c>
      <c r="AU47">
        <v>1</v>
      </c>
      <c r="AV47">
        <v>1</v>
      </c>
      <c r="AW47">
        <v>5</v>
      </c>
      <c r="AX47">
        <v>15</v>
      </c>
      <c r="AY47">
        <v>1</v>
      </c>
      <c r="AZ47">
        <v>2</v>
      </c>
      <c r="BA47">
        <v>1</v>
      </c>
      <c r="BB47">
        <v>3</v>
      </c>
      <c r="BC47">
        <v>1</v>
      </c>
      <c r="BD47">
        <v>11</v>
      </c>
      <c r="BE47">
        <v>575</v>
      </c>
      <c r="BF47">
        <v>207</v>
      </c>
      <c r="BG47">
        <v>27</v>
      </c>
      <c r="BH47">
        <v>4</v>
      </c>
      <c r="BI47">
        <v>136</v>
      </c>
      <c r="BJ47">
        <v>5</v>
      </c>
      <c r="BK47">
        <v>4</v>
      </c>
      <c r="BL47">
        <v>0</v>
      </c>
      <c r="BM47">
        <v>0</v>
      </c>
      <c r="BN47">
        <v>0</v>
      </c>
      <c r="BO47">
        <v>0</v>
      </c>
      <c r="BP47">
        <v>1</v>
      </c>
      <c r="BQ47">
        <v>0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2</v>
      </c>
      <c r="CA47">
        <v>1</v>
      </c>
      <c r="CB47">
        <v>0</v>
      </c>
      <c r="CC47">
        <v>0</v>
      </c>
      <c r="CD47">
        <v>0</v>
      </c>
      <c r="CE47">
        <v>1</v>
      </c>
      <c r="CF47">
        <v>0</v>
      </c>
      <c r="CG47">
        <v>0</v>
      </c>
      <c r="CH47">
        <v>25</v>
      </c>
      <c r="CI47">
        <v>207</v>
      </c>
      <c r="CJ47">
        <v>25</v>
      </c>
      <c r="CK47">
        <v>5</v>
      </c>
      <c r="CL47">
        <v>2</v>
      </c>
      <c r="CM47">
        <v>2</v>
      </c>
      <c r="CN47">
        <v>1</v>
      </c>
      <c r="CO47">
        <v>1</v>
      </c>
      <c r="CP47">
        <v>2</v>
      </c>
      <c r="CQ47">
        <v>1</v>
      </c>
      <c r="CR47">
        <v>2</v>
      </c>
      <c r="CS47">
        <v>0</v>
      </c>
      <c r="CT47">
        <v>0</v>
      </c>
      <c r="CU47">
        <v>0</v>
      </c>
      <c r="CV47">
        <v>1</v>
      </c>
      <c r="CW47">
        <v>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1</v>
      </c>
      <c r="DD47">
        <v>4</v>
      </c>
      <c r="DE47">
        <v>1</v>
      </c>
      <c r="DF47">
        <v>0</v>
      </c>
      <c r="DG47">
        <v>0</v>
      </c>
      <c r="DH47">
        <v>1</v>
      </c>
      <c r="DI47">
        <v>25</v>
      </c>
      <c r="DJ47">
        <v>81</v>
      </c>
      <c r="DK47">
        <v>54</v>
      </c>
      <c r="DL47">
        <v>2</v>
      </c>
      <c r="DM47">
        <v>4</v>
      </c>
      <c r="DN47">
        <v>0</v>
      </c>
      <c r="DO47">
        <v>1</v>
      </c>
      <c r="DP47">
        <v>0</v>
      </c>
      <c r="DQ47">
        <v>5</v>
      </c>
      <c r="DR47">
        <v>0</v>
      </c>
      <c r="DS47">
        <v>1</v>
      </c>
      <c r="DT47">
        <v>3</v>
      </c>
      <c r="DU47">
        <v>0</v>
      </c>
      <c r="DV47">
        <v>1</v>
      </c>
      <c r="DW47">
        <v>0</v>
      </c>
      <c r="DX47">
        <v>0</v>
      </c>
      <c r="DY47">
        <v>0</v>
      </c>
      <c r="DZ47">
        <v>1</v>
      </c>
      <c r="EA47">
        <v>0</v>
      </c>
      <c r="EB47">
        <v>0</v>
      </c>
      <c r="EC47">
        <v>3</v>
      </c>
      <c r="ED47">
        <v>0</v>
      </c>
      <c r="EE47">
        <v>2</v>
      </c>
      <c r="EF47">
        <v>0</v>
      </c>
      <c r="EG47">
        <v>0</v>
      </c>
      <c r="EH47">
        <v>2</v>
      </c>
      <c r="EI47">
        <v>0</v>
      </c>
      <c r="EJ47">
        <v>1</v>
      </c>
      <c r="EK47">
        <v>0</v>
      </c>
      <c r="EL47">
        <v>1</v>
      </c>
      <c r="EM47">
        <v>81</v>
      </c>
      <c r="EN47">
        <v>28</v>
      </c>
      <c r="EO47">
        <v>4</v>
      </c>
      <c r="EP47">
        <v>2</v>
      </c>
      <c r="EQ47">
        <v>1</v>
      </c>
      <c r="ER47">
        <v>1</v>
      </c>
      <c r="ES47">
        <v>2</v>
      </c>
      <c r="ET47">
        <v>0</v>
      </c>
      <c r="EU47">
        <v>0</v>
      </c>
      <c r="EV47">
        <v>1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1</v>
      </c>
      <c r="FE47">
        <v>0</v>
      </c>
      <c r="FF47">
        <v>0</v>
      </c>
      <c r="FG47">
        <v>1</v>
      </c>
      <c r="FH47">
        <v>0</v>
      </c>
      <c r="FI47">
        <v>0</v>
      </c>
      <c r="FJ47">
        <v>1</v>
      </c>
      <c r="FK47">
        <v>0</v>
      </c>
      <c r="FL47">
        <v>0</v>
      </c>
      <c r="FM47">
        <v>2</v>
      </c>
      <c r="FN47">
        <v>0</v>
      </c>
      <c r="FO47">
        <v>1</v>
      </c>
      <c r="FP47">
        <v>11</v>
      </c>
      <c r="FQ47">
        <v>28</v>
      </c>
      <c r="FR47">
        <v>54</v>
      </c>
      <c r="FS47">
        <v>19</v>
      </c>
      <c r="FT47">
        <v>2</v>
      </c>
      <c r="FU47">
        <v>9</v>
      </c>
      <c r="FV47">
        <v>3</v>
      </c>
      <c r="FW47">
        <v>0</v>
      </c>
      <c r="FX47">
        <v>4</v>
      </c>
      <c r="FY47">
        <v>0</v>
      </c>
      <c r="FZ47">
        <v>0</v>
      </c>
      <c r="GA47">
        <v>0</v>
      </c>
      <c r="GB47">
        <v>0</v>
      </c>
      <c r="GC47">
        <v>1</v>
      </c>
      <c r="GD47">
        <v>1</v>
      </c>
      <c r="GE47">
        <v>0</v>
      </c>
      <c r="GF47">
        <v>1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1</v>
      </c>
      <c r="GP47">
        <v>0</v>
      </c>
      <c r="GQ47">
        <v>0</v>
      </c>
      <c r="GR47">
        <v>1</v>
      </c>
      <c r="GS47">
        <v>1</v>
      </c>
      <c r="GT47">
        <v>11</v>
      </c>
      <c r="GU47">
        <v>54</v>
      </c>
      <c r="GV47">
        <v>158</v>
      </c>
      <c r="GW47">
        <v>43</v>
      </c>
      <c r="GX47">
        <v>7</v>
      </c>
      <c r="GY47">
        <v>1</v>
      </c>
      <c r="GZ47">
        <v>1</v>
      </c>
      <c r="HA47">
        <v>0</v>
      </c>
      <c r="HB47">
        <v>8</v>
      </c>
      <c r="HC47">
        <v>1</v>
      </c>
      <c r="HD47">
        <v>0</v>
      </c>
      <c r="HE47">
        <v>3</v>
      </c>
      <c r="HF47">
        <v>0</v>
      </c>
      <c r="HG47">
        <v>4</v>
      </c>
      <c r="HH47">
        <v>0</v>
      </c>
      <c r="HI47">
        <v>0</v>
      </c>
      <c r="HJ47">
        <v>7</v>
      </c>
      <c r="HK47">
        <v>1</v>
      </c>
      <c r="HL47">
        <v>0</v>
      </c>
      <c r="HM47">
        <v>76</v>
      </c>
      <c r="HN47">
        <v>0</v>
      </c>
      <c r="HO47">
        <v>1</v>
      </c>
      <c r="HP47">
        <v>3</v>
      </c>
      <c r="HQ47">
        <v>0</v>
      </c>
      <c r="HR47">
        <v>0</v>
      </c>
      <c r="HS47">
        <v>0</v>
      </c>
      <c r="HT47">
        <v>1</v>
      </c>
      <c r="HU47">
        <v>0</v>
      </c>
      <c r="HV47">
        <v>1</v>
      </c>
      <c r="HW47">
        <v>0</v>
      </c>
      <c r="HX47">
        <v>0</v>
      </c>
      <c r="HY47">
        <v>158</v>
      </c>
      <c r="HZ47">
        <v>65</v>
      </c>
      <c r="IA47">
        <v>45</v>
      </c>
      <c r="IB47">
        <v>5</v>
      </c>
      <c r="IC47">
        <v>0</v>
      </c>
      <c r="ID47">
        <v>1</v>
      </c>
      <c r="IE47">
        <v>2</v>
      </c>
      <c r="IF47">
        <v>2</v>
      </c>
      <c r="IG47">
        <v>2</v>
      </c>
      <c r="IH47">
        <v>0</v>
      </c>
      <c r="II47">
        <v>0</v>
      </c>
      <c r="IJ47">
        <v>0</v>
      </c>
      <c r="IK47">
        <v>0</v>
      </c>
      <c r="IL47">
        <v>2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3</v>
      </c>
      <c r="IV47">
        <v>0</v>
      </c>
      <c r="IW47">
        <v>0</v>
      </c>
      <c r="IX47">
        <v>1</v>
      </c>
      <c r="IY47">
        <v>1</v>
      </c>
      <c r="IZ47">
        <v>0</v>
      </c>
      <c r="JA47">
        <v>0</v>
      </c>
      <c r="JB47">
        <v>1</v>
      </c>
      <c r="JC47">
        <v>65</v>
      </c>
      <c r="JD47" t="s">
        <v>0</v>
      </c>
      <c r="JE47" t="s">
        <v>0</v>
      </c>
      <c r="JF47" t="s">
        <v>0</v>
      </c>
      <c r="JG47" t="s">
        <v>0</v>
      </c>
      <c r="JH47" t="s">
        <v>0</v>
      </c>
      <c r="JI47" t="s">
        <v>0</v>
      </c>
      <c r="JJ47" t="s">
        <v>0</v>
      </c>
      <c r="JK47" t="s">
        <v>0</v>
      </c>
      <c r="JL47" t="s">
        <v>0</v>
      </c>
      <c r="JM47" t="s">
        <v>0</v>
      </c>
      <c r="JN47" t="s">
        <v>0</v>
      </c>
      <c r="JO47" t="s">
        <v>0</v>
      </c>
      <c r="JP47" t="s">
        <v>0</v>
      </c>
      <c r="JQ47" t="s">
        <v>0</v>
      </c>
      <c r="JR47" t="s">
        <v>0</v>
      </c>
      <c r="JS47" t="s">
        <v>0</v>
      </c>
      <c r="JT47" t="s">
        <v>0</v>
      </c>
      <c r="JU47" t="s">
        <v>0</v>
      </c>
      <c r="JV47" t="s">
        <v>0</v>
      </c>
      <c r="JW47">
        <v>6</v>
      </c>
      <c r="JX47">
        <v>4</v>
      </c>
      <c r="JY47">
        <v>2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6</v>
      </c>
      <c r="KS47">
        <v>3</v>
      </c>
      <c r="KT47">
        <v>0</v>
      </c>
      <c r="KU47">
        <v>0</v>
      </c>
      <c r="KV47">
        <v>0</v>
      </c>
      <c r="KW47">
        <v>0</v>
      </c>
      <c r="KX47">
        <v>2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1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3</v>
      </c>
      <c r="LV47">
        <v>2</v>
      </c>
      <c r="LW47">
        <v>0</v>
      </c>
      <c r="LX47">
        <v>1</v>
      </c>
      <c r="LY47">
        <v>0</v>
      </c>
      <c r="LZ47">
        <v>0</v>
      </c>
      <c r="MA47">
        <v>0</v>
      </c>
      <c r="MB47">
        <v>0</v>
      </c>
      <c r="MC47">
        <v>1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2</v>
      </c>
    </row>
    <row r="48" spans="1:351">
      <c r="A48" t="s">
        <v>1765</v>
      </c>
      <c r="B48" t="s">
        <v>1746</v>
      </c>
      <c r="C48" t="str">
        <f>"200201"</f>
        <v>200201</v>
      </c>
      <c r="D48" t="s">
        <v>1764</v>
      </c>
      <c r="E48">
        <v>2</v>
      </c>
      <c r="F48">
        <v>1704</v>
      </c>
      <c r="G48">
        <v>1280</v>
      </c>
      <c r="H48">
        <v>362</v>
      </c>
      <c r="I48">
        <v>918</v>
      </c>
      <c r="J48">
        <v>1</v>
      </c>
      <c r="K48">
        <v>2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916</v>
      </c>
      <c r="T48">
        <v>0</v>
      </c>
      <c r="U48">
        <v>0</v>
      </c>
      <c r="V48">
        <v>916</v>
      </c>
      <c r="W48">
        <v>21</v>
      </c>
      <c r="X48">
        <v>11</v>
      </c>
      <c r="Y48">
        <v>7</v>
      </c>
      <c r="Z48">
        <v>3</v>
      </c>
      <c r="AA48">
        <v>895</v>
      </c>
      <c r="AB48">
        <v>446</v>
      </c>
      <c r="AC48">
        <v>153</v>
      </c>
      <c r="AD48">
        <v>32</v>
      </c>
      <c r="AE48">
        <v>99</v>
      </c>
      <c r="AF48">
        <v>1</v>
      </c>
      <c r="AG48">
        <v>55</v>
      </c>
      <c r="AH48">
        <v>4</v>
      </c>
      <c r="AI48">
        <v>0</v>
      </c>
      <c r="AJ48">
        <v>3</v>
      </c>
      <c r="AK48">
        <v>4</v>
      </c>
      <c r="AL48">
        <v>20</v>
      </c>
      <c r="AM48">
        <v>3</v>
      </c>
      <c r="AN48">
        <v>0</v>
      </c>
      <c r="AO48">
        <v>0</v>
      </c>
      <c r="AP48">
        <v>0</v>
      </c>
      <c r="AQ48">
        <v>2</v>
      </c>
      <c r="AR48">
        <v>1</v>
      </c>
      <c r="AS48">
        <v>0</v>
      </c>
      <c r="AT48">
        <v>9</v>
      </c>
      <c r="AU48">
        <v>0</v>
      </c>
      <c r="AV48">
        <v>3</v>
      </c>
      <c r="AW48">
        <v>0</v>
      </c>
      <c r="AX48">
        <v>35</v>
      </c>
      <c r="AY48">
        <v>1</v>
      </c>
      <c r="AZ48">
        <v>0</v>
      </c>
      <c r="BA48">
        <v>1</v>
      </c>
      <c r="BB48">
        <v>8</v>
      </c>
      <c r="BC48">
        <v>0</v>
      </c>
      <c r="BD48">
        <v>12</v>
      </c>
      <c r="BE48">
        <v>446</v>
      </c>
      <c r="BF48">
        <v>166</v>
      </c>
      <c r="BG48">
        <v>38</v>
      </c>
      <c r="BH48">
        <v>11</v>
      </c>
      <c r="BI48">
        <v>79</v>
      </c>
      <c r="BJ48">
        <v>8</v>
      </c>
      <c r="BK48">
        <v>3</v>
      </c>
      <c r="BL48">
        <v>0</v>
      </c>
      <c r="BM48">
        <v>1</v>
      </c>
      <c r="BN48">
        <v>0</v>
      </c>
      <c r="BO48">
        <v>0</v>
      </c>
      <c r="BP48">
        <v>1</v>
      </c>
      <c r="BQ48">
        <v>1</v>
      </c>
      <c r="BR48">
        <v>0</v>
      </c>
      <c r="BS48">
        <v>0</v>
      </c>
      <c r="BT48">
        <v>1</v>
      </c>
      <c r="BU48">
        <v>0</v>
      </c>
      <c r="BV48">
        <v>1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22</v>
      </c>
      <c r="CI48">
        <v>166</v>
      </c>
      <c r="CJ48">
        <v>18</v>
      </c>
      <c r="CK48">
        <v>5</v>
      </c>
      <c r="CL48">
        <v>3</v>
      </c>
      <c r="CM48">
        <v>1</v>
      </c>
      <c r="CN48">
        <v>1</v>
      </c>
      <c r="CO48">
        <v>1</v>
      </c>
      <c r="CP48">
        <v>1</v>
      </c>
      <c r="CQ48">
        <v>0</v>
      </c>
      <c r="CR48">
        <v>0</v>
      </c>
      <c r="CS48">
        <v>0</v>
      </c>
      <c r="CT48">
        <v>0</v>
      </c>
      <c r="CU48">
        <v>2</v>
      </c>
      <c r="CV48">
        <v>2</v>
      </c>
      <c r="CW48">
        <v>0</v>
      </c>
      <c r="CX48">
        <v>1</v>
      </c>
      <c r="CY48">
        <v>0</v>
      </c>
      <c r="CZ48">
        <v>0</v>
      </c>
      <c r="DA48">
        <v>1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18</v>
      </c>
      <c r="DJ48">
        <v>37</v>
      </c>
      <c r="DK48">
        <v>29</v>
      </c>
      <c r="DL48">
        <v>1</v>
      </c>
      <c r="DM48">
        <v>2</v>
      </c>
      <c r="DN48">
        <v>1</v>
      </c>
      <c r="DO48">
        <v>0</v>
      </c>
      <c r="DP48">
        <v>0</v>
      </c>
      <c r="DQ48">
        <v>1</v>
      </c>
      <c r="DR48">
        <v>0</v>
      </c>
      <c r="DS48">
        <v>0</v>
      </c>
      <c r="DT48">
        <v>0</v>
      </c>
      <c r="DU48">
        <v>1</v>
      </c>
      <c r="DV48">
        <v>0</v>
      </c>
      <c r="DW48">
        <v>1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37</v>
      </c>
      <c r="EN48">
        <v>30</v>
      </c>
      <c r="EO48">
        <v>5</v>
      </c>
      <c r="EP48">
        <v>2</v>
      </c>
      <c r="EQ48">
        <v>0</v>
      </c>
      <c r="ER48">
        <v>0</v>
      </c>
      <c r="ES48">
        <v>3</v>
      </c>
      <c r="ET48">
        <v>3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1</v>
      </c>
      <c r="FD48">
        <v>0</v>
      </c>
      <c r="FE48">
        <v>1</v>
      </c>
      <c r="FF48">
        <v>0</v>
      </c>
      <c r="FG48">
        <v>2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3</v>
      </c>
      <c r="FP48">
        <v>10</v>
      </c>
      <c r="FQ48">
        <v>30</v>
      </c>
      <c r="FR48">
        <v>49</v>
      </c>
      <c r="FS48">
        <v>15</v>
      </c>
      <c r="FT48">
        <v>1</v>
      </c>
      <c r="FU48">
        <v>6</v>
      </c>
      <c r="FV48">
        <v>1</v>
      </c>
      <c r="FW48">
        <v>1</v>
      </c>
      <c r="FX48">
        <v>5</v>
      </c>
      <c r="FY48">
        <v>0</v>
      </c>
      <c r="FZ48">
        <v>1</v>
      </c>
      <c r="GA48">
        <v>0</v>
      </c>
      <c r="GB48">
        <v>1</v>
      </c>
      <c r="GC48">
        <v>1</v>
      </c>
      <c r="GD48">
        <v>0</v>
      </c>
      <c r="GE48">
        <v>0</v>
      </c>
      <c r="GF48">
        <v>0</v>
      </c>
      <c r="GG48">
        <v>0</v>
      </c>
      <c r="GH48">
        <v>1</v>
      </c>
      <c r="GI48">
        <v>0</v>
      </c>
      <c r="GJ48">
        <v>0</v>
      </c>
      <c r="GK48">
        <v>0</v>
      </c>
      <c r="GL48">
        <v>0</v>
      </c>
      <c r="GM48">
        <v>3</v>
      </c>
      <c r="GN48">
        <v>0</v>
      </c>
      <c r="GO48">
        <v>1</v>
      </c>
      <c r="GP48">
        <v>0</v>
      </c>
      <c r="GQ48">
        <v>0</v>
      </c>
      <c r="GR48">
        <v>2</v>
      </c>
      <c r="GS48">
        <v>1</v>
      </c>
      <c r="GT48">
        <v>9</v>
      </c>
      <c r="GU48">
        <v>49</v>
      </c>
      <c r="GV48">
        <v>102</v>
      </c>
      <c r="GW48">
        <v>30</v>
      </c>
      <c r="GX48">
        <v>12</v>
      </c>
      <c r="GY48">
        <v>5</v>
      </c>
      <c r="GZ48">
        <v>0</v>
      </c>
      <c r="HA48">
        <v>2</v>
      </c>
      <c r="HB48">
        <v>1</v>
      </c>
      <c r="HC48">
        <v>4</v>
      </c>
      <c r="HD48">
        <v>0</v>
      </c>
      <c r="HE48">
        <v>0</v>
      </c>
      <c r="HF48">
        <v>0</v>
      </c>
      <c r="HG48">
        <v>1</v>
      </c>
      <c r="HH48">
        <v>0</v>
      </c>
      <c r="HI48">
        <v>2</v>
      </c>
      <c r="HJ48">
        <v>0</v>
      </c>
      <c r="HK48">
        <v>1</v>
      </c>
      <c r="HL48">
        <v>0</v>
      </c>
      <c r="HM48">
        <v>41</v>
      </c>
      <c r="HN48">
        <v>1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1</v>
      </c>
      <c r="HX48">
        <v>1</v>
      </c>
      <c r="HY48">
        <v>102</v>
      </c>
      <c r="HZ48">
        <v>42</v>
      </c>
      <c r="IA48">
        <v>32</v>
      </c>
      <c r="IB48">
        <v>2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1</v>
      </c>
      <c r="IJ48">
        <v>1</v>
      </c>
      <c r="IK48">
        <v>1</v>
      </c>
      <c r="IL48">
        <v>0</v>
      </c>
      <c r="IM48">
        <v>1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1</v>
      </c>
      <c r="IU48">
        <v>0</v>
      </c>
      <c r="IV48">
        <v>1</v>
      </c>
      <c r="IW48">
        <v>0</v>
      </c>
      <c r="IX48">
        <v>0</v>
      </c>
      <c r="IY48">
        <v>0</v>
      </c>
      <c r="IZ48">
        <v>0</v>
      </c>
      <c r="JA48">
        <v>1</v>
      </c>
      <c r="JB48">
        <v>1</v>
      </c>
      <c r="JC48">
        <v>42</v>
      </c>
      <c r="JD48" t="s">
        <v>0</v>
      </c>
      <c r="JE48" t="s">
        <v>0</v>
      </c>
      <c r="JF48" t="s">
        <v>0</v>
      </c>
      <c r="JG48" t="s">
        <v>0</v>
      </c>
      <c r="JH48" t="s">
        <v>0</v>
      </c>
      <c r="JI48" t="s">
        <v>0</v>
      </c>
      <c r="JJ48" t="s">
        <v>0</v>
      </c>
      <c r="JK48" t="s">
        <v>0</v>
      </c>
      <c r="JL48" t="s">
        <v>0</v>
      </c>
      <c r="JM48" t="s">
        <v>0</v>
      </c>
      <c r="JN48" t="s">
        <v>0</v>
      </c>
      <c r="JO48" t="s">
        <v>0</v>
      </c>
      <c r="JP48" t="s">
        <v>0</v>
      </c>
      <c r="JQ48" t="s">
        <v>0</v>
      </c>
      <c r="JR48" t="s">
        <v>0</v>
      </c>
      <c r="JS48" t="s">
        <v>0</v>
      </c>
      <c r="JT48" t="s">
        <v>0</v>
      </c>
      <c r="JU48" t="s">
        <v>0</v>
      </c>
      <c r="JV48" t="s">
        <v>0</v>
      </c>
      <c r="JW48">
        <v>4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1</v>
      </c>
      <c r="KD48">
        <v>0</v>
      </c>
      <c r="KE48">
        <v>0</v>
      </c>
      <c r="KF48">
        <v>0</v>
      </c>
      <c r="KG48">
        <v>2</v>
      </c>
      <c r="KH48">
        <v>0</v>
      </c>
      <c r="KI48">
        <v>0</v>
      </c>
      <c r="KJ48">
        <v>1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4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1</v>
      </c>
      <c r="LW48">
        <v>0</v>
      </c>
      <c r="LX48">
        <v>1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1</v>
      </c>
    </row>
    <row r="49" spans="1:351">
      <c r="A49" t="s">
        <v>1763</v>
      </c>
      <c r="B49" t="s">
        <v>1746</v>
      </c>
      <c r="C49" t="str">
        <f>"200201"</f>
        <v>200201</v>
      </c>
      <c r="D49" t="s">
        <v>1762</v>
      </c>
      <c r="E49">
        <v>3</v>
      </c>
      <c r="F49">
        <v>755</v>
      </c>
      <c r="G49">
        <v>590</v>
      </c>
      <c r="H49">
        <v>203</v>
      </c>
      <c r="I49">
        <v>387</v>
      </c>
      <c r="J49">
        <v>0</v>
      </c>
      <c r="K49">
        <v>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387</v>
      </c>
      <c r="T49">
        <v>0</v>
      </c>
      <c r="U49">
        <v>0</v>
      </c>
      <c r="V49">
        <v>387</v>
      </c>
      <c r="W49">
        <v>7</v>
      </c>
      <c r="X49">
        <v>6</v>
      </c>
      <c r="Y49">
        <v>1</v>
      </c>
      <c r="Z49">
        <v>0</v>
      </c>
      <c r="AA49">
        <v>380</v>
      </c>
      <c r="AB49">
        <v>287</v>
      </c>
      <c r="AC49">
        <v>95</v>
      </c>
      <c r="AD49">
        <v>37</v>
      </c>
      <c r="AE49">
        <v>61</v>
      </c>
      <c r="AF49">
        <v>0</v>
      </c>
      <c r="AG49">
        <v>27</v>
      </c>
      <c r="AH49">
        <v>0</v>
      </c>
      <c r="AI49">
        <v>1</v>
      </c>
      <c r="AJ49">
        <v>31</v>
      </c>
      <c r="AK49">
        <v>2</v>
      </c>
      <c r="AL49">
        <v>8</v>
      </c>
      <c r="AM49">
        <v>1</v>
      </c>
      <c r="AN49">
        <v>0</v>
      </c>
      <c r="AO49">
        <v>0</v>
      </c>
      <c r="AP49">
        <v>0</v>
      </c>
      <c r="AQ49">
        <v>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2</v>
      </c>
      <c r="AX49">
        <v>9</v>
      </c>
      <c r="AY49">
        <v>1</v>
      </c>
      <c r="AZ49">
        <v>0</v>
      </c>
      <c r="BA49">
        <v>0</v>
      </c>
      <c r="BB49">
        <v>0</v>
      </c>
      <c r="BC49">
        <v>0</v>
      </c>
      <c r="BD49">
        <v>11</v>
      </c>
      <c r="BE49">
        <v>287</v>
      </c>
      <c r="BF49">
        <v>31</v>
      </c>
      <c r="BG49">
        <v>11</v>
      </c>
      <c r="BH49">
        <v>2</v>
      </c>
      <c r="BI49">
        <v>3</v>
      </c>
      <c r="BJ49">
        <v>3</v>
      </c>
      <c r="BK49">
        <v>0</v>
      </c>
      <c r="BL49">
        <v>1</v>
      </c>
      <c r="BM49">
        <v>0</v>
      </c>
      <c r="BN49">
        <v>0</v>
      </c>
      <c r="BO49">
        <v>0</v>
      </c>
      <c r="BP49">
        <v>0</v>
      </c>
      <c r="BQ49">
        <v>2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2</v>
      </c>
      <c r="CF49">
        <v>0</v>
      </c>
      <c r="CG49">
        <v>1</v>
      </c>
      <c r="CH49">
        <v>6</v>
      </c>
      <c r="CI49">
        <v>31</v>
      </c>
      <c r="CJ49">
        <v>6</v>
      </c>
      <c r="CK49">
        <v>2</v>
      </c>
      <c r="CL49">
        <v>1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1</v>
      </c>
      <c r="CV49">
        <v>0</v>
      </c>
      <c r="CW49">
        <v>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6</v>
      </c>
      <c r="DJ49">
        <v>9</v>
      </c>
      <c r="DK49">
        <v>4</v>
      </c>
      <c r="DL49">
        <v>0</v>
      </c>
      <c r="DM49">
        <v>2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1</v>
      </c>
      <c r="DV49">
        <v>1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1</v>
      </c>
      <c r="EI49">
        <v>0</v>
      </c>
      <c r="EJ49">
        <v>0</v>
      </c>
      <c r="EK49">
        <v>0</v>
      </c>
      <c r="EL49">
        <v>0</v>
      </c>
      <c r="EM49">
        <v>9</v>
      </c>
      <c r="EN49">
        <v>9</v>
      </c>
      <c r="EO49">
        <v>3</v>
      </c>
      <c r="EP49">
        <v>1</v>
      </c>
      <c r="EQ49">
        <v>0</v>
      </c>
      <c r="ER49">
        <v>0</v>
      </c>
      <c r="ES49">
        <v>0</v>
      </c>
      <c r="ET49">
        <v>1</v>
      </c>
      <c r="EU49">
        <v>1</v>
      </c>
      <c r="EV49">
        <v>1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1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1</v>
      </c>
      <c r="FP49">
        <v>0</v>
      </c>
      <c r="FQ49">
        <v>9</v>
      </c>
      <c r="FR49">
        <v>2</v>
      </c>
      <c r="FS49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1</v>
      </c>
      <c r="GU49">
        <v>2</v>
      </c>
      <c r="GV49">
        <v>28</v>
      </c>
      <c r="GW49">
        <v>9</v>
      </c>
      <c r="GX49">
        <v>3</v>
      </c>
      <c r="GY49">
        <v>0</v>
      </c>
      <c r="GZ49">
        <v>0</v>
      </c>
      <c r="HA49">
        <v>3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1</v>
      </c>
      <c r="HK49">
        <v>0</v>
      </c>
      <c r="HL49">
        <v>1</v>
      </c>
      <c r="HM49">
        <v>7</v>
      </c>
      <c r="HN49">
        <v>0</v>
      </c>
      <c r="HO49">
        <v>0</v>
      </c>
      <c r="HP49">
        <v>1</v>
      </c>
      <c r="HQ49">
        <v>1</v>
      </c>
      <c r="HR49">
        <v>1</v>
      </c>
      <c r="HS49">
        <v>1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28</v>
      </c>
      <c r="HZ49">
        <v>7</v>
      </c>
      <c r="IA49">
        <v>5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1</v>
      </c>
      <c r="IX49">
        <v>0</v>
      </c>
      <c r="IY49">
        <v>0</v>
      </c>
      <c r="IZ49">
        <v>1</v>
      </c>
      <c r="JA49">
        <v>0</v>
      </c>
      <c r="JB49">
        <v>0</v>
      </c>
      <c r="JC49">
        <v>7</v>
      </c>
      <c r="JD49" t="s">
        <v>0</v>
      </c>
      <c r="JE49" t="s">
        <v>0</v>
      </c>
      <c r="JF49" t="s">
        <v>0</v>
      </c>
      <c r="JG49" t="s">
        <v>0</v>
      </c>
      <c r="JH49" t="s">
        <v>0</v>
      </c>
      <c r="JI49" t="s">
        <v>0</v>
      </c>
      <c r="JJ49" t="s">
        <v>0</v>
      </c>
      <c r="JK49" t="s">
        <v>0</v>
      </c>
      <c r="JL49" t="s">
        <v>0</v>
      </c>
      <c r="JM49" t="s">
        <v>0</v>
      </c>
      <c r="JN49" t="s">
        <v>0</v>
      </c>
      <c r="JO49" t="s">
        <v>0</v>
      </c>
      <c r="JP49" t="s">
        <v>0</v>
      </c>
      <c r="JQ49" t="s">
        <v>0</v>
      </c>
      <c r="JR49" t="s">
        <v>0</v>
      </c>
      <c r="JS49" t="s">
        <v>0</v>
      </c>
      <c r="JT49" t="s">
        <v>0</v>
      </c>
      <c r="JU49" t="s">
        <v>0</v>
      </c>
      <c r="JV49" t="s">
        <v>0</v>
      </c>
      <c r="JW49">
        <v>1</v>
      </c>
      <c r="JX49">
        <v>1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1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</row>
    <row r="50" spans="1:351">
      <c r="A50" t="s">
        <v>1761</v>
      </c>
      <c r="B50" t="s">
        <v>1746</v>
      </c>
      <c r="C50" t="str">
        <f>"200201"</f>
        <v>200201</v>
      </c>
      <c r="D50" t="s">
        <v>1760</v>
      </c>
      <c r="E50">
        <v>4</v>
      </c>
      <c r="F50">
        <v>752</v>
      </c>
      <c r="G50">
        <v>580</v>
      </c>
      <c r="H50">
        <v>272</v>
      </c>
      <c r="I50">
        <v>308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308</v>
      </c>
      <c r="T50">
        <v>0</v>
      </c>
      <c r="U50">
        <v>0</v>
      </c>
      <c r="V50">
        <v>308</v>
      </c>
      <c r="W50">
        <v>10</v>
      </c>
      <c r="X50">
        <v>7</v>
      </c>
      <c r="Y50">
        <v>3</v>
      </c>
      <c r="Z50">
        <v>0</v>
      </c>
      <c r="AA50">
        <v>298</v>
      </c>
      <c r="AB50">
        <v>182</v>
      </c>
      <c r="AC50">
        <v>92</v>
      </c>
      <c r="AD50">
        <v>13</v>
      </c>
      <c r="AE50">
        <v>17</v>
      </c>
      <c r="AF50">
        <v>1</v>
      </c>
      <c r="AG50">
        <v>14</v>
      </c>
      <c r="AH50">
        <v>2</v>
      </c>
      <c r="AI50">
        <v>0</v>
      </c>
      <c r="AJ50">
        <v>3</v>
      </c>
      <c r="AK50">
        <v>4</v>
      </c>
      <c r="AL50">
        <v>8</v>
      </c>
      <c r="AM50">
        <v>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</v>
      </c>
      <c r="AU50">
        <v>0</v>
      </c>
      <c r="AV50">
        <v>0</v>
      </c>
      <c r="AW50">
        <v>2</v>
      </c>
      <c r="AX50">
        <v>16</v>
      </c>
      <c r="AY50">
        <v>0</v>
      </c>
      <c r="AZ50">
        <v>0</v>
      </c>
      <c r="BA50">
        <v>1</v>
      </c>
      <c r="BB50">
        <v>0</v>
      </c>
      <c r="BC50">
        <v>0</v>
      </c>
      <c r="BD50">
        <v>6</v>
      </c>
      <c r="BE50">
        <v>182</v>
      </c>
      <c r="BF50">
        <v>29</v>
      </c>
      <c r="BG50">
        <v>5</v>
      </c>
      <c r="BH50">
        <v>0</v>
      </c>
      <c r="BI50">
        <v>16</v>
      </c>
      <c r="BJ50">
        <v>1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1</v>
      </c>
      <c r="BY50">
        <v>0</v>
      </c>
      <c r="BZ50">
        <v>1</v>
      </c>
      <c r="CA50">
        <v>0</v>
      </c>
      <c r="CB50">
        <v>1</v>
      </c>
      <c r="CC50">
        <v>0</v>
      </c>
      <c r="CD50">
        <v>0</v>
      </c>
      <c r="CE50">
        <v>0</v>
      </c>
      <c r="CF50">
        <v>0</v>
      </c>
      <c r="CG50">
        <v>1</v>
      </c>
      <c r="CH50">
        <v>3</v>
      </c>
      <c r="CI50">
        <v>29</v>
      </c>
      <c r="CJ50">
        <v>7</v>
      </c>
      <c r="CK50">
        <v>2</v>
      </c>
      <c r="CL50">
        <v>1</v>
      </c>
      <c r="CM50">
        <v>1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1</v>
      </c>
      <c r="CY50">
        <v>0</v>
      </c>
      <c r="CZ50">
        <v>0</v>
      </c>
      <c r="DA50">
        <v>1</v>
      </c>
      <c r="DB50">
        <v>0</v>
      </c>
      <c r="DC50">
        <v>1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7</v>
      </c>
      <c r="DJ50">
        <v>8</v>
      </c>
      <c r="DK50">
        <v>5</v>
      </c>
      <c r="DL50">
        <v>0</v>
      </c>
      <c r="DM50">
        <v>0</v>
      </c>
      <c r="DN50">
        <v>1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1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1</v>
      </c>
      <c r="EM50">
        <v>8</v>
      </c>
      <c r="EN50">
        <v>12</v>
      </c>
      <c r="EO50">
        <v>2</v>
      </c>
      <c r="EP50">
        <v>0</v>
      </c>
      <c r="EQ50">
        <v>0</v>
      </c>
      <c r="ER50">
        <v>0</v>
      </c>
      <c r="ES50">
        <v>2</v>
      </c>
      <c r="ET50">
        <v>0</v>
      </c>
      <c r="EU50">
        <v>0</v>
      </c>
      <c r="EV50">
        <v>0</v>
      </c>
      <c r="EW50">
        <v>1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2</v>
      </c>
      <c r="FP50">
        <v>5</v>
      </c>
      <c r="FQ50">
        <v>12</v>
      </c>
      <c r="FR50">
        <v>8</v>
      </c>
      <c r="FS50">
        <v>4</v>
      </c>
      <c r="FT50">
        <v>0</v>
      </c>
      <c r="FU50">
        <v>1</v>
      </c>
      <c r="FV50">
        <v>0</v>
      </c>
      <c r="FW50">
        <v>0</v>
      </c>
      <c r="FX50">
        <v>1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2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8</v>
      </c>
      <c r="GV50">
        <v>34</v>
      </c>
      <c r="GW50">
        <v>11</v>
      </c>
      <c r="GX50">
        <v>7</v>
      </c>
      <c r="GY50">
        <v>1</v>
      </c>
      <c r="GZ50">
        <v>0</v>
      </c>
      <c r="HA50">
        <v>1</v>
      </c>
      <c r="HB50">
        <v>1</v>
      </c>
      <c r="HC50">
        <v>0</v>
      </c>
      <c r="HD50">
        <v>1</v>
      </c>
      <c r="HE50">
        <v>0</v>
      </c>
      <c r="HF50">
        <v>0</v>
      </c>
      <c r="HG50">
        <v>0</v>
      </c>
      <c r="HH50">
        <v>0</v>
      </c>
      <c r="HI50">
        <v>1</v>
      </c>
      <c r="HJ50">
        <v>0</v>
      </c>
      <c r="HK50">
        <v>0</v>
      </c>
      <c r="HL50">
        <v>0</v>
      </c>
      <c r="HM50">
        <v>8</v>
      </c>
      <c r="HN50">
        <v>0</v>
      </c>
      <c r="HO50">
        <v>1</v>
      </c>
      <c r="HP50">
        <v>1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1</v>
      </c>
      <c r="HY50">
        <v>34</v>
      </c>
      <c r="HZ50">
        <v>17</v>
      </c>
      <c r="IA50">
        <v>11</v>
      </c>
      <c r="IB50">
        <v>3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1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1</v>
      </c>
      <c r="IW50">
        <v>0</v>
      </c>
      <c r="IX50">
        <v>1</v>
      </c>
      <c r="IY50">
        <v>0</v>
      </c>
      <c r="IZ50">
        <v>0</v>
      </c>
      <c r="JA50">
        <v>0</v>
      </c>
      <c r="JB50">
        <v>0</v>
      </c>
      <c r="JC50">
        <v>17</v>
      </c>
      <c r="JD50" t="s">
        <v>0</v>
      </c>
      <c r="JE50" t="s">
        <v>0</v>
      </c>
      <c r="JF50" t="s">
        <v>0</v>
      </c>
      <c r="JG50" t="s">
        <v>0</v>
      </c>
      <c r="JH50" t="s">
        <v>0</v>
      </c>
      <c r="JI50" t="s">
        <v>0</v>
      </c>
      <c r="JJ50" t="s">
        <v>0</v>
      </c>
      <c r="JK50" t="s">
        <v>0</v>
      </c>
      <c r="JL50" t="s">
        <v>0</v>
      </c>
      <c r="JM50" t="s">
        <v>0</v>
      </c>
      <c r="JN50" t="s">
        <v>0</v>
      </c>
      <c r="JO50" t="s">
        <v>0</v>
      </c>
      <c r="JP50" t="s">
        <v>0</v>
      </c>
      <c r="JQ50" t="s">
        <v>0</v>
      </c>
      <c r="JR50" t="s">
        <v>0</v>
      </c>
      <c r="JS50" t="s">
        <v>0</v>
      </c>
      <c r="JT50" t="s">
        <v>0</v>
      </c>
      <c r="JU50" t="s">
        <v>0</v>
      </c>
      <c r="JV50" t="s">
        <v>0</v>
      </c>
      <c r="JW50">
        <v>1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1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1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</row>
    <row r="51" spans="1:351">
      <c r="A51" t="s">
        <v>1759</v>
      </c>
      <c r="B51" t="s">
        <v>1746</v>
      </c>
      <c r="C51" t="str">
        <f>"200201"</f>
        <v>200201</v>
      </c>
      <c r="D51" t="s">
        <v>1758</v>
      </c>
      <c r="E51">
        <v>5</v>
      </c>
      <c r="F51">
        <v>648</v>
      </c>
      <c r="G51">
        <v>500</v>
      </c>
      <c r="H51">
        <v>257</v>
      </c>
      <c r="I51">
        <v>243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243</v>
      </c>
      <c r="T51">
        <v>0</v>
      </c>
      <c r="U51">
        <v>0</v>
      </c>
      <c r="V51">
        <v>243</v>
      </c>
      <c r="W51">
        <v>12</v>
      </c>
      <c r="X51">
        <v>4</v>
      </c>
      <c r="Y51">
        <v>6</v>
      </c>
      <c r="Z51">
        <v>2</v>
      </c>
      <c r="AA51">
        <v>231</v>
      </c>
      <c r="AB51">
        <v>139</v>
      </c>
      <c r="AC51">
        <v>82</v>
      </c>
      <c r="AD51">
        <v>9</v>
      </c>
      <c r="AE51">
        <v>19</v>
      </c>
      <c r="AF51">
        <v>1</v>
      </c>
      <c r="AG51">
        <v>10</v>
      </c>
      <c r="AH51">
        <v>0</v>
      </c>
      <c r="AI51">
        <v>0</v>
      </c>
      <c r="AJ51">
        <v>1</v>
      </c>
      <c r="AK51">
        <v>0</v>
      </c>
      <c r="AL51">
        <v>3</v>
      </c>
      <c r="AM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</v>
      </c>
      <c r="AU51">
        <v>0</v>
      </c>
      <c r="AV51">
        <v>0</v>
      </c>
      <c r="AW51">
        <v>0</v>
      </c>
      <c r="AX51">
        <v>7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4</v>
      </c>
      <c r="BE51">
        <v>139</v>
      </c>
      <c r="BF51">
        <v>19</v>
      </c>
      <c r="BG51">
        <v>6</v>
      </c>
      <c r="BH51">
        <v>1</v>
      </c>
      <c r="BI51">
        <v>9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1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2</v>
      </c>
      <c r="CI51">
        <v>19</v>
      </c>
      <c r="CJ51">
        <v>3</v>
      </c>
      <c r="CK51">
        <v>1</v>
      </c>
      <c r="CL51">
        <v>0</v>
      </c>
      <c r="CM51">
        <v>1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1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3</v>
      </c>
      <c r="DJ51">
        <v>2</v>
      </c>
      <c r="DK51">
        <v>2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2</v>
      </c>
      <c r="EN51">
        <v>16</v>
      </c>
      <c r="EO51">
        <v>6</v>
      </c>
      <c r="EP51">
        <v>2</v>
      </c>
      <c r="EQ51">
        <v>0</v>
      </c>
      <c r="ER51">
        <v>0</v>
      </c>
      <c r="ES51">
        <v>3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1</v>
      </c>
      <c r="FB51">
        <v>0</v>
      </c>
      <c r="FC51">
        <v>0</v>
      </c>
      <c r="FD51">
        <v>1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3</v>
      </c>
      <c r="FP51">
        <v>0</v>
      </c>
      <c r="FQ51">
        <v>16</v>
      </c>
      <c r="FR51">
        <v>4</v>
      </c>
      <c r="FS51">
        <v>0</v>
      </c>
      <c r="FT51">
        <v>0</v>
      </c>
      <c r="FU51">
        <v>2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2</v>
      </c>
      <c r="GU51">
        <v>4</v>
      </c>
      <c r="GV51">
        <v>37</v>
      </c>
      <c r="GW51">
        <v>12</v>
      </c>
      <c r="GX51">
        <v>2</v>
      </c>
      <c r="GY51">
        <v>0</v>
      </c>
      <c r="GZ51">
        <v>0</v>
      </c>
      <c r="HA51">
        <v>0</v>
      </c>
      <c r="HB51">
        <v>1</v>
      </c>
      <c r="HC51">
        <v>0</v>
      </c>
      <c r="HD51">
        <v>0</v>
      </c>
      <c r="HE51">
        <v>2</v>
      </c>
      <c r="HF51">
        <v>0</v>
      </c>
      <c r="HG51">
        <v>0</v>
      </c>
      <c r="HH51">
        <v>0</v>
      </c>
      <c r="HI51">
        <v>1</v>
      </c>
      <c r="HJ51">
        <v>1</v>
      </c>
      <c r="HK51">
        <v>0</v>
      </c>
      <c r="HL51">
        <v>0</v>
      </c>
      <c r="HM51">
        <v>16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1</v>
      </c>
      <c r="HT51">
        <v>0</v>
      </c>
      <c r="HU51">
        <v>1</v>
      </c>
      <c r="HV51">
        <v>0</v>
      </c>
      <c r="HW51">
        <v>0</v>
      </c>
      <c r="HX51">
        <v>0</v>
      </c>
      <c r="HY51">
        <v>37</v>
      </c>
      <c r="HZ51">
        <v>9</v>
      </c>
      <c r="IA51">
        <v>6</v>
      </c>
      <c r="IB51">
        <v>1</v>
      </c>
      <c r="IC51">
        <v>0</v>
      </c>
      <c r="ID51">
        <v>0</v>
      </c>
      <c r="IE51">
        <v>0</v>
      </c>
      <c r="IF51">
        <v>1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1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9</v>
      </c>
      <c r="JD51" t="s">
        <v>0</v>
      </c>
      <c r="JE51" t="s">
        <v>0</v>
      </c>
      <c r="JF51" t="s">
        <v>0</v>
      </c>
      <c r="JG51" t="s">
        <v>0</v>
      </c>
      <c r="JH51" t="s">
        <v>0</v>
      </c>
      <c r="JI51" t="s">
        <v>0</v>
      </c>
      <c r="JJ51" t="s">
        <v>0</v>
      </c>
      <c r="JK51" t="s">
        <v>0</v>
      </c>
      <c r="JL51" t="s">
        <v>0</v>
      </c>
      <c r="JM51" t="s">
        <v>0</v>
      </c>
      <c r="JN51" t="s">
        <v>0</v>
      </c>
      <c r="JO51" t="s">
        <v>0</v>
      </c>
      <c r="JP51" t="s">
        <v>0</v>
      </c>
      <c r="JQ51" t="s">
        <v>0</v>
      </c>
      <c r="JR51" t="s">
        <v>0</v>
      </c>
      <c r="JS51" t="s">
        <v>0</v>
      </c>
      <c r="JT51" t="s">
        <v>0</v>
      </c>
      <c r="JU51" t="s">
        <v>0</v>
      </c>
      <c r="JV51" t="s">
        <v>0</v>
      </c>
      <c r="JW51">
        <v>2</v>
      </c>
      <c r="JX51">
        <v>0</v>
      </c>
      <c r="JY51">
        <v>1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1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2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</row>
    <row r="52" spans="1:351">
      <c r="A52" t="s">
        <v>1757</v>
      </c>
      <c r="B52" t="s">
        <v>1746</v>
      </c>
      <c r="C52" t="str">
        <f>"200201"</f>
        <v>200201</v>
      </c>
      <c r="D52" t="s">
        <v>1756</v>
      </c>
      <c r="E52">
        <v>6</v>
      </c>
      <c r="F52">
        <v>1823</v>
      </c>
      <c r="G52">
        <v>1370</v>
      </c>
      <c r="H52">
        <v>367</v>
      </c>
      <c r="I52">
        <v>1003</v>
      </c>
      <c r="J52">
        <v>2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1003</v>
      </c>
      <c r="T52">
        <v>0</v>
      </c>
      <c r="U52">
        <v>0</v>
      </c>
      <c r="V52">
        <v>1003</v>
      </c>
      <c r="W52">
        <v>20</v>
      </c>
      <c r="X52">
        <v>14</v>
      </c>
      <c r="Y52">
        <v>5</v>
      </c>
      <c r="Z52">
        <v>1</v>
      </c>
      <c r="AA52">
        <v>983</v>
      </c>
      <c r="AB52">
        <v>377</v>
      </c>
      <c r="AC52">
        <v>129</v>
      </c>
      <c r="AD52">
        <v>18</v>
      </c>
      <c r="AE52">
        <v>88</v>
      </c>
      <c r="AF52">
        <v>1</v>
      </c>
      <c r="AG52">
        <v>59</v>
      </c>
      <c r="AH52">
        <v>0</v>
      </c>
      <c r="AI52">
        <v>0</v>
      </c>
      <c r="AJ52">
        <v>0</v>
      </c>
      <c r="AK52">
        <v>5</v>
      </c>
      <c r="AL52">
        <v>12</v>
      </c>
      <c r="AM52">
        <v>1</v>
      </c>
      <c r="AN52">
        <v>0</v>
      </c>
      <c r="AO52">
        <v>3</v>
      </c>
      <c r="AP52">
        <v>1</v>
      </c>
      <c r="AQ52">
        <v>2</v>
      </c>
      <c r="AR52">
        <v>1</v>
      </c>
      <c r="AS52">
        <v>1</v>
      </c>
      <c r="AT52">
        <v>6</v>
      </c>
      <c r="AU52">
        <v>0</v>
      </c>
      <c r="AV52">
        <v>0</v>
      </c>
      <c r="AW52">
        <v>2</v>
      </c>
      <c r="AX52">
        <v>31</v>
      </c>
      <c r="AY52">
        <v>0</v>
      </c>
      <c r="AZ52">
        <v>2</v>
      </c>
      <c r="BA52">
        <v>1</v>
      </c>
      <c r="BB52">
        <v>1</v>
      </c>
      <c r="BC52">
        <v>0</v>
      </c>
      <c r="BD52">
        <v>13</v>
      </c>
      <c r="BE52">
        <v>377</v>
      </c>
      <c r="BF52">
        <v>201</v>
      </c>
      <c r="BG52">
        <v>55</v>
      </c>
      <c r="BH52">
        <v>8</v>
      </c>
      <c r="BI52">
        <v>57</v>
      </c>
      <c r="BJ52">
        <v>12</v>
      </c>
      <c r="BK52">
        <v>11</v>
      </c>
      <c r="BL52">
        <v>0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3</v>
      </c>
      <c r="BU52">
        <v>0</v>
      </c>
      <c r="BV52">
        <v>2</v>
      </c>
      <c r="BW52">
        <v>0</v>
      </c>
      <c r="BX52">
        <v>3</v>
      </c>
      <c r="BY52">
        <v>0</v>
      </c>
      <c r="BZ52">
        <v>1</v>
      </c>
      <c r="CA52">
        <v>3</v>
      </c>
      <c r="CB52">
        <v>0</v>
      </c>
      <c r="CC52">
        <v>1</v>
      </c>
      <c r="CD52">
        <v>0</v>
      </c>
      <c r="CE52">
        <v>0</v>
      </c>
      <c r="CF52">
        <v>0</v>
      </c>
      <c r="CG52">
        <v>0</v>
      </c>
      <c r="CH52">
        <v>44</v>
      </c>
      <c r="CI52">
        <v>201</v>
      </c>
      <c r="CJ52">
        <v>51</v>
      </c>
      <c r="CK52">
        <v>16</v>
      </c>
      <c r="CL52">
        <v>9</v>
      </c>
      <c r="CM52">
        <v>1</v>
      </c>
      <c r="CN52">
        <v>5</v>
      </c>
      <c r="CO52">
        <v>2</v>
      </c>
      <c r="CP52">
        <v>2</v>
      </c>
      <c r="CQ52">
        <v>1</v>
      </c>
      <c r="CR52">
        <v>0</v>
      </c>
      <c r="CS52">
        <v>2</v>
      </c>
      <c r="CT52">
        <v>0</v>
      </c>
      <c r="CU52">
        <v>1</v>
      </c>
      <c r="CV52">
        <v>0</v>
      </c>
      <c r="CW52">
        <v>0</v>
      </c>
      <c r="CX52">
        <v>1</v>
      </c>
      <c r="CY52">
        <v>0</v>
      </c>
      <c r="CZ52">
        <v>1</v>
      </c>
      <c r="DA52">
        <v>1</v>
      </c>
      <c r="DB52">
        <v>1</v>
      </c>
      <c r="DC52">
        <v>0</v>
      </c>
      <c r="DD52">
        <v>0</v>
      </c>
      <c r="DE52">
        <v>0</v>
      </c>
      <c r="DF52">
        <v>2</v>
      </c>
      <c r="DG52">
        <v>1</v>
      </c>
      <c r="DH52">
        <v>5</v>
      </c>
      <c r="DI52">
        <v>51</v>
      </c>
      <c r="DJ52">
        <v>54</v>
      </c>
      <c r="DK52">
        <v>25</v>
      </c>
      <c r="DL52">
        <v>4</v>
      </c>
      <c r="DM52">
        <v>2</v>
      </c>
      <c r="DN52">
        <v>5</v>
      </c>
      <c r="DO52">
        <v>1</v>
      </c>
      <c r="DP52">
        <v>0</v>
      </c>
      <c r="DQ52">
        <v>1</v>
      </c>
      <c r="DR52">
        <v>0</v>
      </c>
      <c r="DS52">
        <v>0</v>
      </c>
      <c r="DT52">
        <v>1</v>
      </c>
      <c r="DU52">
        <v>2</v>
      </c>
      <c r="DV52">
        <v>1</v>
      </c>
      <c r="DW52">
        <v>0</v>
      </c>
      <c r="DX52">
        <v>1</v>
      </c>
      <c r="DY52">
        <v>0</v>
      </c>
      <c r="DZ52">
        <v>0</v>
      </c>
      <c r="EA52">
        <v>0</v>
      </c>
      <c r="EB52">
        <v>1</v>
      </c>
      <c r="EC52">
        <v>2</v>
      </c>
      <c r="ED52">
        <v>0</v>
      </c>
      <c r="EE52">
        <v>0</v>
      </c>
      <c r="EF52">
        <v>1</v>
      </c>
      <c r="EG52">
        <v>2</v>
      </c>
      <c r="EH52">
        <v>1</v>
      </c>
      <c r="EI52">
        <v>0</v>
      </c>
      <c r="EJ52">
        <v>2</v>
      </c>
      <c r="EK52">
        <v>0</v>
      </c>
      <c r="EL52">
        <v>2</v>
      </c>
      <c r="EM52">
        <v>54</v>
      </c>
      <c r="EN52">
        <v>51</v>
      </c>
      <c r="EO52">
        <v>11</v>
      </c>
      <c r="EP52">
        <v>8</v>
      </c>
      <c r="EQ52">
        <v>2</v>
      </c>
      <c r="ER52">
        <v>0</v>
      </c>
      <c r="ES52">
        <v>0</v>
      </c>
      <c r="ET52">
        <v>0</v>
      </c>
      <c r="EU52">
        <v>1</v>
      </c>
      <c r="EV52">
        <v>0</v>
      </c>
      <c r="EW52">
        <v>1</v>
      </c>
      <c r="EX52">
        <v>1</v>
      </c>
      <c r="EY52">
        <v>0</v>
      </c>
      <c r="EZ52">
        <v>0</v>
      </c>
      <c r="FA52">
        <v>0</v>
      </c>
      <c r="FB52">
        <v>0</v>
      </c>
      <c r="FC52">
        <v>2</v>
      </c>
      <c r="FD52">
        <v>0</v>
      </c>
      <c r="FE52">
        <v>0</v>
      </c>
      <c r="FF52">
        <v>0</v>
      </c>
      <c r="FG52">
        <v>2</v>
      </c>
      <c r="FH52">
        <v>1</v>
      </c>
      <c r="FI52">
        <v>1</v>
      </c>
      <c r="FJ52">
        <v>0</v>
      </c>
      <c r="FK52">
        <v>0</v>
      </c>
      <c r="FL52">
        <v>0</v>
      </c>
      <c r="FM52">
        <v>1</v>
      </c>
      <c r="FN52">
        <v>0</v>
      </c>
      <c r="FO52">
        <v>2</v>
      </c>
      <c r="FP52">
        <v>18</v>
      </c>
      <c r="FQ52">
        <v>51</v>
      </c>
      <c r="FR52">
        <v>46</v>
      </c>
      <c r="FS52">
        <v>19</v>
      </c>
      <c r="FT52">
        <v>5</v>
      </c>
      <c r="FU52">
        <v>5</v>
      </c>
      <c r="FV52">
        <v>0</v>
      </c>
      <c r="FW52">
        <v>0</v>
      </c>
      <c r="FX52">
        <v>2</v>
      </c>
      <c r="FY52">
        <v>1</v>
      </c>
      <c r="FZ52">
        <v>1</v>
      </c>
      <c r="GA52">
        <v>1</v>
      </c>
      <c r="GB52">
        <v>0</v>
      </c>
      <c r="GC52">
        <v>1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1</v>
      </c>
      <c r="GK52">
        <v>1</v>
      </c>
      <c r="GL52">
        <v>1</v>
      </c>
      <c r="GM52">
        <v>0</v>
      </c>
      <c r="GN52">
        <v>0</v>
      </c>
      <c r="GO52">
        <v>2</v>
      </c>
      <c r="GP52">
        <v>0</v>
      </c>
      <c r="GQ52">
        <v>0</v>
      </c>
      <c r="GR52">
        <v>0</v>
      </c>
      <c r="GS52">
        <v>0</v>
      </c>
      <c r="GT52">
        <v>6</v>
      </c>
      <c r="GU52">
        <v>46</v>
      </c>
      <c r="GV52">
        <v>119</v>
      </c>
      <c r="GW52">
        <v>43</v>
      </c>
      <c r="GX52">
        <v>14</v>
      </c>
      <c r="GY52">
        <v>6</v>
      </c>
      <c r="GZ52">
        <v>1</v>
      </c>
      <c r="HA52">
        <v>1</v>
      </c>
      <c r="HB52">
        <v>2</v>
      </c>
      <c r="HC52">
        <v>1</v>
      </c>
      <c r="HD52">
        <v>1</v>
      </c>
      <c r="HE52">
        <v>1</v>
      </c>
      <c r="HF52">
        <v>0</v>
      </c>
      <c r="HG52">
        <v>1</v>
      </c>
      <c r="HH52">
        <v>0</v>
      </c>
      <c r="HI52">
        <v>0</v>
      </c>
      <c r="HJ52">
        <v>3</v>
      </c>
      <c r="HK52">
        <v>1</v>
      </c>
      <c r="HL52">
        <v>1</v>
      </c>
      <c r="HM52">
        <v>29</v>
      </c>
      <c r="HN52">
        <v>0</v>
      </c>
      <c r="HO52">
        <v>1</v>
      </c>
      <c r="HP52">
        <v>4</v>
      </c>
      <c r="HQ52">
        <v>1</v>
      </c>
      <c r="HR52">
        <v>2</v>
      </c>
      <c r="HS52">
        <v>0</v>
      </c>
      <c r="HT52">
        <v>2</v>
      </c>
      <c r="HU52">
        <v>1</v>
      </c>
      <c r="HV52">
        <v>3</v>
      </c>
      <c r="HW52">
        <v>0</v>
      </c>
      <c r="HX52">
        <v>0</v>
      </c>
      <c r="HY52">
        <v>119</v>
      </c>
      <c r="HZ52">
        <v>80</v>
      </c>
      <c r="IA52">
        <v>57</v>
      </c>
      <c r="IB52">
        <v>4</v>
      </c>
      <c r="IC52">
        <v>0</v>
      </c>
      <c r="ID52">
        <v>1</v>
      </c>
      <c r="IE52">
        <v>0</v>
      </c>
      <c r="IF52">
        <v>1</v>
      </c>
      <c r="IG52">
        <v>0</v>
      </c>
      <c r="IH52">
        <v>0</v>
      </c>
      <c r="II52">
        <v>1</v>
      </c>
      <c r="IJ52">
        <v>1</v>
      </c>
      <c r="IK52">
        <v>0</v>
      </c>
      <c r="IL52">
        <v>0</v>
      </c>
      <c r="IM52">
        <v>1</v>
      </c>
      <c r="IN52">
        <v>0</v>
      </c>
      <c r="IO52">
        <v>0</v>
      </c>
      <c r="IP52">
        <v>2</v>
      </c>
      <c r="IQ52">
        <v>0</v>
      </c>
      <c r="IR52">
        <v>1</v>
      </c>
      <c r="IS52">
        <v>0</v>
      </c>
      <c r="IT52">
        <v>0</v>
      </c>
      <c r="IU52">
        <v>1</v>
      </c>
      <c r="IV52">
        <v>5</v>
      </c>
      <c r="IW52">
        <v>1</v>
      </c>
      <c r="IX52">
        <v>3</v>
      </c>
      <c r="IY52">
        <v>0</v>
      </c>
      <c r="IZ52">
        <v>0</v>
      </c>
      <c r="JA52">
        <v>0</v>
      </c>
      <c r="JB52">
        <v>1</v>
      </c>
      <c r="JC52">
        <v>80</v>
      </c>
      <c r="JD52" t="s">
        <v>0</v>
      </c>
      <c r="JE52" t="s">
        <v>0</v>
      </c>
      <c r="JF52" t="s">
        <v>0</v>
      </c>
      <c r="JG52" t="s">
        <v>0</v>
      </c>
      <c r="JH52" t="s">
        <v>0</v>
      </c>
      <c r="JI52" t="s">
        <v>0</v>
      </c>
      <c r="JJ52" t="s">
        <v>0</v>
      </c>
      <c r="JK52" t="s">
        <v>0</v>
      </c>
      <c r="JL52" t="s">
        <v>0</v>
      </c>
      <c r="JM52" t="s">
        <v>0</v>
      </c>
      <c r="JN52" t="s">
        <v>0</v>
      </c>
      <c r="JO52" t="s">
        <v>0</v>
      </c>
      <c r="JP52" t="s">
        <v>0</v>
      </c>
      <c r="JQ52" t="s">
        <v>0</v>
      </c>
      <c r="JR52" t="s">
        <v>0</v>
      </c>
      <c r="JS52" t="s">
        <v>0</v>
      </c>
      <c r="JT52" t="s">
        <v>0</v>
      </c>
      <c r="JU52" t="s">
        <v>0</v>
      </c>
      <c r="JV52" t="s">
        <v>0</v>
      </c>
      <c r="JW52">
        <v>3</v>
      </c>
      <c r="JX52">
        <v>2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1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3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1</v>
      </c>
      <c r="LW52">
        <v>0</v>
      </c>
      <c r="LX52">
        <v>0</v>
      </c>
      <c r="LY52">
        <v>1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1</v>
      </c>
    </row>
    <row r="53" spans="1:351">
      <c r="A53" t="s">
        <v>1755</v>
      </c>
      <c r="B53" t="s">
        <v>1746</v>
      </c>
      <c r="C53" t="str">
        <f>"200201"</f>
        <v>200201</v>
      </c>
      <c r="D53" t="s">
        <v>1754</v>
      </c>
      <c r="E53">
        <v>7</v>
      </c>
      <c r="F53">
        <v>1300</v>
      </c>
      <c r="G53">
        <v>990</v>
      </c>
      <c r="H53">
        <v>170</v>
      </c>
      <c r="I53">
        <v>820</v>
      </c>
      <c r="J53">
        <v>0</v>
      </c>
      <c r="K53">
        <v>6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820</v>
      </c>
      <c r="T53">
        <v>0</v>
      </c>
      <c r="U53">
        <v>0</v>
      </c>
      <c r="V53">
        <v>820</v>
      </c>
      <c r="W53">
        <v>16</v>
      </c>
      <c r="X53">
        <v>6</v>
      </c>
      <c r="Y53">
        <v>9</v>
      </c>
      <c r="Z53">
        <v>1</v>
      </c>
      <c r="AA53">
        <v>804</v>
      </c>
      <c r="AB53">
        <v>401</v>
      </c>
      <c r="AC53">
        <v>97</v>
      </c>
      <c r="AD53">
        <v>23</v>
      </c>
      <c r="AE53">
        <v>93</v>
      </c>
      <c r="AF53">
        <v>0</v>
      </c>
      <c r="AG53">
        <v>30</v>
      </c>
      <c r="AH53">
        <v>1</v>
      </c>
      <c r="AI53">
        <v>0</v>
      </c>
      <c r="AJ53">
        <v>0</v>
      </c>
      <c r="AK53">
        <v>0</v>
      </c>
      <c r="AL53">
        <v>20</v>
      </c>
      <c r="AM53">
        <v>6</v>
      </c>
      <c r="AN53">
        <v>1</v>
      </c>
      <c r="AO53">
        <v>1</v>
      </c>
      <c r="AP53">
        <v>1</v>
      </c>
      <c r="AQ53">
        <v>2</v>
      </c>
      <c r="AR53">
        <v>0</v>
      </c>
      <c r="AS53">
        <v>0</v>
      </c>
      <c r="AT53">
        <v>3</v>
      </c>
      <c r="AU53">
        <v>0</v>
      </c>
      <c r="AV53">
        <v>0</v>
      </c>
      <c r="AW53">
        <v>1</v>
      </c>
      <c r="AX53">
        <v>112</v>
      </c>
      <c r="AY53">
        <v>0</v>
      </c>
      <c r="AZ53">
        <v>0</v>
      </c>
      <c r="BA53">
        <v>0</v>
      </c>
      <c r="BB53">
        <v>4</v>
      </c>
      <c r="BC53">
        <v>0</v>
      </c>
      <c r="BD53">
        <v>6</v>
      </c>
      <c r="BE53">
        <v>401</v>
      </c>
      <c r="BF53">
        <v>121</v>
      </c>
      <c r="BG53">
        <v>34</v>
      </c>
      <c r="BH53">
        <v>6</v>
      </c>
      <c r="BI53">
        <v>36</v>
      </c>
      <c r="BJ53">
        <v>4</v>
      </c>
      <c r="BK53">
        <v>2</v>
      </c>
      <c r="BL53">
        <v>2</v>
      </c>
      <c r="BM53">
        <v>0</v>
      </c>
      <c r="BN53">
        <v>2</v>
      </c>
      <c r="BO53">
        <v>2</v>
      </c>
      <c r="BP53">
        <v>0</v>
      </c>
      <c r="BQ53">
        <v>0</v>
      </c>
      <c r="BR53">
        <v>2</v>
      </c>
      <c r="BS53">
        <v>0</v>
      </c>
      <c r="BT53">
        <v>3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1</v>
      </c>
      <c r="CA53">
        <v>3</v>
      </c>
      <c r="CB53">
        <v>0</v>
      </c>
      <c r="CC53">
        <v>2</v>
      </c>
      <c r="CD53">
        <v>0</v>
      </c>
      <c r="CE53">
        <v>0</v>
      </c>
      <c r="CF53">
        <v>0</v>
      </c>
      <c r="CG53">
        <v>3</v>
      </c>
      <c r="CH53">
        <v>19</v>
      </c>
      <c r="CI53">
        <v>121</v>
      </c>
      <c r="CJ53">
        <v>20</v>
      </c>
      <c r="CK53">
        <v>5</v>
      </c>
      <c r="CL53">
        <v>3</v>
      </c>
      <c r="CM53">
        <v>0</v>
      </c>
      <c r="CN53">
        <v>2</v>
      </c>
      <c r="CO53">
        <v>0</v>
      </c>
      <c r="CP53">
        <v>1</v>
      </c>
      <c r="CQ53">
        <v>1</v>
      </c>
      <c r="CR53">
        <v>1</v>
      </c>
      <c r="CS53">
        <v>0</v>
      </c>
      <c r="CT53">
        <v>0</v>
      </c>
      <c r="CU53">
        <v>0</v>
      </c>
      <c r="CV53">
        <v>2</v>
      </c>
      <c r="CW53">
        <v>0</v>
      </c>
      <c r="CX53">
        <v>0</v>
      </c>
      <c r="CY53">
        <v>2</v>
      </c>
      <c r="CZ53">
        <v>1</v>
      </c>
      <c r="DA53">
        <v>0</v>
      </c>
      <c r="DB53">
        <v>0</v>
      </c>
      <c r="DC53">
        <v>1</v>
      </c>
      <c r="DD53">
        <v>0</v>
      </c>
      <c r="DE53">
        <v>0</v>
      </c>
      <c r="DF53">
        <v>1</v>
      </c>
      <c r="DG53">
        <v>0</v>
      </c>
      <c r="DH53">
        <v>0</v>
      </c>
      <c r="DI53">
        <v>20</v>
      </c>
      <c r="DJ53">
        <v>53</v>
      </c>
      <c r="DK53">
        <v>32</v>
      </c>
      <c r="DL53">
        <v>1</v>
      </c>
      <c r="DM53">
        <v>5</v>
      </c>
      <c r="DN53">
        <v>0</v>
      </c>
      <c r="DO53">
        <v>2</v>
      </c>
      <c r="DP53">
        <v>0</v>
      </c>
      <c r="DQ53">
        <v>3</v>
      </c>
      <c r="DR53">
        <v>0</v>
      </c>
      <c r="DS53">
        <v>0</v>
      </c>
      <c r="DT53">
        <v>3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3</v>
      </c>
      <c r="ED53">
        <v>0</v>
      </c>
      <c r="EE53">
        <v>1</v>
      </c>
      <c r="EF53">
        <v>0</v>
      </c>
      <c r="EG53">
        <v>0</v>
      </c>
      <c r="EH53">
        <v>1</v>
      </c>
      <c r="EI53">
        <v>0</v>
      </c>
      <c r="EJ53">
        <v>1</v>
      </c>
      <c r="EK53">
        <v>1</v>
      </c>
      <c r="EL53">
        <v>0</v>
      </c>
      <c r="EM53">
        <v>53</v>
      </c>
      <c r="EN53">
        <v>25</v>
      </c>
      <c r="EO53">
        <v>5</v>
      </c>
      <c r="EP53">
        <v>6</v>
      </c>
      <c r="EQ53">
        <v>0</v>
      </c>
      <c r="ER53">
        <v>2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1</v>
      </c>
      <c r="FF53">
        <v>0</v>
      </c>
      <c r="FG53">
        <v>0</v>
      </c>
      <c r="FH53">
        <v>0</v>
      </c>
      <c r="FI53">
        <v>1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10</v>
      </c>
      <c r="FQ53">
        <v>25</v>
      </c>
      <c r="FR53">
        <v>32</v>
      </c>
      <c r="FS53">
        <v>6</v>
      </c>
      <c r="FT53">
        <v>4</v>
      </c>
      <c r="FU53">
        <v>2</v>
      </c>
      <c r="FV53">
        <v>1</v>
      </c>
      <c r="FW53">
        <v>2</v>
      </c>
      <c r="FX53">
        <v>5</v>
      </c>
      <c r="FY53">
        <v>0</v>
      </c>
      <c r="FZ53">
        <v>0</v>
      </c>
      <c r="GA53">
        <v>0</v>
      </c>
      <c r="GB53">
        <v>0</v>
      </c>
      <c r="GC53">
        <v>1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1</v>
      </c>
      <c r="GK53">
        <v>1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9</v>
      </c>
      <c r="GU53">
        <v>32</v>
      </c>
      <c r="GV53">
        <v>81</v>
      </c>
      <c r="GW53">
        <v>43</v>
      </c>
      <c r="GX53">
        <v>22</v>
      </c>
      <c r="GY53">
        <v>0</v>
      </c>
      <c r="GZ53">
        <v>0</v>
      </c>
      <c r="HA53">
        <v>1</v>
      </c>
      <c r="HB53">
        <v>3</v>
      </c>
      <c r="HC53">
        <v>3</v>
      </c>
      <c r="HD53">
        <v>0</v>
      </c>
      <c r="HE53">
        <v>0</v>
      </c>
      <c r="HF53">
        <v>1</v>
      </c>
      <c r="HG53">
        <v>3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2</v>
      </c>
      <c r="HN53">
        <v>1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1</v>
      </c>
      <c r="HX53">
        <v>1</v>
      </c>
      <c r="HY53">
        <v>81</v>
      </c>
      <c r="HZ53">
        <v>66</v>
      </c>
      <c r="IA53">
        <v>52</v>
      </c>
      <c r="IB53">
        <v>2</v>
      </c>
      <c r="IC53">
        <v>0</v>
      </c>
      <c r="ID53">
        <v>2</v>
      </c>
      <c r="IE53">
        <v>0</v>
      </c>
      <c r="IF53">
        <v>0</v>
      </c>
      <c r="IG53">
        <v>1</v>
      </c>
      <c r="IH53">
        <v>0</v>
      </c>
      <c r="II53">
        <v>1</v>
      </c>
      <c r="IJ53">
        <v>0</v>
      </c>
      <c r="IK53">
        <v>1</v>
      </c>
      <c r="IL53">
        <v>1</v>
      </c>
      <c r="IM53">
        <v>1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1</v>
      </c>
      <c r="IX53">
        <v>1</v>
      </c>
      <c r="IY53">
        <v>2</v>
      </c>
      <c r="IZ53">
        <v>0</v>
      </c>
      <c r="JA53">
        <v>0</v>
      </c>
      <c r="JB53">
        <v>1</v>
      </c>
      <c r="JC53">
        <v>66</v>
      </c>
      <c r="JD53" t="s">
        <v>0</v>
      </c>
      <c r="JE53" t="s">
        <v>0</v>
      </c>
      <c r="JF53" t="s">
        <v>0</v>
      </c>
      <c r="JG53" t="s">
        <v>0</v>
      </c>
      <c r="JH53" t="s">
        <v>0</v>
      </c>
      <c r="JI53" t="s">
        <v>0</v>
      </c>
      <c r="JJ53" t="s">
        <v>0</v>
      </c>
      <c r="JK53" t="s">
        <v>0</v>
      </c>
      <c r="JL53" t="s">
        <v>0</v>
      </c>
      <c r="JM53" t="s">
        <v>0</v>
      </c>
      <c r="JN53" t="s">
        <v>0</v>
      </c>
      <c r="JO53" t="s">
        <v>0</v>
      </c>
      <c r="JP53" t="s">
        <v>0</v>
      </c>
      <c r="JQ53" t="s">
        <v>0</v>
      </c>
      <c r="JR53" t="s">
        <v>0</v>
      </c>
      <c r="JS53" t="s">
        <v>0</v>
      </c>
      <c r="JT53" t="s">
        <v>0</v>
      </c>
      <c r="JU53" t="s">
        <v>0</v>
      </c>
      <c r="JV53" t="s">
        <v>0</v>
      </c>
      <c r="JW53">
        <v>4</v>
      </c>
      <c r="JX53">
        <v>1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2</v>
      </c>
      <c r="KG53">
        <v>0</v>
      </c>
      <c r="KH53">
        <v>1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4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1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1</v>
      </c>
      <c r="MM53">
        <v>1</v>
      </c>
    </row>
    <row r="54" spans="1:351">
      <c r="A54" t="s">
        <v>1753</v>
      </c>
      <c r="B54" t="s">
        <v>1746</v>
      </c>
      <c r="C54" t="str">
        <f>"200201"</f>
        <v>200201</v>
      </c>
      <c r="D54" t="s">
        <v>1752</v>
      </c>
      <c r="E54">
        <v>8</v>
      </c>
      <c r="F54">
        <v>1063</v>
      </c>
      <c r="G54">
        <v>800</v>
      </c>
      <c r="H54">
        <v>206</v>
      </c>
      <c r="I54">
        <v>594</v>
      </c>
      <c r="J54">
        <v>0</v>
      </c>
      <c r="K54">
        <v>2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594</v>
      </c>
      <c r="T54">
        <v>0</v>
      </c>
      <c r="U54">
        <v>0</v>
      </c>
      <c r="V54">
        <v>594</v>
      </c>
      <c r="W54">
        <v>10</v>
      </c>
      <c r="X54">
        <v>6</v>
      </c>
      <c r="Y54">
        <v>3</v>
      </c>
      <c r="Z54">
        <v>1</v>
      </c>
      <c r="AA54">
        <v>584</v>
      </c>
      <c r="AB54">
        <v>204</v>
      </c>
      <c r="AC54">
        <v>59</v>
      </c>
      <c r="AD54">
        <v>8</v>
      </c>
      <c r="AE54">
        <v>61</v>
      </c>
      <c r="AF54">
        <v>0</v>
      </c>
      <c r="AG54">
        <v>23</v>
      </c>
      <c r="AH54">
        <v>4</v>
      </c>
      <c r="AI54">
        <v>2</v>
      </c>
      <c r="AJ54">
        <v>4</v>
      </c>
      <c r="AK54">
        <v>0</v>
      </c>
      <c r="AL54">
        <v>15</v>
      </c>
      <c r="AM54">
        <v>0</v>
      </c>
      <c r="AN54">
        <v>0</v>
      </c>
      <c r="AO54">
        <v>2</v>
      </c>
      <c r="AP54">
        <v>2</v>
      </c>
      <c r="AQ54">
        <v>3</v>
      </c>
      <c r="AR54">
        <v>0</v>
      </c>
      <c r="AS54">
        <v>1</v>
      </c>
      <c r="AT54">
        <v>1</v>
      </c>
      <c r="AU54">
        <v>0</v>
      </c>
      <c r="AV54">
        <v>1</v>
      </c>
      <c r="AW54">
        <v>2</v>
      </c>
      <c r="AX54">
        <v>7</v>
      </c>
      <c r="AY54">
        <v>0</v>
      </c>
      <c r="AZ54">
        <v>0</v>
      </c>
      <c r="BA54">
        <v>1</v>
      </c>
      <c r="BB54">
        <v>1</v>
      </c>
      <c r="BC54">
        <v>0</v>
      </c>
      <c r="BD54">
        <v>7</v>
      </c>
      <c r="BE54">
        <v>204</v>
      </c>
      <c r="BF54">
        <v>136</v>
      </c>
      <c r="BG54">
        <v>46</v>
      </c>
      <c r="BH54">
        <v>9</v>
      </c>
      <c r="BI54">
        <v>32</v>
      </c>
      <c r="BJ54">
        <v>8</v>
      </c>
      <c r="BK54">
        <v>13</v>
      </c>
      <c r="BL54">
        <v>1</v>
      </c>
      <c r="BM54">
        <v>0</v>
      </c>
      <c r="BN54">
        <v>0</v>
      </c>
      <c r="BO54">
        <v>2</v>
      </c>
      <c r="BP54">
        <v>0</v>
      </c>
      <c r="BQ54">
        <v>1</v>
      </c>
      <c r="BR54">
        <v>2</v>
      </c>
      <c r="BS54">
        <v>1</v>
      </c>
      <c r="BT54">
        <v>1</v>
      </c>
      <c r="BU54">
        <v>0</v>
      </c>
      <c r="BV54">
        <v>1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3</v>
      </c>
      <c r="CF54">
        <v>0</v>
      </c>
      <c r="CG54">
        <v>0</v>
      </c>
      <c r="CH54">
        <v>16</v>
      </c>
      <c r="CI54">
        <v>136</v>
      </c>
      <c r="CJ54">
        <v>15</v>
      </c>
      <c r="CK54">
        <v>5</v>
      </c>
      <c r="CL54">
        <v>4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2</v>
      </c>
      <c r="DB54">
        <v>0</v>
      </c>
      <c r="DC54">
        <v>0</v>
      </c>
      <c r="DD54">
        <v>0</v>
      </c>
      <c r="DE54">
        <v>3</v>
      </c>
      <c r="DF54">
        <v>0</v>
      </c>
      <c r="DG54">
        <v>0</v>
      </c>
      <c r="DH54">
        <v>1</v>
      </c>
      <c r="DI54">
        <v>15</v>
      </c>
      <c r="DJ54">
        <v>37</v>
      </c>
      <c r="DK54">
        <v>27</v>
      </c>
      <c r="DL54">
        <v>4</v>
      </c>
      <c r="DM54">
        <v>2</v>
      </c>
      <c r="DN54">
        <v>0</v>
      </c>
      <c r="DO54">
        <v>0</v>
      </c>
      <c r="DP54">
        <v>0</v>
      </c>
      <c r="DQ54">
        <v>0</v>
      </c>
      <c r="DR54">
        <v>1</v>
      </c>
      <c r="DS54">
        <v>0</v>
      </c>
      <c r="DT54">
        <v>0</v>
      </c>
      <c r="DU54">
        <v>1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2</v>
      </c>
      <c r="EM54">
        <v>37</v>
      </c>
      <c r="EN54">
        <v>28</v>
      </c>
      <c r="EO54">
        <v>7</v>
      </c>
      <c r="EP54">
        <v>2</v>
      </c>
      <c r="EQ54">
        <v>1</v>
      </c>
      <c r="ER54">
        <v>0</v>
      </c>
      <c r="ES54">
        <v>2</v>
      </c>
      <c r="ET54">
        <v>0</v>
      </c>
      <c r="EU54">
        <v>0</v>
      </c>
      <c r="EV54">
        <v>0</v>
      </c>
      <c r="EW54">
        <v>0</v>
      </c>
      <c r="EX54">
        <v>3</v>
      </c>
      <c r="EY54">
        <v>0</v>
      </c>
      <c r="EZ54">
        <v>0</v>
      </c>
      <c r="FA54">
        <v>1</v>
      </c>
      <c r="FB54">
        <v>1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2</v>
      </c>
      <c r="FP54">
        <v>9</v>
      </c>
      <c r="FQ54">
        <v>28</v>
      </c>
      <c r="FR54">
        <v>35</v>
      </c>
      <c r="FS54">
        <v>6</v>
      </c>
      <c r="FT54">
        <v>4</v>
      </c>
      <c r="FU54">
        <v>9</v>
      </c>
      <c r="FV54">
        <v>1</v>
      </c>
      <c r="FW54">
        <v>0</v>
      </c>
      <c r="FX54">
        <v>3</v>
      </c>
      <c r="FY54">
        <v>0</v>
      </c>
      <c r="FZ54">
        <v>0</v>
      </c>
      <c r="GA54">
        <v>0</v>
      </c>
      <c r="GB54">
        <v>0</v>
      </c>
      <c r="GC54">
        <v>3</v>
      </c>
      <c r="GD54">
        <v>0</v>
      </c>
      <c r="GE54">
        <v>1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1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7</v>
      </c>
      <c r="GU54">
        <v>35</v>
      </c>
      <c r="GV54">
        <v>80</v>
      </c>
      <c r="GW54">
        <v>35</v>
      </c>
      <c r="GX54">
        <v>10</v>
      </c>
      <c r="GY54">
        <v>0</v>
      </c>
      <c r="GZ54">
        <v>0</v>
      </c>
      <c r="HA54">
        <v>2</v>
      </c>
      <c r="HB54">
        <v>1</v>
      </c>
      <c r="HC54">
        <v>1</v>
      </c>
      <c r="HD54">
        <v>0</v>
      </c>
      <c r="HE54">
        <v>1</v>
      </c>
      <c r="HF54">
        <v>0</v>
      </c>
      <c r="HG54">
        <v>2</v>
      </c>
      <c r="HH54">
        <v>0</v>
      </c>
      <c r="HI54">
        <v>1</v>
      </c>
      <c r="HJ54">
        <v>1</v>
      </c>
      <c r="HK54">
        <v>0</v>
      </c>
      <c r="HL54">
        <v>2</v>
      </c>
      <c r="HM54">
        <v>16</v>
      </c>
      <c r="HN54">
        <v>0</v>
      </c>
      <c r="HO54">
        <v>2</v>
      </c>
      <c r="HP54">
        <v>1</v>
      </c>
      <c r="HQ54">
        <v>0</v>
      </c>
      <c r="HR54">
        <v>1</v>
      </c>
      <c r="HS54">
        <v>1</v>
      </c>
      <c r="HT54">
        <v>1</v>
      </c>
      <c r="HU54">
        <v>0</v>
      </c>
      <c r="HV54">
        <v>0</v>
      </c>
      <c r="HW54">
        <v>0</v>
      </c>
      <c r="HX54">
        <v>2</v>
      </c>
      <c r="HY54">
        <v>80</v>
      </c>
      <c r="HZ54">
        <v>45</v>
      </c>
      <c r="IA54">
        <v>23</v>
      </c>
      <c r="IB54">
        <v>5</v>
      </c>
      <c r="IC54">
        <v>0</v>
      </c>
      <c r="ID54">
        <v>4</v>
      </c>
      <c r="IE54">
        <v>0</v>
      </c>
      <c r="IF54">
        <v>3</v>
      </c>
      <c r="IG54">
        <v>0</v>
      </c>
      <c r="IH54">
        <v>0</v>
      </c>
      <c r="II54">
        <v>1</v>
      </c>
      <c r="IJ54">
        <v>3</v>
      </c>
      <c r="IK54">
        <v>1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1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1</v>
      </c>
      <c r="JB54">
        <v>3</v>
      </c>
      <c r="JC54">
        <v>45</v>
      </c>
      <c r="JD54" t="s">
        <v>0</v>
      </c>
      <c r="JE54" t="s">
        <v>0</v>
      </c>
      <c r="JF54" t="s">
        <v>0</v>
      </c>
      <c r="JG54" t="s">
        <v>0</v>
      </c>
      <c r="JH54" t="s">
        <v>0</v>
      </c>
      <c r="JI54" t="s">
        <v>0</v>
      </c>
      <c r="JJ54" t="s">
        <v>0</v>
      </c>
      <c r="JK54" t="s">
        <v>0</v>
      </c>
      <c r="JL54" t="s">
        <v>0</v>
      </c>
      <c r="JM54" t="s">
        <v>0</v>
      </c>
      <c r="JN54" t="s">
        <v>0</v>
      </c>
      <c r="JO54" t="s">
        <v>0</v>
      </c>
      <c r="JP54" t="s">
        <v>0</v>
      </c>
      <c r="JQ54" t="s">
        <v>0</v>
      </c>
      <c r="JR54" t="s">
        <v>0</v>
      </c>
      <c r="JS54" t="s">
        <v>0</v>
      </c>
      <c r="JT54" t="s">
        <v>0</v>
      </c>
      <c r="JU54" t="s">
        <v>0</v>
      </c>
      <c r="JV54" t="s">
        <v>0</v>
      </c>
      <c r="JW54">
        <v>2</v>
      </c>
      <c r="JX54">
        <v>1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1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2</v>
      </c>
      <c r="KS54">
        <v>1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1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1</v>
      </c>
      <c r="LV54">
        <v>1</v>
      </c>
      <c r="LW54">
        <v>0</v>
      </c>
      <c r="LX54">
        <v>0</v>
      </c>
      <c r="LY54">
        <v>0</v>
      </c>
      <c r="LZ54">
        <v>1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1</v>
      </c>
    </row>
    <row r="55" spans="1:351">
      <c r="A55" t="s">
        <v>1751</v>
      </c>
      <c r="B55" t="s">
        <v>1746</v>
      </c>
      <c r="C55" t="str">
        <f>"200201"</f>
        <v>200201</v>
      </c>
      <c r="D55" t="s">
        <v>1750</v>
      </c>
      <c r="E55">
        <v>9</v>
      </c>
      <c r="F55">
        <v>961</v>
      </c>
      <c r="G55">
        <v>727</v>
      </c>
      <c r="H55">
        <v>189</v>
      </c>
      <c r="I55">
        <v>538</v>
      </c>
      <c r="J55">
        <v>0</v>
      </c>
      <c r="K55">
        <v>2</v>
      </c>
      <c r="L55">
        <v>3</v>
      </c>
      <c r="M55">
        <v>3</v>
      </c>
      <c r="N55">
        <v>0</v>
      </c>
      <c r="O55">
        <v>0</v>
      </c>
      <c r="P55">
        <v>0</v>
      </c>
      <c r="Q55">
        <v>0</v>
      </c>
      <c r="R55">
        <v>3</v>
      </c>
      <c r="S55">
        <v>541</v>
      </c>
      <c r="T55">
        <v>3</v>
      </c>
      <c r="U55">
        <v>0</v>
      </c>
      <c r="V55">
        <v>541</v>
      </c>
      <c r="W55">
        <v>6</v>
      </c>
      <c r="X55">
        <v>4</v>
      </c>
      <c r="Y55">
        <v>2</v>
      </c>
      <c r="Z55">
        <v>0</v>
      </c>
      <c r="AA55">
        <v>535</v>
      </c>
      <c r="AB55">
        <v>265</v>
      </c>
      <c r="AC55">
        <v>80</v>
      </c>
      <c r="AD55">
        <v>19</v>
      </c>
      <c r="AE55">
        <v>74</v>
      </c>
      <c r="AF55">
        <v>0</v>
      </c>
      <c r="AG55">
        <v>22</v>
      </c>
      <c r="AH55">
        <v>1</v>
      </c>
      <c r="AI55">
        <v>0</v>
      </c>
      <c r="AJ55">
        <v>4</v>
      </c>
      <c r="AK55">
        <v>2</v>
      </c>
      <c r="AL55">
        <v>15</v>
      </c>
      <c r="AM55">
        <v>3</v>
      </c>
      <c r="AN55">
        <v>1</v>
      </c>
      <c r="AO55">
        <v>0</v>
      </c>
      <c r="AP55">
        <v>0</v>
      </c>
      <c r="AQ55">
        <v>2</v>
      </c>
      <c r="AR55">
        <v>0</v>
      </c>
      <c r="AS55">
        <v>0</v>
      </c>
      <c r="AT55">
        <v>10</v>
      </c>
      <c r="AU55">
        <v>0</v>
      </c>
      <c r="AV55">
        <v>2</v>
      </c>
      <c r="AW55">
        <v>1</v>
      </c>
      <c r="AX55">
        <v>21</v>
      </c>
      <c r="AY55">
        <v>1</v>
      </c>
      <c r="AZ55">
        <v>0</v>
      </c>
      <c r="BA55">
        <v>1</v>
      </c>
      <c r="BB55">
        <v>0</v>
      </c>
      <c r="BC55">
        <v>1</v>
      </c>
      <c r="BD55">
        <v>5</v>
      </c>
      <c r="BE55">
        <v>265</v>
      </c>
      <c r="BF55">
        <v>81</v>
      </c>
      <c r="BG55">
        <v>14</v>
      </c>
      <c r="BH55">
        <v>3</v>
      </c>
      <c r="BI55">
        <v>36</v>
      </c>
      <c r="BJ55">
        <v>2</v>
      </c>
      <c r="BK55">
        <v>1</v>
      </c>
      <c r="BL55">
        <v>2</v>
      </c>
      <c r="BM55">
        <v>0</v>
      </c>
      <c r="BN55">
        <v>1</v>
      </c>
      <c r="BO55">
        <v>0</v>
      </c>
      <c r="BP55">
        <v>1</v>
      </c>
      <c r="BQ55">
        <v>0</v>
      </c>
      <c r="BR55">
        <v>0</v>
      </c>
      <c r="BS55">
        <v>0</v>
      </c>
      <c r="BT55">
        <v>1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1</v>
      </c>
      <c r="CA55">
        <v>5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14</v>
      </c>
      <c r="CI55">
        <v>81</v>
      </c>
      <c r="CJ55">
        <v>9</v>
      </c>
      <c r="CK55">
        <v>2</v>
      </c>
      <c r="CL55">
        <v>1</v>
      </c>
      <c r="CM55">
        <v>1</v>
      </c>
      <c r="CN55">
        <v>0</v>
      </c>
      <c r="CO55">
        <v>2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1</v>
      </c>
      <c r="CZ55">
        <v>0</v>
      </c>
      <c r="DA55">
        <v>0</v>
      </c>
      <c r="DB55">
        <v>2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9</v>
      </c>
      <c r="DJ55">
        <v>35</v>
      </c>
      <c r="DK55">
        <v>25</v>
      </c>
      <c r="DL55">
        <v>1</v>
      </c>
      <c r="DM55">
        <v>0</v>
      </c>
      <c r="DN55">
        <v>0</v>
      </c>
      <c r="DO55">
        <v>0</v>
      </c>
      <c r="DP55">
        <v>0</v>
      </c>
      <c r="DQ55">
        <v>1</v>
      </c>
      <c r="DR55">
        <v>0</v>
      </c>
      <c r="DS55">
        <v>1</v>
      </c>
      <c r="DT55">
        <v>4</v>
      </c>
      <c r="DU55">
        <v>0</v>
      </c>
      <c r="DV55">
        <v>1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1</v>
      </c>
      <c r="EF55">
        <v>0</v>
      </c>
      <c r="EG55">
        <v>0</v>
      </c>
      <c r="EH55">
        <v>0</v>
      </c>
      <c r="EI55">
        <v>0</v>
      </c>
      <c r="EJ55">
        <v>1</v>
      </c>
      <c r="EK55">
        <v>0</v>
      </c>
      <c r="EL55">
        <v>0</v>
      </c>
      <c r="EM55">
        <v>35</v>
      </c>
      <c r="EN55">
        <v>14</v>
      </c>
      <c r="EO55">
        <v>1</v>
      </c>
      <c r="EP55">
        <v>0</v>
      </c>
      <c r="EQ55">
        <v>2</v>
      </c>
      <c r="ER55">
        <v>1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1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2</v>
      </c>
      <c r="FH55">
        <v>0</v>
      </c>
      <c r="FI55">
        <v>0</v>
      </c>
      <c r="FJ55">
        <v>0</v>
      </c>
      <c r="FK55">
        <v>1</v>
      </c>
      <c r="FL55">
        <v>0</v>
      </c>
      <c r="FM55">
        <v>0</v>
      </c>
      <c r="FN55">
        <v>0</v>
      </c>
      <c r="FO55">
        <v>0</v>
      </c>
      <c r="FP55">
        <v>6</v>
      </c>
      <c r="FQ55">
        <v>14</v>
      </c>
      <c r="FR55">
        <v>11</v>
      </c>
      <c r="FS55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1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1</v>
      </c>
      <c r="GG55">
        <v>0</v>
      </c>
      <c r="GH55">
        <v>0</v>
      </c>
      <c r="GI55">
        <v>0</v>
      </c>
      <c r="GJ55">
        <v>0</v>
      </c>
      <c r="GK55">
        <v>1</v>
      </c>
      <c r="GL55">
        <v>0</v>
      </c>
      <c r="GM55">
        <v>0</v>
      </c>
      <c r="GN55">
        <v>0</v>
      </c>
      <c r="GO55">
        <v>5</v>
      </c>
      <c r="GP55">
        <v>0</v>
      </c>
      <c r="GQ55">
        <v>0</v>
      </c>
      <c r="GR55">
        <v>0</v>
      </c>
      <c r="GS55">
        <v>0</v>
      </c>
      <c r="GT55">
        <v>2</v>
      </c>
      <c r="GU55">
        <v>11</v>
      </c>
      <c r="GV55">
        <v>81</v>
      </c>
      <c r="GW55">
        <v>16</v>
      </c>
      <c r="GX55">
        <v>4</v>
      </c>
      <c r="GY55">
        <v>3</v>
      </c>
      <c r="GZ55">
        <v>0</v>
      </c>
      <c r="HA55">
        <v>3</v>
      </c>
      <c r="HB55">
        <v>1</v>
      </c>
      <c r="HC55">
        <v>1</v>
      </c>
      <c r="HD55">
        <v>0</v>
      </c>
      <c r="HE55">
        <v>0</v>
      </c>
      <c r="HF55">
        <v>2</v>
      </c>
      <c r="HG55">
        <v>1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46</v>
      </c>
      <c r="HN55">
        <v>1</v>
      </c>
      <c r="HO55">
        <v>0</v>
      </c>
      <c r="HP55">
        <v>1</v>
      </c>
      <c r="HQ55">
        <v>2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81</v>
      </c>
      <c r="HZ55">
        <v>37</v>
      </c>
      <c r="IA55">
        <v>27</v>
      </c>
      <c r="IB55">
        <v>4</v>
      </c>
      <c r="IC55">
        <v>0</v>
      </c>
      <c r="ID55">
        <v>1</v>
      </c>
      <c r="IE55">
        <v>0</v>
      </c>
      <c r="IF55">
        <v>1</v>
      </c>
      <c r="IG55">
        <v>0</v>
      </c>
      <c r="IH55">
        <v>0</v>
      </c>
      <c r="II55">
        <v>1</v>
      </c>
      <c r="IJ55">
        <v>2</v>
      </c>
      <c r="IK55">
        <v>1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37</v>
      </c>
      <c r="JD55" t="s">
        <v>0</v>
      </c>
      <c r="JE55" t="s">
        <v>0</v>
      </c>
      <c r="JF55" t="s">
        <v>0</v>
      </c>
      <c r="JG55" t="s">
        <v>0</v>
      </c>
      <c r="JH55" t="s">
        <v>0</v>
      </c>
      <c r="JI55" t="s">
        <v>0</v>
      </c>
      <c r="JJ55" t="s">
        <v>0</v>
      </c>
      <c r="JK55" t="s">
        <v>0</v>
      </c>
      <c r="JL55" t="s">
        <v>0</v>
      </c>
      <c r="JM55" t="s">
        <v>0</v>
      </c>
      <c r="JN55" t="s">
        <v>0</v>
      </c>
      <c r="JO55" t="s">
        <v>0</v>
      </c>
      <c r="JP55" t="s">
        <v>0</v>
      </c>
      <c r="JQ55" t="s">
        <v>0</v>
      </c>
      <c r="JR55" t="s">
        <v>0</v>
      </c>
      <c r="JS55" t="s">
        <v>0</v>
      </c>
      <c r="JT55" t="s">
        <v>0</v>
      </c>
      <c r="JU55" t="s">
        <v>0</v>
      </c>
      <c r="JV55" t="s">
        <v>0</v>
      </c>
      <c r="JW55">
        <v>2</v>
      </c>
      <c r="JX55">
        <v>1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1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2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</row>
    <row r="56" spans="1:351">
      <c r="A56" t="s">
        <v>1749</v>
      </c>
      <c r="B56" t="s">
        <v>1746</v>
      </c>
      <c r="C56" t="str">
        <f>"200201"</f>
        <v>200201</v>
      </c>
      <c r="D56" t="s">
        <v>1748</v>
      </c>
      <c r="E56">
        <v>10</v>
      </c>
      <c r="F56">
        <v>191</v>
      </c>
      <c r="G56">
        <v>238</v>
      </c>
      <c r="H56">
        <v>205</v>
      </c>
      <c r="I56">
        <v>33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33</v>
      </c>
      <c r="T56">
        <v>0</v>
      </c>
      <c r="U56">
        <v>0</v>
      </c>
      <c r="V56">
        <v>33</v>
      </c>
      <c r="W56">
        <v>7</v>
      </c>
      <c r="X56">
        <v>2</v>
      </c>
      <c r="Y56">
        <v>5</v>
      </c>
      <c r="Z56">
        <v>0</v>
      </c>
      <c r="AA56">
        <v>26</v>
      </c>
      <c r="AB56">
        <v>14</v>
      </c>
      <c r="AC56">
        <v>10</v>
      </c>
      <c r="AD56">
        <v>0</v>
      </c>
      <c r="AE56">
        <v>2</v>
      </c>
      <c r="AF56">
        <v>1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14</v>
      </c>
      <c r="BF56">
        <v>1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</v>
      </c>
      <c r="CJ56">
        <v>1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1</v>
      </c>
      <c r="DE56">
        <v>0</v>
      </c>
      <c r="DF56">
        <v>0</v>
      </c>
      <c r="DG56">
        <v>0</v>
      </c>
      <c r="DH56">
        <v>0</v>
      </c>
      <c r="DI56">
        <v>1</v>
      </c>
      <c r="DJ56">
        <v>3</v>
      </c>
      <c r="DK56">
        <v>1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1</v>
      </c>
      <c r="DR56">
        <v>0</v>
      </c>
      <c r="DS56">
        <v>0</v>
      </c>
      <c r="DT56">
        <v>1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3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6</v>
      </c>
      <c r="FS56">
        <v>1</v>
      </c>
      <c r="FT56">
        <v>0</v>
      </c>
      <c r="FU56">
        <v>3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1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1</v>
      </c>
      <c r="GU56">
        <v>6</v>
      </c>
      <c r="GV56">
        <v>1</v>
      </c>
      <c r="GW56">
        <v>1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1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 t="s">
        <v>0</v>
      </c>
      <c r="JE56" t="s">
        <v>0</v>
      </c>
      <c r="JF56" t="s">
        <v>0</v>
      </c>
      <c r="JG56" t="s">
        <v>0</v>
      </c>
      <c r="JH56" t="s">
        <v>0</v>
      </c>
      <c r="JI56" t="s">
        <v>0</v>
      </c>
      <c r="JJ56" t="s">
        <v>0</v>
      </c>
      <c r="JK56" t="s">
        <v>0</v>
      </c>
      <c r="JL56" t="s">
        <v>0</v>
      </c>
      <c r="JM56" t="s">
        <v>0</v>
      </c>
      <c r="JN56" t="s">
        <v>0</v>
      </c>
      <c r="JO56" t="s">
        <v>0</v>
      </c>
      <c r="JP56" t="s">
        <v>0</v>
      </c>
      <c r="JQ56" t="s">
        <v>0</v>
      </c>
      <c r="JR56" t="s">
        <v>0</v>
      </c>
      <c r="JS56" t="s">
        <v>0</v>
      </c>
      <c r="JT56" t="s">
        <v>0</v>
      </c>
      <c r="JU56" t="s">
        <v>0</v>
      </c>
      <c r="JV56" t="s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</row>
    <row r="57" spans="1:351">
      <c r="A57" t="s">
        <v>1747</v>
      </c>
      <c r="B57" t="s">
        <v>1746</v>
      </c>
      <c r="C57" t="str">
        <f>"200201"</f>
        <v>200201</v>
      </c>
      <c r="D57" t="s">
        <v>1745</v>
      </c>
      <c r="E57">
        <v>11</v>
      </c>
      <c r="F57">
        <v>785</v>
      </c>
      <c r="G57">
        <v>800</v>
      </c>
      <c r="H57">
        <v>590</v>
      </c>
      <c r="I57">
        <v>210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210</v>
      </c>
      <c r="T57">
        <v>0</v>
      </c>
      <c r="U57">
        <v>0</v>
      </c>
      <c r="V57">
        <v>210</v>
      </c>
      <c r="W57">
        <v>19</v>
      </c>
      <c r="X57">
        <v>11</v>
      </c>
      <c r="Y57">
        <v>6</v>
      </c>
      <c r="Z57">
        <v>2</v>
      </c>
      <c r="AA57">
        <v>191</v>
      </c>
      <c r="AB57">
        <v>93</v>
      </c>
      <c r="AC57">
        <v>42</v>
      </c>
      <c r="AD57">
        <v>5</v>
      </c>
      <c r="AE57">
        <v>11</v>
      </c>
      <c r="AF57">
        <v>1</v>
      </c>
      <c r="AG57">
        <v>3</v>
      </c>
      <c r="AH57">
        <v>4</v>
      </c>
      <c r="AI57">
        <v>2</v>
      </c>
      <c r="AJ57">
        <v>1</v>
      </c>
      <c r="AK57">
        <v>1</v>
      </c>
      <c r="AL57">
        <v>2</v>
      </c>
      <c r="AM57">
        <v>0</v>
      </c>
      <c r="AN57">
        <v>0</v>
      </c>
      <c r="AO57">
        <v>1</v>
      </c>
      <c r="AP57">
        <v>0</v>
      </c>
      <c r="AQ57">
        <v>0</v>
      </c>
      <c r="AR57">
        <v>1</v>
      </c>
      <c r="AS57">
        <v>0</v>
      </c>
      <c r="AT57">
        <v>2</v>
      </c>
      <c r="AU57">
        <v>0</v>
      </c>
      <c r="AV57">
        <v>4</v>
      </c>
      <c r="AW57">
        <v>6</v>
      </c>
      <c r="AX57">
        <v>1</v>
      </c>
      <c r="AY57">
        <v>0</v>
      </c>
      <c r="AZ57">
        <v>0</v>
      </c>
      <c r="BA57">
        <v>1</v>
      </c>
      <c r="BB57">
        <v>1</v>
      </c>
      <c r="BC57">
        <v>1</v>
      </c>
      <c r="BD57">
        <v>3</v>
      </c>
      <c r="BE57">
        <v>93</v>
      </c>
      <c r="BF57">
        <v>32</v>
      </c>
      <c r="BG57">
        <v>9</v>
      </c>
      <c r="BH57">
        <v>0</v>
      </c>
      <c r="BI57">
        <v>6</v>
      </c>
      <c r="BJ57">
        <v>0</v>
      </c>
      <c r="BK57">
        <v>1</v>
      </c>
      <c r="BL57">
        <v>1</v>
      </c>
      <c r="BM57">
        <v>0</v>
      </c>
      <c r="BN57">
        <v>2</v>
      </c>
      <c r="BO57">
        <v>1</v>
      </c>
      <c r="BP57">
        <v>0</v>
      </c>
      <c r="BQ57">
        <v>0</v>
      </c>
      <c r="BR57">
        <v>1</v>
      </c>
      <c r="BS57">
        <v>0</v>
      </c>
      <c r="BT57">
        <v>0</v>
      </c>
      <c r="BU57">
        <v>0</v>
      </c>
      <c r="BV57">
        <v>0</v>
      </c>
      <c r="BW57">
        <v>1</v>
      </c>
      <c r="BX57">
        <v>0</v>
      </c>
      <c r="BY57">
        <v>0</v>
      </c>
      <c r="BZ57">
        <v>1</v>
      </c>
      <c r="CA57">
        <v>3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1</v>
      </c>
      <c r="CH57">
        <v>5</v>
      </c>
      <c r="CI57">
        <v>32</v>
      </c>
      <c r="CJ57">
        <v>8</v>
      </c>
      <c r="CK57">
        <v>3</v>
      </c>
      <c r="CL57">
        <v>3</v>
      </c>
      <c r="CM57">
        <v>1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1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8</v>
      </c>
      <c r="DJ57">
        <v>5</v>
      </c>
      <c r="DK57">
        <v>0</v>
      </c>
      <c r="DL57">
        <v>0</v>
      </c>
      <c r="DM57">
        <v>0</v>
      </c>
      <c r="DN57">
        <v>1</v>
      </c>
      <c r="DO57">
        <v>0</v>
      </c>
      <c r="DP57">
        <v>0</v>
      </c>
      <c r="DQ57">
        <v>0</v>
      </c>
      <c r="DR57">
        <v>1</v>
      </c>
      <c r="DS57">
        <v>0</v>
      </c>
      <c r="DT57">
        <v>0</v>
      </c>
      <c r="DU57">
        <v>0</v>
      </c>
      <c r="DV57">
        <v>0</v>
      </c>
      <c r="DW57">
        <v>1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1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1</v>
      </c>
      <c r="EM57">
        <v>5</v>
      </c>
      <c r="EN57">
        <v>11</v>
      </c>
      <c r="EO57">
        <v>4</v>
      </c>
      <c r="EP57">
        <v>0</v>
      </c>
      <c r="EQ57">
        <v>0</v>
      </c>
      <c r="ER57">
        <v>1</v>
      </c>
      <c r="ES57">
        <v>0</v>
      </c>
      <c r="ET57">
        <v>1</v>
      </c>
      <c r="EU57">
        <v>0</v>
      </c>
      <c r="EV57">
        <v>0</v>
      </c>
      <c r="EW57">
        <v>0</v>
      </c>
      <c r="EX57">
        <v>1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1</v>
      </c>
      <c r="FH57">
        <v>0</v>
      </c>
      <c r="FI57">
        <v>2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1</v>
      </c>
      <c r="FQ57">
        <v>11</v>
      </c>
      <c r="FR57">
        <v>17</v>
      </c>
      <c r="FS57">
        <v>8</v>
      </c>
      <c r="FT57">
        <v>0</v>
      </c>
      <c r="FU57">
        <v>2</v>
      </c>
      <c r="FV57">
        <v>0</v>
      </c>
      <c r="FW57">
        <v>0</v>
      </c>
      <c r="FX57">
        <v>2</v>
      </c>
      <c r="FY57">
        <v>0</v>
      </c>
      <c r="FZ57">
        <v>1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1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1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2</v>
      </c>
      <c r="GU57">
        <v>17</v>
      </c>
      <c r="GV57">
        <v>17</v>
      </c>
      <c r="GW57">
        <v>7</v>
      </c>
      <c r="GX57">
        <v>2</v>
      </c>
      <c r="GY57">
        <v>0</v>
      </c>
      <c r="GZ57">
        <v>1</v>
      </c>
      <c r="HA57">
        <v>1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1</v>
      </c>
      <c r="HH57">
        <v>0</v>
      </c>
      <c r="HI57">
        <v>0</v>
      </c>
      <c r="HJ57">
        <v>0</v>
      </c>
      <c r="HK57">
        <v>1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1</v>
      </c>
      <c r="HS57">
        <v>0</v>
      </c>
      <c r="HT57">
        <v>1</v>
      </c>
      <c r="HU57">
        <v>1</v>
      </c>
      <c r="HV57">
        <v>1</v>
      </c>
      <c r="HW57">
        <v>0</v>
      </c>
      <c r="HX57">
        <v>0</v>
      </c>
      <c r="HY57">
        <v>17</v>
      </c>
      <c r="HZ57">
        <v>8</v>
      </c>
      <c r="IA57">
        <v>3</v>
      </c>
      <c r="IB57">
        <v>1</v>
      </c>
      <c r="IC57">
        <v>0</v>
      </c>
      <c r="ID57">
        <v>0</v>
      </c>
      <c r="IE57">
        <v>1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2</v>
      </c>
      <c r="IX57">
        <v>0</v>
      </c>
      <c r="IY57">
        <v>1</v>
      </c>
      <c r="IZ57">
        <v>0</v>
      </c>
      <c r="JA57">
        <v>0</v>
      </c>
      <c r="JB57">
        <v>0</v>
      </c>
      <c r="JC57">
        <v>8</v>
      </c>
      <c r="JD57" t="s">
        <v>0</v>
      </c>
      <c r="JE57" t="s">
        <v>0</v>
      </c>
      <c r="JF57" t="s">
        <v>0</v>
      </c>
      <c r="JG57" t="s">
        <v>0</v>
      </c>
      <c r="JH57" t="s">
        <v>0</v>
      </c>
      <c r="JI57" t="s">
        <v>0</v>
      </c>
      <c r="JJ57" t="s">
        <v>0</v>
      </c>
      <c r="JK57" t="s">
        <v>0</v>
      </c>
      <c r="JL57" t="s">
        <v>0</v>
      </c>
      <c r="JM57" t="s">
        <v>0</v>
      </c>
      <c r="JN57" t="s">
        <v>0</v>
      </c>
      <c r="JO57" t="s">
        <v>0</v>
      </c>
      <c r="JP57" t="s">
        <v>0</v>
      </c>
      <c r="JQ57" t="s">
        <v>0</v>
      </c>
      <c r="JR57" t="s">
        <v>0</v>
      </c>
      <c r="JS57" t="s">
        <v>0</v>
      </c>
      <c r="JT57" t="s">
        <v>0</v>
      </c>
      <c r="JU57" t="s">
        <v>0</v>
      </c>
      <c r="JV57" t="s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</row>
    <row r="58" spans="1:351">
      <c r="A58" t="s">
        <v>1744</v>
      </c>
      <c r="B58" t="s">
        <v>1735</v>
      </c>
      <c r="C58" t="str">
        <f>"200202"</f>
        <v>200202</v>
      </c>
      <c r="D58" t="s">
        <v>982</v>
      </c>
      <c r="E58">
        <v>1</v>
      </c>
      <c r="F58">
        <v>2046</v>
      </c>
      <c r="G58">
        <v>1560</v>
      </c>
      <c r="H58">
        <v>709</v>
      </c>
      <c r="I58">
        <v>851</v>
      </c>
      <c r="J58">
        <v>0</v>
      </c>
      <c r="K58">
        <v>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851</v>
      </c>
      <c r="T58">
        <v>0</v>
      </c>
      <c r="U58">
        <v>0</v>
      </c>
      <c r="V58">
        <v>851</v>
      </c>
      <c r="W58">
        <v>24</v>
      </c>
      <c r="X58">
        <v>15</v>
      </c>
      <c r="Y58">
        <v>7</v>
      </c>
      <c r="Z58">
        <v>2</v>
      </c>
      <c r="AA58">
        <v>827</v>
      </c>
      <c r="AB58">
        <v>352</v>
      </c>
      <c r="AC58">
        <v>107</v>
      </c>
      <c r="AD58">
        <v>33</v>
      </c>
      <c r="AE58">
        <v>86</v>
      </c>
      <c r="AF58">
        <v>1</v>
      </c>
      <c r="AG58">
        <v>38</v>
      </c>
      <c r="AH58">
        <v>7</v>
      </c>
      <c r="AI58">
        <v>4</v>
      </c>
      <c r="AJ58">
        <v>2</v>
      </c>
      <c r="AK58">
        <v>30</v>
      </c>
      <c r="AL58">
        <v>2</v>
      </c>
      <c r="AM58">
        <v>3</v>
      </c>
      <c r="AN58">
        <v>0</v>
      </c>
      <c r="AO58">
        <v>7</v>
      </c>
      <c r="AP58">
        <v>1</v>
      </c>
      <c r="AQ58">
        <v>3</v>
      </c>
      <c r="AR58">
        <v>0</v>
      </c>
      <c r="AS58">
        <v>1</v>
      </c>
      <c r="AT58">
        <v>2</v>
      </c>
      <c r="AU58">
        <v>0</v>
      </c>
      <c r="AV58">
        <v>0</v>
      </c>
      <c r="AW58">
        <v>7</v>
      </c>
      <c r="AX58">
        <v>0</v>
      </c>
      <c r="AY58">
        <v>0</v>
      </c>
      <c r="AZ58">
        <v>4</v>
      </c>
      <c r="BA58">
        <v>0</v>
      </c>
      <c r="BB58">
        <v>0</v>
      </c>
      <c r="BC58">
        <v>1</v>
      </c>
      <c r="BD58">
        <v>13</v>
      </c>
      <c r="BE58">
        <v>352</v>
      </c>
      <c r="BF58">
        <v>177</v>
      </c>
      <c r="BG58">
        <v>48</v>
      </c>
      <c r="BH58">
        <v>15</v>
      </c>
      <c r="BI58">
        <v>56</v>
      </c>
      <c r="BJ58">
        <v>4</v>
      </c>
      <c r="BK58">
        <v>7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1</v>
      </c>
      <c r="BR58">
        <v>3</v>
      </c>
      <c r="BS58">
        <v>1</v>
      </c>
      <c r="BT58">
        <v>1</v>
      </c>
      <c r="BU58">
        <v>0</v>
      </c>
      <c r="BV58">
        <v>1</v>
      </c>
      <c r="BW58">
        <v>0</v>
      </c>
      <c r="BX58">
        <v>0</v>
      </c>
      <c r="BY58">
        <v>0</v>
      </c>
      <c r="BZ58">
        <v>0</v>
      </c>
      <c r="CA58">
        <v>1</v>
      </c>
      <c r="CB58">
        <v>0</v>
      </c>
      <c r="CC58">
        <v>2</v>
      </c>
      <c r="CD58">
        <v>0</v>
      </c>
      <c r="CE58">
        <v>0</v>
      </c>
      <c r="CF58">
        <v>0</v>
      </c>
      <c r="CG58">
        <v>1</v>
      </c>
      <c r="CH58">
        <v>36</v>
      </c>
      <c r="CI58">
        <v>177</v>
      </c>
      <c r="CJ58">
        <v>20</v>
      </c>
      <c r="CK58">
        <v>9</v>
      </c>
      <c r="CL58">
        <v>0</v>
      </c>
      <c r="CM58">
        <v>2</v>
      </c>
      <c r="CN58">
        <v>1</v>
      </c>
      <c r="CO58">
        <v>1</v>
      </c>
      <c r="CP58">
        <v>0</v>
      </c>
      <c r="CQ58">
        <v>2</v>
      </c>
      <c r="CR58">
        <v>0</v>
      </c>
      <c r="CS58">
        <v>0</v>
      </c>
      <c r="CT58">
        <v>0</v>
      </c>
      <c r="CU58">
        <v>2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1</v>
      </c>
      <c r="DB58">
        <v>0</v>
      </c>
      <c r="DC58">
        <v>0</v>
      </c>
      <c r="DD58">
        <v>1</v>
      </c>
      <c r="DE58">
        <v>0</v>
      </c>
      <c r="DF58">
        <v>0</v>
      </c>
      <c r="DG58">
        <v>0</v>
      </c>
      <c r="DH58">
        <v>1</v>
      </c>
      <c r="DI58">
        <v>20</v>
      </c>
      <c r="DJ58">
        <v>30</v>
      </c>
      <c r="DK58">
        <v>16</v>
      </c>
      <c r="DL58">
        <v>0</v>
      </c>
      <c r="DM58">
        <v>2</v>
      </c>
      <c r="DN58">
        <v>1</v>
      </c>
      <c r="DO58">
        <v>0</v>
      </c>
      <c r="DP58">
        <v>0</v>
      </c>
      <c r="DQ58">
        <v>2</v>
      </c>
      <c r="DR58">
        <v>1</v>
      </c>
      <c r="DS58">
        <v>0</v>
      </c>
      <c r="DT58">
        <v>0</v>
      </c>
      <c r="DU58">
        <v>0</v>
      </c>
      <c r="DV58">
        <v>0</v>
      </c>
      <c r="DW58">
        <v>2</v>
      </c>
      <c r="DX58">
        <v>1</v>
      </c>
      <c r="DY58">
        <v>0</v>
      </c>
      <c r="DZ58">
        <v>0</v>
      </c>
      <c r="EA58">
        <v>1</v>
      </c>
      <c r="EB58">
        <v>0</v>
      </c>
      <c r="EC58">
        <v>2</v>
      </c>
      <c r="ED58">
        <v>0</v>
      </c>
      <c r="EE58">
        <v>0</v>
      </c>
      <c r="EF58">
        <v>1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1</v>
      </c>
      <c r="EM58">
        <v>30</v>
      </c>
      <c r="EN58">
        <v>31</v>
      </c>
      <c r="EO58">
        <v>13</v>
      </c>
      <c r="EP58">
        <v>2</v>
      </c>
      <c r="EQ58">
        <v>0</v>
      </c>
      <c r="ER58">
        <v>1</v>
      </c>
      <c r="ES58">
        <v>0</v>
      </c>
      <c r="ET58">
        <v>0</v>
      </c>
      <c r="EU58">
        <v>0</v>
      </c>
      <c r="EV58">
        <v>1</v>
      </c>
      <c r="EW58">
        <v>0</v>
      </c>
      <c r="EX58">
        <v>1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1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12</v>
      </c>
      <c r="FQ58">
        <v>31</v>
      </c>
      <c r="FR58">
        <v>61</v>
      </c>
      <c r="FS58">
        <v>31</v>
      </c>
      <c r="FT58">
        <v>4</v>
      </c>
      <c r="FU58">
        <v>3</v>
      </c>
      <c r="FV58">
        <v>4</v>
      </c>
      <c r="FW58">
        <v>0</v>
      </c>
      <c r="FX58">
        <v>8</v>
      </c>
      <c r="FY58">
        <v>0</v>
      </c>
      <c r="FZ58">
        <v>0</v>
      </c>
      <c r="GA58">
        <v>0</v>
      </c>
      <c r="GB58">
        <v>2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1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1</v>
      </c>
      <c r="GT58">
        <v>7</v>
      </c>
      <c r="GU58">
        <v>61</v>
      </c>
      <c r="GV58">
        <v>111</v>
      </c>
      <c r="GW58">
        <v>80</v>
      </c>
      <c r="GX58">
        <v>12</v>
      </c>
      <c r="GY58">
        <v>1</v>
      </c>
      <c r="GZ58">
        <v>0</v>
      </c>
      <c r="HA58">
        <v>0</v>
      </c>
      <c r="HB58">
        <v>1</v>
      </c>
      <c r="HC58">
        <v>1</v>
      </c>
      <c r="HD58">
        <v>0</v>
      </c>
      <c r="HE58">
        <v>0</v>
      </c>
      <c r="HF58">
        <v>2</v>
      </c>
      <c r="HG58">
        <v>0</v>
      </c>
      <c r="HH58">
        <v>0</v>
      </c>
      <c r="HI58">
        <v>1</v>
      </c>
      <c r="HJ58">
        <v>0</v>
      </c>
      <c r="HK58">
        <v>0</v>
      </c>
      <c r="HL58">
        <v>4</v>
      </c>
      <c r="HM58">
        <v>3</v>
      </c>
      <c r="HN58">
        <v>0</v>
      </c>
      <c r="HO58">
        <v>2</v>
      </c>
      <c r="HP58">
        <v>1</v>
      </c>
      <c r="HQ58">
        <v>0</v>
      </c>
      <c r="HR58">
        <v>0</v>
      </c>
      <c r="HS58">
        <v>0</v>
      </c>
      <c r="HT58">
        <v>0</v>
      </c>
      <c r="HU58">
        <v>3</v>
      </c>
      <c r="HV58">
        <v>0</v>
      </c>
      <c r="HW58">
        <v>0</v>
      </c>
      <c r="HX58">
        <v>0</v>
      </c>
      <c r="HY58">
        <v>111</v>
      </c>
      <c r="HZ58">
        <v>36</v>
      </c>
      <c r="IA58">
        <v>25</v>
      </c>
      <c r="IB58">
        <v>4</v>
      </c>
      <c r="IC58">
        <v>0</v>
      </c>
      <c r="ID58">
        <v>0</v>
      </c>
      <c r="IE58">
        <v>1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1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4</v>
      </c>
      <c r="IX58">
        <v>0</v>
      </c>
      <c r="IY58">
        <v>0</v>
      </c>
      <c r="IZ58">
        <v>1</v>
      </c>
      <c r="JA58">
        <v>0</v>
      </c>
      <c r="JB58">
        <v>0</v>
      </c>
      <c r="JC58">
        <v>36</v>
      </c>
      <c r="JD58" t="s">
        <v>0</v>
      </c>
      <c r="JE58" t="s">
        <v>0</v>
      </c>
      <c r="JF58" t="s">
        <v>0</v>
      </c>
      <c r="JG58" t="s">
        <v>0</v>
      </c>
      <c r="JH58" t="s">
        <v>0</v>
      </c>
      <c r="JI58" t="s">
        <v>0</v>
      </c>
      <c r="JJ58" t="s">
        <v>0</v>
      </c>
      <c r="JK58" t="s">
        <v>0</v>
      </c>
      <c r="JL58" t="s">
        <v>0</v>
      </c>
      <c r="JM58" t="s">
        <v>0</v>
      </c>
      <c r="JN58" t="s">
        <v>0</v>
      </c>
      <c r="JO58" t="s">
        <v>0</v>
      </c>
      <c r="JP58" t="s">
        <v>0</v>
      </c>
      <c r="JQ58" t="s">
        <v>0</v>
      </c>
      <c r="JR58" t="s">
        <v>0</v>
      </c>
      <c r="JS58" t="s">
        <v>0</v>
      </c>
      <c r="JT58" t="s">
        <v>0</v>
      </c>
      <c r="JU58" t="s">
        <v>0</v>
      </c>
      <c r="JV58" t="s">
        <v>0</v>
      </c>
      <c r="JW58">
        <v>5</v>
      </c>
      <c r="JX58">
        <v>1</v>
      </c>
      <c r="JY58">
        <v>0</v>
      </c>
      <c r="JZ58">
        <v>0</v>
      </c>
      <c r="KA58">
        <v>0</v>
      </c>
      <c r="KB58">
        <v>0</v>
      </c>
      <c r="KC58">
        <v>2</v>
      </c>
      <c r="KD58">
        <v>0</v>
      </c>
      <c r="KE58">
        <v>0</v>
      </c>
      <c r="KF58">
        <v>1</v>
      </c>
      <c r="KG58">
        <v>0</v>
      </c>
      <c r="KH58">
        <v>0</v>
      </c>
      <c r="KI58">
        <v>0</v>
      </c>
      <c r="KJ58">
        <v>0</v>
      </c>
      <c r="KK58">
        <v>1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5</v>
      </c>
      <c r="KS58">
        <v>1</v>
      </c>
      <c r="KT58">
        <v>0</v>
      </c>
      <c r="KU58">
        <v>0</v>
      </c>
      <c r="KV58">
        <v>0</v>
      </c>
      <c r="KW58">
        <v>1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1</v>
      </c>
      <c r="LV58">
        <v>3</v>
      </c>
      <c r="LW58">
        <v>1</v>
      </c>
      <c r="LX58">
        <v>0</v>
      </c>
      <c r="LY58">
        <v>0</v>
      </c>
      <c r="LZ58">
        <v>0</v>
      </c>
      <c r="MA58">
        <v>0</v>
      </c>
      <c r="MB58">
        <v>1</v>
      </c>
      <c r="MC58">
        <v>0</v>
      </c>
      <c r="MD58">
        <v>1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3</v>
      </c>
    </row>
    <row r="59" spans="1:351">
      <c r="A59" t="s">
        <v>1743</v>
      </c>
      <c r="B59" t="s">
        <v>1735</v>
      </c>
      <c r="C59" t="str">
        <f>"200202"</f>
        <v>200202</v>
      </c>
      <c r="D59" t="s">
        <v>655</v>
      </c>
      <c r="E59">
        <v>2</v>
      </c>
      <c r="F59">
        <v>1838</v>
      </c>
      <c r="G59">
        <v>1410</v>
      </c>
      <c r="H59">
        <v>537</v>
      </c>
      <c r="I59">
        <v>873</v>
      </c>
      <c r="J59">
        <v>0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873</v>
      </c>
      <c r="T59">
        <v>0</v>
      </c>
      <c r="U59">
        <v>0</v>
      </c>
      <c r="V59">
        <v>873</v>
      </c>
      <c r="W59">
        <v>20</v>
      </c>
      <c r="X59">
        <v>12</v>
      </c>
      <c r="Y59">
        <v>3</v>
      </c>
      <c r="Z59">
        <v>5</v>
      </c>
      <c r="AA59">
        <v>853</v>
      </c>
      <c r="AB59">
        <v>381</v>
      </c>
      <c r="AC59">
        <v>116</v>
      </c>
      <c r="AD59">
        <v>37</v>
      </c>
      <c r="AE59">
        <v>93</v>
      </c>
      <c r="AF59">
        <v>5</v>
      </c>
      <c r="AG59">
        <v>47</v>
      </c>
      <c r="AH59">
        <v>4</v>
      </c>
      <c r="AI59">
        <v>2</v>
      </c>
      <c r="AJ59">
        <v>1</v>
      </c>
      <c r="AK59">
        <v>19</v>
      </c>
      <c r="AL59">
        <v>5</v>
      </c>
      <c r="AM59">
        <v>3</v>
      </c>
      <c r="AN59">
        <v>1</v>
      </c>
      <c r="AO59">
        <v>7</v>
      </c>
      <c r="AP59">
        <v>0</v>
      </c>
      <c r="AQ59">
        <v>10</v>
      </c>
      <c r="AR59">
        <v>0</v>
      </c>
      <c r="AS59">
        <v>0</v>
      </c>
      <c r="AT59">
        <v>3</v>
      </c>
      <c r="AU59">
        <v>0</v>
      </c>
      <c r="AV59">
        <v>3</v>
      </c>
      <c r="AW59">
        <v>3</v>
      </c>
      <c r="AX59">
        <v>0</v>
      </c>
      <c r="AY59">
        <v>0</v>
      </c>
      <c r="AZ59">
        <v>4</v>
      </c>
      <c r="BA59">
        <v>2</v>
      </c>
      <c r="BB59">
        <v>6</v>
      </c>
      <c r="BC59">
        <v>3</v>
      </c>
      <c r="BD59">
        <v>7</v>
      </c>
      <c r="BE59">
        <v>381</v>
      </c>
      <c r="BF59">
        <v>186</v>
      </c>
      <c r="BG59">
        <v>67</v>
      </c>
      <c r="BH59">
        <v>13</v>
      </c>
      <c r="BI59">
        <v>46</v>
      </c>
      <c r="BJ59">
        <v>14</v>
      </c>
      <c r="BK59">
        <v>3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2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2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1</v>
      </c>
      <c r="CH59">
        <v>37</v>
      </c>
      <c r="CI59">
        <v>186</v>
      </c>
      <c r="CJ59">
        <v>17</v>
      </c>
      <c r="CK59">
        <v>4</v>
      </c>
      <c r="CL59">
        <v>2</v>
      </c>
      <c r="CM59">
        <v>2</v>
      </c>
      <c r="CN59">
        <v>1</v>
      </c>
      <c r="CO59">
        <v>1</v>
      </c>
      <c r="CP59">
        <v>2</v>
      </c>
      <c r="CQ59">
        <v>0</v>
      </c>
      <c r="CR59">
        <v>0</v>
      </c>
      <c r="CS59">
        <v>1</v>
      </c>
      <c r="CT59">
        <v>1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1</v>
      </c>
      <c r="DB59">
        <v>0</v>
      </c>
      <c r="DC59">
        <v>0</v>
      </c>
      <c r="DD59">
        <v>1</v>
      </c>
      <c r="DE59">
        <v>0</v>
      </c>
      <c r="DF59">
        <v>0</v>
      </c>
      <c r="DG59">
        <v>0</v>
      </c>
      <c r="DH59">
        <v>1</v>
      </c>
      <c r="DI59">
        <v>17</v>
      </c>
      <c r="DJ59">
        <v>28</v>
      </c>
      <c r="DK59">
        <v>21</v>
      </c>
      <c r="DL59">
        <v>2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3</v>
      </c>
      <c r="DU59">
        <v>1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1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28</v>
      </c>
      <c r="EN59">
        <v>29</v>
      </c>
      <c r="EO59">
        <v>13</v>
      </c>
      <c r="EP59">
        <v>1</v>
      </c>
      <c r="EQ59">
        <v>1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1</v>
      </c>
      <c r="EX59">
        <v>1</v>
      </c>
      <c r="EY59">
        <v>0</v>
      </c>
      <c r="EZ59">
        <v>1</v>
      </c>
      <c r="FA59">
        <v>0</v>
      </c>
      <c r="FB59">
        <v>0</v>
      </c>
      <c r="FC59">
        <v>0</v>
      </c>
      <c r="FD59">
        <v>0</v>
      </c>
      <c r="FE59">
        <v>1</v>
      </c>
      <c r="FF59">
        <v>0</v>
      </c>
      <c r="FG59">
        <v>2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8</v>
      </c>
      <c r="FQ59">
        <v>29</v>
      </c>
      <c r="FR59">
        <v>61</v>
      </c>
      <c r="FS59">
        <v>22</v>
      </c>
      <c r="FT59">
        <v>3</v>
      </c>
      <c r="FU59">
        <v>17</v>
      </c>
      <c r="FV59">
        <v>0</v>
      </c>
      <c r="FW59">
        <v>0</v>
      </c>
      <c r="FX59">
        <v>3</v>
      </c>
      <c r="FY59">
        <v>0</v>
      </c>
      <c r="FZ59">
        <v>1</v>
      </c>
      <c r="GA59">
        <v>0</v>
      </c>
      <c r="GB59">
        <v>2</v>
      </c>
      <c r="GC59">
        <v>1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1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3</v>
      </c>
      <c r="GT59">
        <v>8</v>
      </c>
      <c r="GU59">
        <v>61</v>
      </c>
      <c r="GV59">
        <v>97</v>
      </c>
      <c r="GW59">
        <v>63</v>
      </c>
      <c r="GX59">
        <v>11</v>
      </c>
      <c r="GY59">
        <v>4</v>
      </c>
      <c r="GZ59">
        <v>0</v>
      </c>
      <c r="HA59">
        <v>2</v>
      </c>
      <c r="HB59">
        <v>0</v>
      </c>
      <c r="HC59">
        <v>1</v>
      </c>
      <c r="HD59">
        <v>1</v>
      </c>
      <c r="HE59">
        <v>0</v>
      </c>
      <c r="HF59">
        <v>1</v>
      </c>
      <c r="HG59">
        <v>1</v>
      </c>
      <c r="HH59">
        <v>0</v>
      </c>
      <c r="HI59">
        <v>0</v>
      </c>
      <c r="HJ59">
        <v>1</v>
      </c>
      <c r="HK59">
        <v>0</v>
      </c>
      <c r="HL59">
        <v>1</v>
      </c>
      <c r="HM59">
        <v>0</v>
      </c>
      <c r="HN59">
        <v>1</v>
      </c>
      <c r="HO59">
        <v>1</v>
      </c>
      <c r="HP59">
        <v>3</v>
      </c>
      <c r="HQ59">
        <v>0</v>
      </c>
      <c r="HR59">
        <v>0</v>
      </c>
      <c r="HS59">
        <v>2</v>
      </c>
      <c r="HT59">
        <v>0</v>
      </c>
      <c r="HU59">
        <v>0</v>
      </c>
      <c r="HV59">
        <v>1</v>
      </c>
      <c r="HW59">
        <v>1</v>
      </c>
      <c r="HX59">
        <v>2</v>
      </c>
      <c r="HY59">
        <v>97</v>
      </c>
      <c r="HZ59">
        <v>44</v>
      </c>
      <c r="IA59">
        <v>31</v>
      </c>
      <c r="IB59">
        <v>4</v>
      </c>
      <c r="IC59">
        <v>2</v>
      </c>
      <c r="ID59">
        <v>2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1</v>
      </c>
      <c r="IN59">
        <v>0</v>
      </c>
      <c r="IO59">
        <v>0</v>
      </c>
      <c r="IP59">
        <v>0</v>
      </c>
      <c r="IQ59">
        <v>1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2</v>
      </c>
      <c r="IX59">
        <v>0</v>
      </c>
      <c r="IY59">
        <v>1</v>
      </c>
      <c r="IZ59">
        <v>0</v>
      </c>
      <c r="JA59">
        <v>0</v>
      </c>
      <c r="JB59">
        <v>0</v>
      </c>
      <c r="JC59">
        <v>44</v>
      </c>
      <c r="JD59" t="s">
        <v>0</v>
      </c>
      <c r="JE59" t="s">
        <v>0</v>
      </c>
      <c r="JF59" t="s">
        <v>0</v>
      </c>
      <c r="JG59" t="s">
        <v>0</v>
      </c>
      <c r="JH59" t="s">
        <v>0</v>
      </c>
      <c r="JI59" t="s">
        <v>0</v>
      </c>
      <c r="JJ59" t="s">
        <v>0</v>
      </c>
      <c r="JK59" t="s">
        <v>0</v>
      </c>
      <c r="JL59" t="s">
        <v>0</v>
      </c>
      <c r="JM59" t="s">
        <v>0</v>
      </c>
      <c r="JN59" t="s">
        <v>0</v>
      </c>
      <c r="JO59" t="s">
        <v>0</v>
      </c>
      <c r="JP59" t="s">
        <v>0</v>
      </c>
      <c r="JQ59" t="s">
        <v>0</v>
      </c>
      <c r="JR59" t="s">
        <v>0</v>
      </c>
      <c r="JS59" t="s">
        <v>0</v>
      </c>
      <c r="JT59" t="s">
        <v>0</v>
      </c>
      <c r="JU59" t="s">
        <v>0</v>
      </c>
      <c r="JV59" t="s">
        <v>0</v>
      </c>
      <c r="JW59">
        <v>8</v>
      </c>
      <c r="JX59">
        <v>3</v>
      </c>
      <c r="JY59">
        <v>1</v>
      </c>
      <c r="JZ59">
        <v>0</v>
      </c>
      <c r="KA59">
        <v>0</v>
      </c>
      <c r="KB59">
        <v>1</v>
      </c>
      <c r="KC59">
        <v>0</v>
      </c>
      <c r="KD59">
        <v>0</v>
      </c>
      <c r="KE59">
        <v>0</v>
      </c>
      <c r="KF59">
        <v>1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2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8</v>
      </c>
      <c r="KS59">
        <v>1</v>
      </c>
      <c r="KT59">
        <v>1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1</v>
      </c>
      <c r="LV59">
        <v>1</v>
      </c>
      <c r="LW59">
        <v>0</v>
      </c>
      <c r="LX59">
        <v>0</v>
      </c>
      <c r="LY59">
        <v>1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1</v>
      </c>
    </row>
    <row r="60" spans="1:351">
      <c r="A60" t="s">
        <v>1742</v>
      </c>
      <c r="B60" t="s">
        <v>1735</v>
      </c>
      <c r="C60" t="str">
        <f>"200202"</f>
        <v>200202</v>
      </c>
      <c r="D60" t="s">
        <v>408</v>
      </c>
      <c r="E60">
        <v>3</v>
      </c>
      <c r="F60">
        <v>1525</v>
      </c>
      <c r="G60">
        <v>1160</v>
      </c>
      <c r="H60">
        <v>432</v>
      </c>
      <c r="I60">
        <v>728</v>
      </c>
      <c r="J60">
        <v>0</v>
      </c>
      <c r="K60">
        <v>0</v>
      </c>
      <c r="L60">
        <v>1</v>
      </c>
      <c r="M60">
        <v>1</v>
      </c>
      <c r="N60">
        <v>0</v>
      </c>
      <c r="O60">
        <v>0</v>
      </c>
      <c r="P60">
        <v>0</v>
      </c>
      <c r="Q60">
        <v>0</v>
      </c>
      <c r="R60">
        <v>1</v>
      </c>
      <c r="S60">
        <v>725</v>
      </c>
      <c r="T60">
        <v>1</v>
      </c>
      <c r="U60">
        <v>0</v>
      </c>
      <c r="V60">
        <v>725</v>
      </c>
      <c r="W60">
        <v>25</v>
      </c>
      <c r="X60">
        <v>17</v>
      </c>
      <c r="Y60">
        <v>8</v>
      </c>
      <c r="Z60">
        <v>0</v>
      </c>
      <c r="AA60">
        <v>700</v>
      </c>
      <c r="AB60">
        <v>317</v>
      </c>
      <c r="AC60">
        <v>94</v>
      </c>
      <c r="AD60">
        <v>29</v>
      </c>
      <c r="AE60">
        <v>73</v>
      </c>
      <c r="AF60">
        <v>0</v>
      </c>
      <c r="AG60">
        <v>44</v>
      </c>
      <c r="AH60">
        <v>1</v>
      </c>
      <c r="AI60">
        <v>2</v>
      </c>
      <c r="AJ60">
        <v>1</v>
      </c>
      <c r="AK60">
        <v>32</v>
      </c>
      <c r="AL60">
        <v>1</v>
      </c>
      <c r="AM60">
        <v>4</v>
      </c>
      <c r="AN60">
        <v>0</v>
      </c>
      <c r="AO60">
        <v>16</v>
      </c>
      <c r="AP60">
        <v>0</v>
      </c>
      <c r="AQ60">
        <v>3</v>
      </c>
      <c r="AR60">
        <v>0</v>
      </c>
      <c r="AS60">
        <v>0</v>
      </c>
      <c r="AT60">
        <v>1</v>
      </c>
      <c r="AU60">
        <v>0</v>
      </c>
      <c r="AV60">
        <v>0</v>
      </c>
      <c r="AW60">
        <v>6</v>
      </c>
      <c r="AX60">
        <v>0</v>
      </c>
      <c r="AY60">
        <v>0</v>
      </c>
      <c r="AZ60">
        <v>3</v>
      </c>
      <c r="BA60">
        <v>1</v>
      </c>
      <c r="BB60">
        <v>2</v>
      </c>
      <c r="BC60">
        <v>1</v>
      </c>
      <c r="BD60">
        <v>3</v>
      </c>
      <c r="BE60">
        <v>317</v>
      </c>
      <c r="BF60">
        <v>140</v>
      </c>
      <c r="BG60">
        <v>47</v>
      </c>
      <c r="BH60">
        <v>7</v>
      </c>
      <c r="BI60">
        <v>35</v>
      </c>
      <c r="BJ60">
        <v>12</v>
      </c>
      <c r="BK60">
        <v>5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2</v>
      </c>
      <c r="BR60">
        <v>3</v>
      </c>
      <c r="BS60">
        <v>1</v>
      </c>
      <c r="BT60">
        <v>2</v>
      </c>
      <c r="BU60">
        <v>0</v>
      </c>
      <c r="BV60">
        <v>3</v>
      </c>
      <c r="BW60">
        <v>0</v>
      </c>
      <c r="BX60">
        <v>2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1</v>
      </c>
      <c r="CE60">
        <v>0</v>
      </c>
      <c r="CF60">
        <v>0</v>
      </c>
      <c r="CG60">
        <v>0</v>
      </c>
      <c r="CH60">
        <v>20</v>
      </c>
      <c r="CI60">
        <v>140</v>
      </c>
      <c r="CJ60">
        <v>21</v>
      </c>
      <c r="CK60">
        <v>3</v>
      </c>
      <c r="CL60">
        <v>2</v>
      </c>
      <c r="CM60">
        <v>0</v>
      </c>
      <c r="CN60">
        <v>5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1</v>
      </c>
      <c r="CV60">
        <v>2</v>
      </c>
      <c r="CW60">
        <v>1</v>
      </c>
      <c r="CX60">
        <v>1</v>
      </c>
      <c r="CY60">
        <v>1</v>
      </c>
      <c r="CZ60">
        <v>0</v>
      </c>
      <c r="DA60">
        <v>0</v>
      </c>
      <c r="DB60">
        <v>0</v>
      </c>
      <c r="DC60">
        <v>0</v>
      </c>
      <c r="DD60">
        <v>1</v>
      </c>
      <c r="DE60">
        <v>0</v>
      </c>
      <c r="DF60">
        <v>0</v>
      </c>
      <c r="DG60">
        <v>1</v>
      </c>
      <c r="DH60">
        <v>3</v>
      </c>
      <c r="DI60">
        <v>21</v>
      </c>
      <c r="DJ60">
        <v>27</v>
      </c>
      <c r="DK60">
        <v>15</v>
      </c>
      <c r="DL60">
        <v>2</v>
      </c>
      <c r="DM60">
        <v>3</v>
      </c>
      <c r="DN60">
        <v>1</v>
      </c>
      <c r="DO60">
        <v>0</v>
      </c>
      <c r="DP60">
        <v>0</v>
      </c>
      <c r="DQ60">
        <v>1</v>
      </c>
      <c r="DR60">
        <v>0</v>
      </c>
      <c r="DS60">
        <v>0</v>
      </c>
      <c r="DT60">
        <v>0</v>
      </c>
      <c r="DU60">
        <v>1</v>
      </c>
      <c r="DV60">
        <v>0</v>
      </c>
      <c r="DW60">
        <v>0</v>
      </c>
      <c r="DX60">
        <v>0</v>
      </c>
      <c r="DY60">
        <v>1</v>
      </c>
      <c r="DZ60">
        <v>0</v>
      </c>
      <c r="EA60">
        <v>0</v>
      </c>
      <c r="EB60">
        <v>0</v>
      </c>
      <c r="EC60">
        <v>0</v>
      </c>
      <c r="ED60">
        <v>1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1</v>
      </c>
      <c r="EK60">
        <v>0</v>
      </c>
      <c r="EL60">
        <v>1</v>
      </c>
      <c r="EM60">
        <v>27</v>
      </c>
      <c r="EN60">
        <v>22</v>
      </c>
      <c r="EO60">
        <v>7</v>
      </c>
      <c r="EP60">
        <v>4</v>
      </c>
      <c r="EQ60">
        <v>1</v>
      </c>
      <c r="ER60">
        <v>0</v>
      </c>
      <c r="ES60">
        <v>0</v>
      </c>
      <c r="ET60">
        <v>0</v>
      </c>
      <c r="EU60">
        <v>1</v>
      </c>
      <c r="EV60">
        <v>0</v>
      </c>
      <c r="EW60">
        <v>1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1</v>
      </c>
      <c r="FJ60">
        <v>0</v>
      </c>
      <c r="FK60">
        <v>0</v>
      </c>
      <c r="FL60">
        <v>0</v>
      </c>
      <c r="FM60">
        <v>0</v>
      </c>
      <c r="FN60">
        <v>1</v>
      </c>
      <c r="FO60">
        <v>0</v>
      </c>
      <c r="FP60">
        <v>6</v>
      </c>
      <c r="FQ60">
        <v>22</v>
      </c>
      <c r="FR60">
        <v>39</v>
      </c>
      <c r="FS60">
        <v>21</v>
      </c>
      <c r="FT60">
        <v>0</v>
      </c>
      <c r="FU60">
        <v>2</v>
      </c>
      <c r="FV60">
        <v>1</v>
      </c>
      <c r="FW60">
        <v>0</v>
      </c>
      <c r="FX60">
        <v>2</v>
      </c>
      <c r="FY60">
        <v>0</v>
      </c>
      <c r="FZ60">
        <v>0</v>
      </c>
      <c r="GA60">
        <v>0</v>
      </c>
      <c r="GB60">
        <v>1</v>
      </c>
      <c r="GC60">
        <v>1</v>
      </c>
      <c r="GD60">
        <v>0</v>
      </c>
      <c r="GE60">
        <v>0</v>
      </c>
      <c r="GF60">
        <v>0</v>
      </c>
      <c r="GG60">
        <v>0</v>
      </c>
      <c r="GH60">
        <v>1</v>
      </c>
      <c r="GI60">
        <v>0</v>
      </c>
      <c r="GJ60">
        <v>1</v>
      </c>
      <c r="GK60">
        <v>0</v>
      </c>
      <c r="GL60">
        <v>0</v>
      </c>
      <c r="GM60">
        <v>1</v>
      </c>
      <c r="GN60">
        <v>0</v>
      </c>
      <c r="GO60">
        <v>1</v>
      </c>
      <c r="GP60">
        <v>0</v>
      </c>
      <c r="GQ60">
        <v>0</v>
      </c>
      <c r="GR60">
        <v>0</v>
      </c>
      <c r="GS60">
        <v>2</v>
      </c>
      <c r="GT60">
        <v>5</v>
      </c>
      <c r="GU60">
        <v>39</v>
      </c>
      <c r="GV60">
        <v>82</v>
      </c>
      <c r="GW60">
        <v>53</v>
      </c>
      <c r="GX60">
        <v>14</v>
      </c>
      <c r="GY60">
        <v>0</v>
      </c>
      <c r="GZ60">
        <v>0</v>
      </c>
      <c r="HA60">
        <v>0</v>
      </c>
      <c r="HB60">
        <v>1</v>
      </c>
      <c r="HC60">
        <v>1</v>
      </c>
      <c r="HD60">
        <v>0</v>
      </c>
      <c r="HE60">
        <v>1</v>
      </c>
      <c r="HF60">
        <v>0</v>
      </c>
      <c r="HG60">
        <v>1</v>
      </c>
      <c r="HH60">
        <v>0</v>
      </c>
      <c r="HI60">
        <v>1</v>
      </c>
      <c r="HJ60">
        <v>0</v>
      </c>
      <c r="HK60">
        <v>0</v>
      </c>
      <c r="HL60">
        <v>2</v>
      </c>
      <c r="HM60">
        <v>0</v>
      </c>
      <c r="HN60">
        <v>1</v>
      </c>
      <c r="HO60">
        <v>1</v>
      </c>
      <c r="HP60">
        <v>1</v>
      </c>
      <c r="HQ60">
        <v>2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1</v>
      </c>
      <c r="HX60">
        <v>2</v>
      </c>
      <c r="HY60">
        <v>82</v>
      </c>
      <c r="HZ60">
        <v>46</v>
      </c>
      <c r="IA60">
        <v>27</v>
      </c>
      <c r="IB60">
        <v>0</v>
      </c>
      <c r="IC60">
        <v>3</v>
      </c>
      <c r="ID60">
        <v>3</v>
      </c>
      <c r="IE60">
        <v>2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1</v>
      </c>
      <c r="IM60">
        <v>1</v>
      </c>
      <c r="IN60">
        <v>1</v>
      </c>
      <c r="IO60">
        <v>0</v>
      </c>
      <c r="IP60">
        <v>0</v>
      </c>
      <c r="IQ60">
        <v>0</v>
      </c>
      <c r="IR60">
        <v>0</v>
      </c>
      <c r="IS60">
        <v>1</v>
      </c>
      <c r="IT60">
        <v>0</v>
      </c>
      <c r="IU60">
        <v>2</v>
      </c>
      <c r="IV60">
        <v>0</v>
      </c>
      <c r="IW60">
        <v>4</v>
      </c>
      <c r="IX60">
        <v>0</v>
      </c>
      <c r="IY60">
        <v>0</v>
      </c>
      <c r="IZ60">
        <v>1</v>
      </c>
      <c r="JA60">
        <v>0</v>
      </c>
      <c r="JB60">
        <v>0</v>
      </c>
      <c r="JC60">
        <v>46</v>
      </c>
      <c r="JD60" t="s">
        <v>0</v>
      </c>
      <c r="JE60" t="s">
        <v>0</v>
      </c>
      <c r="JF60" t="s">
        <v>0</v>
      </c>
      <c r="JG60" t="s">
        <v>0</v>
      </c>
      <c r="JH60" t="s">
        <v>0</v>
      </c>
      <c r="JI60" t="s">
        <v>0</v>
      </c>
      <c r="JJ60" t="s">
        <v>0</v>
      </c>
      <c r="JK60" t="s">
        <v>0</v>
      </c>
      <c r="JL60" t="s">
        <v>0</v>
      </c>
      <c r="JM60" t="s">
        <v>0</v>
      </c>
      <c r="JN60" t="s">
        <v>0</v>
      </c>
      <c r="JO60" t="s">
        <v>0</v>
      </c>
      <c r="JP60" t="s">
        <v>0</v>
      </c>
      <c r="JQ60" t="s">
        <v>0</v>
      </c>
      <c r="JR60" t="s">
        <v>0</v>
      </c>
      <c r="JS60" t="s">
        <v>0</v>
      </c>
      <c r="JT60" t="s">
        <v>0</v>
      </c>
      <c r="JU60" t="s">
        <v>0</v>
      </c>
      <c r="JV60" t="s">
        <v>0</v>
      </c>
      <c r="JW60">
        <v>2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1</v>
      </c>
      <c r="KJ60">
        <v>0</v>
      </c>
      <c r="KK60">
        <v>0</v>
      </c>
      <c r="KL60">
        <v>0</v>
      </c>
      <c r="KM60">
        <v>0</v>
      </c>
      <c r="KN60">
        <v>1</v>
      </c>
      <c r="KO60">
        <v>0</v>
      </c>
      <c r="KP60">
        <v>0</v>
      </c>
      <c r="KQ60">
        <v>0</v>
      </c>
      <c r="KR60">
        <v>2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4</v>
      </c>
      <c r="LW60">
        <v>2</v>
      </c>
      <c r="LX60">
        <v>0</v>
      </c>
      <c r="LY60">
        <v>0</v>
      </c>
      <c r="LZ60">
        <v>0</v>
      </c>
      <c r="MA60">
        <v>0</v>
      </c>
      <c r="MB60">
        <v>1</v>
      </c>
      <c r="MC60">
        <v>0</v>
      </c>
      <c r="MD60">
        <v>0</v>
      </c>
      <c r="ME60">
        <v>0</v>
      </c>
      <c r="MF60">
        <v>0</v>
      </c>
      <c r="MG60">
        <v>1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4</v>
      </c>
    </row>
    <row r="61" spans="1:351">
      <c r="A61" t="s">
        <v>1741</v>
      </c>
      <c r="B61" t="s">
        <v>1735</v>
      </c>
      <c r="C61" t="str">
        <f>"200202"</f>
        <v>200202</v>
      </c>
      <c r="D61" t="s">
        <v>1740</v>
      </c>
      <c r="E61">
        <v>4</v>
      </c>
      <c r="F61">
        <v>1328</v>
      </c>
      <c r="G61">
        <v>1010</v>
      </c>
      <c r="H61">
        <v>441</v>
      </c>
      <c r="I61">
        <v>569</v>
      </c>
      <c r="J61">
        <v>0</v>
      </c>
      <c r="K61">
        <v>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568</v>
      </c>
      <c r="T61">
        <v>0</v>
      </c>
      <c r="U61">
        <v>0</v>
      </c>
      <c r="V61">
        <v>568</v>
      </c>
      <c r="W61">
        <v>20</v>
      </c>
      <c r="X61">
        <v>13</v>
      </c>
      <c r="Y61">
        <v>4</v>
      </c>
      <c r="Z61">
        <v>3</v>
      </c>
      <c r="AA61">
        <v>548</v>
      </c>
      <c r="AB61">
        <v>226</v>
      </c>
      <c r="AC61">
        <v>91</v>
      </c>
      <c r="AD61">
        <v>15</v>
      </c>
      <c r="AE61">
        <v>49</v>
      </c>
      <c r="AF61">
        <v>1</v>
      </c>
      <c r="AG61">
        <v>24</v>
      </c>
      <c r="AH61">
        <v>0</v>
      </c>
      <c r="AI61">
        <v>0</v>
      </c>
      <c r="AJ61">
        <v>0</v>
      </c>
      <c r="AK61">
        <v>7</v>
      </c>
      <c r="AL61">
        <v>2</v>
      </c>
      <c r="AM61">
        <v>4</v>
      </c>
      <c r="AN61">
        <v>0</v>
      </c>
      <c r="AO61">
        <v>8</v>
      </c>
      <c r="AP61">
        <v>0</v>
      </c>
      <c r="AQ61">
        <v>8</v>
      </c>
      <c r="AR61">
        <v>0</v>
      </c>
      <c r="AS61">
        <v>0</v>
      </c>
      <c r="AT61">
        <v>2</v>
      </c>
      <c r="AU61">
        <v>0</v>
      </c>
      <c r="AV61">
        <v>0</v>
      </c>
      <c r="AW61">
        <v>4</v>
      </c>
      <c r="AX61">
        <v>0</v>
      </c>
      <c r="AY61">
        <v>0</v>
      </c>
      <c r="AZ61">
        <v>0</v>
      </c>
      <c r="BA61">
        <v>1</v>
      </c>
      <c r="BB61">
        <v>1</v>
      </c>
      <c r="BC61">
        <v>1</v>
      </c>
      <c r="BD61">
        <v>8</v>
      </c>
      <c r="BE61">
        <v>226</v>
      </c>
      <c r="BF61">
        <v>116</v>
      </c>
      <c r="BG61">
        <v>36</v>
      </c>
      <c r="BH61">
        <v>12</v>
      </c>
      <c r="BI61">
        <v>18</v>
      </c>
      <c r="BJ61">
        <v>4</v>
      </c>
      <c r="BK61">
        <v>1</v>
      </c>
      <c r="BL61">
        <v>0</v>
      </c>
      <c r="BM61">
        <v>2</v>
      </c>
      <c r="BN61">
        <v>0</v>
      </c>
      <c r="BO61">
        <v>0</v>
      </c>
      <c r="BP61">
        <v>0</v>
      </c>
      <c r="BQ61">
        <v>4</v>
      </c>
      <c r="BR61">
        <v>1</v>
      </c>
      <c r="BS61">
        <v>0</v>
      </c>
      <c r="BT61">
        <v>1</v>
      </c>
      <c r="BU61">
        <v>1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2</v>
      </c>
      <c r="CB61">
        <v>0</v>
      </c>
      <c r="CC61">
        <v>0</v>
      </c>
      <c r="CD61">
        <v>0</v>
      </c>
      <c r="CE61">
        <v>2</v>
      </c>
      <c r="CF61">
        <v>0</v>
      </c>
      <c r="CG61">
        <v>0</v>
      </c>
      <c r="CH61">
        <v>32</v>
      </c>
      <c r="CI61">
        <v>116</v>
      </c>
      <c r="CJ61">
        <v>21</v>
      </c>
      <c r="CK61">
        <v>4</v>
      </c>
      <c r="CL61">
        <v>3</v>
      </c>
      <c r="CM61">
        <v>1</v>
      </c>
      <c r="CN61">
        <v>3</v>
      </c>
      <c r="CO61">
        <v>2</v>
      </c>
      <c r="CP61">
        <v>0</v>
      </c>
      <c r="CQ61">
        <v>0</v>
      </c>
      <c r="CR61">
        <v>1</v>
      </c>
      <c r="CS61">
        <v>1</v>
      </c>
      <c r="CT61">
        <v>0</v>
      </c>
      <c r="CU61">
        <v>0</v>
      </c>
      <c r="CV61">
        <v>0</v>
      </c>
      <c r="CW61">
        <v>1</v>
      </c>
      <c r="CX61">
        <v>0</v>
      </c>
      <c r="CY61">
        <v>2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2</v>
      </c>
      <c r="DF61">
        <v>0</v>
      </c>
      <c r="DG61">
        <v>0</v>
      </c>
      <c r="DH61">
        <v>1</v>
      </c>
      <c r="DI61">
        <v>21</v>
      </c>
      <c r="DJ61">
        <v>37</v>
      </c>
      <c r="DK61">
        <v>21</v>
      </c>
      <c r="DL61">
        <v>2</v>
      </c>
      <c r="DM61">
        <v>1</v>
      </c>
      <c r="DN61">
        <v>3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1</v>
      </c>
      <c r="DU61">
        <v>0</v>
      </c>
      <c r="DV61">
        <v>0</v>
      </c>
      <c r="DW61">
        <v>0</v>
      </c>
      <c r="DX61">
        <v>0</v>
      </c>
      <c r="DY61">
        <v>1</v>
      </c>
      <c r="DZ61">
        <v>1</v>
      </c>
      <c r="EA61">
        <v>0</v>
      </c>
      <c r="EB61">
        <v>0</v>
      </c>
      <c r="EC61">
        <v>3</v>
      </c>
      <c r="ED61">
        <v>2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2</v>
      </c>
      <c r="EM61">
        <v>37</v>
      </c>
      <c r="EN61">
        <v>21</v>
      </c>
      <c r="EO61">
        <v>15</v>
      </c>
      <c r="EP61">
        <v>0</v>
      </c>
      <c r="EQ61">
        <v>0</v>
      </c>
      <c r="ER61">
        <v>0</v>
      </c>
      <c r="ES61">
        <v>1</v>
      </c>
      <c r="ET61">
        <v>0</v>
      </c>
      <c r="EU61">
        <v>1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1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1</v>
      </c>
      <c r="FL61">
        <v>0</v>
      </c>
      <c r="FM61">
        <v>0</v>
      </c>
      <c r="FN61">
        <v>0</v>
      </c>
      <c r="FO61">
        <v>1</v>
      </c>
      <c r="FP61">
        <v>1</v>
      </c>
      <c r="FQ61">
        <v>21</v>
      </c>
      <c r="FR61">
        <v>24</v>
      </c>
      <c r="FS61">
        <v>13</v>
      </c>
      <c r="FT61">
        <v>0</v>
      </c>
      <c r="FU61">
        <v>2</v>
      </c>
      <c r="FV61">
        <v>1</v>
      </c>
      <c r="FW61">
        <v>0</v>
      </c>
      <c r="FX61">
        <v>0</v>
      </c>
      <c r="FY61">
        <v>2</v>
      </c>
      <c r="FZ61">
        <v>2</v>
      </c>
      <c r="GA61">
        <v>0</v>
      </c>
      <c r="GB61">
        <v>1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1</v>
      </c>
      <c r="GQ61">
        <v>0</v>
      </c>
      <c r="GR61">
        <v>0</v>
      </c>
      <c r="GS61">
        <v>1</v>
      </c>
      <c r="GT61">
        <v>1</v>
      </c>
      <c r="GU61">
        <v>24</v>
      </c>
      <c r="GV61">
        <v>74</v>
      </c>
      <c r="GW61">
        <v>39</v>
      </c>
      <c r="GX61">
        <v>14</v>
      </c>
      <c r="GY61">
        <v>1</v>
      </c>
      <c r="GZ61">
        <v>1</v>
      </c>
      <c r="HA61">
        <v>3</v>
      </c>
      <c r="HB61">
        <v>3</v>
      </c>
      <c r="HC61">
        <v>0</v>
      </c>
      <c r="HD61">
        <v>1</v>
      </c>
      <c r="HE61">
        <v>0</v>
      </c>
      <c r="HF61">
        <v>0</v>
      </c>
      <c r="HG61">
        <v>1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2</v>
      </c>
      <c r="HP61">
        <v>4</v>
      </c>
      <c r="HQ61">
        <v>0</v>
      </c>
      <c r="HR61">
        <v>4</v>
      </c>
      <c r="HS61">
        <v>0</v>
      </c>
      <c r="HT61">
        <v>1</v>
      </c>
      <c r="HU61">
        <v>0</v>
      </c>
      <c r="HV61">
        <v>0</v>
      </c>
      <c r="HW61">
        <v>0</v>
      </c>
      <c r="HX61">
        <v>0</v>
      </c>
      <c r="HY61">
        <v>74</v>
      </c>
      <c r="HZ61">
        <v>23</v>
      </c>
      <c r="IA61">
        <v>12</v>
      </c>
      <c r="IB61">
        <v>0</v>
      </c>
      <c r="IC61">
        <v>0</v>
      </c>
      <c r="ID61">
        <v>1</v>
      </c>
      <c r="IE61">
        <v>0</v>
      </c>
      <c r="IF61">
        <v>0</v>
      </c>
      <c r="IG61">
        <v>0</v>
      </c>
      <c r="IH61">
        <v>1</v>
      </c>
      <c r="II61">
        <v>0</v>
      </c>
      <c r="IJ61">
        <v>0</v>
      </c>
      <c r="IK61">
        <v>1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7</v>
      </c>
      <c r="IX61">
        <v>0</v>
      </c>
      <c r="IY61">
        <v>0</v>
      </c>
      <c r="IZ61">
        <v>0</v>
      </c>
      <c r="JA61">
        <v>1</v>
      </c>
      <c r="JB61">
        <v>0</v>
      </c>
      <c r="JC61">
        <v>23</v>
      </c>
      <c r="JD61" t="s">
        <v>0</v>
      </c>
      <c r="JE61" t="s">
        <v>0</v>
      </c>
      <c r="JF61" t="s">
        <v>0</v>
      </c>
      <c r="JG61" t="s">
        <v>0</v>
      </c>
      <c r="JH61" t="s">
        <v>0</v>
      </c>
      <c r="JI61" t="s">
        <v>0</v>
      </c>
      <c r="JJ61" t="s">
        <v>0</v>
      </c>
      <c r="JK61" t="s">
        <v>0</v>
      </c>
      <c r="JL61" t="s">
        <v>0</v>
      </c>
      <c r="JM61" t="s">
        <v>0</v>
      </c>
      <c r="JN61" t="s">
        <v>0</v>
      </c>
      <c r="JO61" t="s">
        <v>0</v>
      </c>
      <c r="JP61" t="s">
        <v>0</v>
      </c>
      <c r="JQ61" t="s">
        <v>0</v>
      </c>
      <c r="JR61" t="s">
        <v>0</v>
      </c>
      <c r="JS61" t="s">
        <v>0</v>
      </c>
      <c r="JT61" t="s">
        <v>0</v>
      </c>
      <c r="JU61" t="s">
        <v>0</v>
      </c>
      <c r="JV61" t="s">
        <v>0</v>
      </c>
      <c r="JW61">
        <v>6</v>
      </c>
      <c r="JX61">
        <v>1</v>
      </c>
      <c r="JY61">
        <v>1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1</v>
      </c>
      <c r="KL61">
        <v>0</v>
      </c>
      <c r="KM61">
        <v>0</v>
      </c>
      <c r="KN61">
        <v>0</v>
      </c>
      <c r="KO61">
        <v>0</v>
      </c>
      <c r="KP61">
        <v>2</v>
      </c>
      <c r="KQ61">
        <v>1</v>
      </c>
      <c r="KR61">
        <v>6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</row>
    <row r="62" spans="1:351">
      <c r="A62" t="s">
        <v>1739</v>
      </c>
      <c r="B62" t="s">
        <v>1735</v>
      </c>
      <c r="C62" t="str">
        <f>"200202"</f>
        <v>200202</v>
      </c>
      <c r="D62" t="s">
        <v>1729</v>
      </c>
      <c r="E62">
        <v>5</v>
      </c>
      <c r="F62">
        <v>1145</v>
      </c>
      <c r="G62">
        <v>880</v>
      </c>
      <c r="H62">
        <v>391</v>
      </c>
      <c r="I62">
        <v>489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489</v>
      </c>
      <c r="T62">
        <v>0</v>
      </c>
      <c r="U62">
        <v>0</v>
      </c>
      <c r="V62">
        <v>489</v>
      </c>
      <c r="W62">
        <v>16</v>
      </c>
      <c r="X62">
        <v>9</v>
      </c>
      <c r="Y62">
        <v>1</v>
      </c>
      <c r="Z62">
        <v>6</v>
      </c>
      <c r="AA62">
        <v>473</v>
      </c>
      <c r="AB62">
        <v>238</v>
      </c>
      <c r="AC62">
        <v>99</v>
      </c>
      <c r="AD62">
        <v>13</v>
      </c>
      <c r="AE62">
        <v>41</v>
      </c>
      <c r="AF62">
        <v>1</v>
      </c>
      <c r="AG62">
        <v>17</v>
      </c>
      <c r="AH62">
        <v>0</v>
      </c>
      <c r="AI62">
        <v>1</v>
      </c>
      <c r="AJ62">
        <v>2</v>
      </c>
      <c r="AK62">
        <v>8</v>
      </c>
      <c r="AL62">
        <v>0</v>
      </c>
      <c r="AM62">
        <v>3</v>
      </c>
      <c r="AN62">
        <v>0</v>
      </c>
      <c r="AO62">
        <v>2</v>
      </c>
      <c r="AP62">
        <v>1</v>
      </c>
      <c r="AQ62">
        <v>25</v>
      </c>
      <c r="AR62">
        <v>1</v>
      </c>
      <c r="AS62">
        <v>0</v>
      </c>
      <c r="AT62">
        <v>8</v>
      </c>
      <c r="AU62">
        <v>0</v>
      </c>
      <c r="AV62">
        <v>1</v>
      </c>
      <c r="AW62">
        <v>3</v>
      </c>
      <c r="AX62">
        <v>0</v>
      </c>
      <c r="AY62">
        <v>0</v>
      </c>
      <c r="AZ62">
        <v>2</v>
      </c>
      <c r="BA62">
        <v>0</v>
      </c>
      <c r="BB62">
        <v>2</v>
      </c>
      <c r="BC62">
        <v>0</v>
      </c>
      <c r="BD62">
        <v>8</v>
      </c>
      <c r="BE62">
        <v>238</v>
      </c>
      <c r="BF62">
        <v>61</v>
      </c>
      <c r="BG62">
        <v>21</v>
      </c>
      <c r="BH62">
        <v>2</v>
      </c>
      <c r="BI62">
        <v>25</v>
      </c>
      <c r="BJ62">
        <v>2</v>
      </c>
      <c r="BK62">
        <v>1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1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2</v>
      </c>
      <c r="CE62">
        <v>0</v>
      </c>
      <c r="CF62">
        <v>0</v>
      </c>
      <c r="CG62">
        <v>1</v>
      </c>
      <c r="CH62">
        <v>6</v>
      </c>
      <c r="CI62">
        <v>61</v>
      </c>
      <c r="CJ62">
        <v>4</v>
      </c>
      <c r="CK62">
        <v>4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4</v>
      </c>
      <c r="DJ62">
        <v>24</v>
      </c>
      <c r="DK62">
        <v>15</v>
      </c>
      <c r="DL62">
        <v>0</v>
      </c>
      <c r="DM62">
        <v>1</v>
      </c>
      <c r="DN62">
        <v>0</v>
      </c>
      <c r="DO62">
        <v>0</v>
      </c>
      <c r="DP62">
        <v>0</v>
      </c>
      <c r="DQ62">
        <v>4</v>
      </c>
      <c r="DR62">
        <v>0</v>
      </c>
      <c r="DS62">
        <v>0</v>
      </c>
      <c r="DT62">
        <v>1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1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2</v>
      </c>
      <c r="EK62">
        <v>0</v>
      </c>
      <c r="EL62">
        <v>0</v>
      </c>
      <c r="EM62">
        <v>24</v>
      </c>
      <c r="EN62">
        <v>42</v>
      </c>
      <c r="EO62">
        <v>24</v>
      </c>
      <c r="EP62">
        <v>2</v>
      </c>
      <c r="EQ62">
        <v>0</v>
      </c>
      <c r="ER62">
        <v>2</v>
      </c>
      <c r="ES62">
        <v>4</v>
      </c>
      <c r="ET62">
        <v>1</v>
      </c>
      <c r="EU62">
        <v>0</v>
      </c>
      <c r="EV62">
        <v>1</v>
      </c>
      <c r="EW62">
        <v>2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1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1</v>
      </c>
      <c r="FL62">
        <v>0</v>
      </c>
      <c r="FM62">
        <v>0</v>
      </c>
      <c r="FN62">
        <v>0</v>
      </c>
      <c r="FO62">
        <v>0</v>
      </c>
      <c r="FP62">
        <v>4</v>
      </c>
      <c r="FQ62">
        <v>42</v>
      </c>
      <c r="FR62">
        <v>19</v>
      </c>
      <c r="FS62">
        <v>5</v>
      </c>
      <c r="FT62">
        <v>1</v>
      </c>
      <c r="FU62">
        <v>3</v>
      </c>
      <c r="FV62">
        <v>0</v>
      </c>
      <c r="FW62">
        <v>1</v>
      </c>
      <c r="FX62">
        <v>3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2</v>
      </c>
      <c r="GF62">
        <v>1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1</v>
      </c>
      <c r="GP62">
        <v>1</v>
      </c>
      <c r="GQ62">
        <v>0</v>
      </c>
      <c r="GR62">
        <v>0</v>
      </c>
      <c r="GS62">
        <v>0</v>
      </c>
      <c r="GT62">
        <v>1</v>
      </c>
      <c r="GU62">
        <v>19</v>
      </c>
      <c r="GV62">
        <v>53</v>
      </c>
      <c r="GW62">
        <v>27</v>
      </c>
      <c r="GX62">
        <v>7</v>
      </c>
      <c r="GY62">
        <v>2</v>
      </c>
      <c r="GZ62">
        <v>0</v>
      </c>
      <c r="HA62">
        <v>2</v>
      </c>
      <c r="HB62">
        <v>1</v>
      </c>
      <c r="HC62">
        <v>4</v>
      </c>
      <c r="HD62">
        <v>0</v>
      </c>
      <c r="HE62">
        <v>0</v>
      </c>
      <c r="HF62">
        <v>1</v>
      </c>
      <c r="HG62">
        <v>1</v>
      </c>
      <c r="HH62">
        <v>0</v>
      </c>
      <c r="HI62">
        <v>0</v>
      </c>
      <c r="HJ62">
        <v>0</v>
      </c>
      <c r="HK62">
        <v>1</v>
      </c>
      <c r="HL62">
        <v>1</v>
      </c>
      <c r="HM62">
        <v>0</v>
      </c>
      <c r="HN62">
        <v>0</v>
      </c>
      <c r="HO62">
        <v>2</v>
      </c>
      <c r="HP62">
        <v>0</v>
      </c>
      <c r="HQ62">
        <v>0</v>
      </c>
      <c r="HR62">
        <v>0</v>
      </c>
      <c r="HS62">
        <v>1</v>
      </c>
      <c r="HT62">
        <v>1</v>
      </c>
      <c r="HU62">
        <v>1</v>
      </c>
      <c r="HV62">
        <v>0</v>
      </c>
      <c r="HW62">
        <v>1</v>
      </c>
      <c r="HX62">
        <v>0</v>
      </c>
      <c r="HY62">
        <v>53</v>
      </c>
      <c r="HZ62">
        <v>28</v>
      </c>
      <c r="IA62">
        <v>23</v>
      </c>
      <c r="IB62">
        <v>1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1</v>
      </c>
      <c r="IL62">
        <v>0</v>
      </c>
      <c r="IM62">
        <v>0</v>
      </c>
      <c r="IN62">
        <v>0</v>
      </c>
      <c r="IO62">
        <v>1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1</v>
      </c>
      <c r="IY62">
        <v>0</v>
      </c>
      <c r="IZ62">
        <v>0</v>
      </c>
      <c r="JA62">
        <v>1</v>
      </c>
      <c r="JB62">
        <v>0</v>
      </c>
      <c r="JC62">
        <v>28</v>
      </c>
      <c r="JD62" t="s">
        <v>0</v>
      </c>
      <c r="JE62" t="s">
        <v>0</v>
      </c>
      <c r="JF62" t="s">
        <v>0</v>
      </c>
      <c r="JG62" t="s">
        <v>0</v>
      </c>
      <c r="JH62" t="s">
        <v>0</v>
      </c>
      <c r="JI62" t="s">
        <v>0</v>
      </c>
      <c r="JJ62" t="s">
        <v>0</v>
      </c>
      <c r="JK62" t="s">
        <v>0</v>
      </c>
      <c r="JL62" t="s">
        <v>0</v>
      </c>
      <c r="JM62" t="s">
        <v>0</v>
      </c>
      <c r="JN62" t="s">
        <v>0</v>
      </c>
      <c r="JO62" t="s">
        <v>0</v>
      </c>
      <c r="JP62" t="s">
        <v>0</v>
      </c>
      <c r="JQ62" t="s">
        <v>0</v>
      </c>
      <c r="JR62" t="s">
        <v>0</v>
      </c>
      <c r="JS62" t="s">
        <v>0</v>
      </c>
      <c r="JT62" t="s">
        <v>0</v>
      </c>
      <c r="JU62" t="s">
        <v>0</v>
      </c>
      <c r="JV62" t="s">
        <v>0</v>
      </c>
      <c r="JW62">
        <v>3</v>
      </c>
      <c r="JX62">
        <v>2</v>
      </c>
      <c r="JY62">
        <v>0</v>
      </c>
      <c r="JZ62">
        <v>0</v>
      </c>
      <c r="KA62">
        <v>0</v>
      </c>
      <c r="KB62">
        <v>1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3</v>
      </c>
      <c r="KS62">
        <v>1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1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1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</row>
    <row r="63" spans="1:351">
      <c r="A63" t="s">
        <v>1738</v>
      </c>
      <c r="B63" t="s">
        <v>1735</v>
      </c>
      <c r="C63" t="str">
        <f>"200202"</f>
        <v>200202</v>
      </c>
      <c r="D63" t="s">
        <v>1737</v>
      </c>
      <c r="E63">
        <v>6</v>
      </c>
      <c r="F63">
        <v>423</v>
      </c>
      <c r="G63">
        <v>320</v>
      </c>
      <c r="H63">
        <v>170</v>
      </c>
      <c r="I63">
        <v>150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150</v>
      </c>
      <c r="T63">
        <v>0</v>
      </c>
      <c r="U63">
        <v>0</v>
      </c>
      <c r="V63">
        <v>150</v>
      </c>
      <c r="W63">
        <v>3</v>
      </c>
      <c r="X63">
        <v>3</v>
      </c>
      <c r="Y63">
        <v>0</v>
      </c>
      <c r="Z63">
        <v>0</v>
      </c>
      <c r="AA63">
        <v>147</v>
      </c>
      <c r="AB63">
        <v>70</v>
      </c>
      <c r="AC63">
        <v>28</v>
      </c>
      <c r="AD63">
        <v>1</v>
      </c>
      <c r="AE63">
        <v>16</v>
      </c>
      <c r="AF63">
        <v>0</v>
      </c>
      <c r="AG63">
        <v>3</v>
      </c>
      <c r="AH63">
        <v>0</v>
      </c>
      <c r="AI63">
        <v>0</v>
      </c>
      <c r="AJ63">
        <v>0</v>
      </c>
      <c r="AK63">
        <v>1</v>
      </c>
      <c r="AL63">
        <v>0</v>
      </c>
      <c r="AM63">
        <v>0</v>
      </c>
      <c r="AN63">
        <v>1</v>
      </c>
      <c r="AO63">
        <v>2</v>
      </c>
      <c r="AP63">
        <v>0</v>
      </c>
      <c r="AQ63">
        <v>7</v>
      </c>
      <c r="AR63">
        <v>0</v>
      </c>
      <c r="AS63">
        <v>0</v>
      </c>
      <c r="AT63">
        <v>2</v>
      </c>
      <c r="AU63">
        <v>0</v>
      </c>
      <c r="AV63">
        <v>0</v>
      </c>
      <c r="AW63">
        <v>3</v>
      </c>
      <c r="AX63">
        <v>0</v>
      </c>
      <c r="AY63">
        <v>0</v>
      </c>
      <c r="AZ63">
        <v>0</v>
      </c>
      <c r="BA63">
        <v>0</v>
      </c>
      <c r="BB63">
        <v>2</v>
      </c>
      <c r="BC63">
        <v>0</v>
      </c>
      <c r="BD63">
        <v>4</v>
      </c>
      <c r="BE63">
        <v>70</v>
      </c>
      <c r="BF63">
        <v>11</v>
      </c>
      <c r="BG63">
        <v>5</v>
      </c>
      <c r="BH63">
        <v>0</v>
      </c>
      <c r="BI63">
        <v>3</v>
      </c>
      <c r="BJ63">
        <v>1</v>
      </c>
      <c r="BK63">
        <v>0</v>
      </c>
      <c r="BL63">
        <v>0</v>
      </c>
      <c r="BM63">
        <v>1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1</v>
      </c>
      <c r="CI63">
        <v>11</v>
      </c>
      <c r="CJ63">
        <v>1</v>
      </c>
      <c r="CK63">
        <v>0</v>
      </c>
      <c r="CL63">
        <v>0</v>
      </c>
      <c r="CM63">
        <v>0</v>
      </c>
      <c r="CN63">
        <v>1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1</v>
      </c>
      <c r="DJ63">
        <v>5</v>
      </c>
      <c r="DK63">
        <v>2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1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2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5</v>
      </c>
      <c r="EN63">
        <v>24</v>
      </c>
      <c r="EO63">
        <v>17</v>
      </c>
      <c r="EP63">
        <v>0</v>
      </c>
      <c r="EQ63">
        <v>1</v>
      </c>
      <c r="ER63">
        <v>0</v>
      </c>
      <c r="ES63">
        <v>0</v>
      </c>
      <c r="ET63">
        <v>0</v>
      </c>
      <c r="EU63">
        <v>1</v>
      </c>
      <c r="EV63">
        <v>0</v>
      </c>
      <c r="EW63">
        <v>1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3</v>
      </c>
      <c r="FM63">
        <v>0</v>
      </c>
      <c r="FN63">
        <v>0</v>
      </c>
      <c r="FO63">
        <v>0</v>
      </c>
      <c r="FP63">
        <v>1</v>
      </c>
      <c r="FQ63">
        <v>24</v>
      </c>
      <c r="FR63">
        <v>5</v>
      </c>
      <c r="FS63">
        <v>2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1</v>
      </c>
      <c r="GC63">
        <v>0</v>
      </c>
      <c r="GD63">
        <v>0</v>
      </c>
      <c r="GE63">
        <v>1</v>
      </c>
      <c r="GF63">
        <v>1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5</v>
      </c>
      <c r="GV63">
        <v>17</v>
      </c>
      <c r="GW63">
        <v>12</v>
      </c>
      <c r="GX63">
        <v>1</v>
      </c>
      <c r="GY63">
        <v>0</v>
      </c>
      <c r="GZ63">
        <v>0</v>
      </c>
      <c r="HA63">
        <v>1</v>
      </c>
      <c r="HB63">
        <v>0</v>
      </c>
      <c r="HC63">
        <v>1</v>
      </c>
      <c r="HD63">
        <v>0</v>
      </c>
      <c r="HE63">
        <v>0</v>
      </c>
      <c r="HF63">
        <v>0</v>
      </c>
      <c r="HG63">
        <v>0</v>
      </c>
      <c r="HH63">
        <v>1</v>
      </c>
      <c r="HI63">
        <v>0</v>
      </c>
      <c r="HJ63">
        <v>0</v>
      </c>
      <c r="HK63">
        <v>0</v>
      </c>
      <c r="HL63">
        <v>0</v>
      </c>
      <c r="HM63">
        <v>1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17</v>
      </c>
      <c r="HZ63">
        <v>13</v>
      </c>
      <c r="IA63">
        <v>11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1</v>
      </c>
      <c r="JB63">
        <v>1</v>
      </c>
      <c r="JC63">
        <v>13</v>
      </c>
      <c r="JD63" t="s">
        <v>0</v>
      </c>
      <c r="JE63" t="s">
        <v>0</v>
      </c>
      <c r="JF63" t="s">
        <v>0</v>
      </c>
      <c r="JG63" t="s">
        <v>0</v>
      </c>
      <c r="JH63" t="s">
        <v>0</v>
      </c>
      <c r="JI63" t="s">
        <v>0</v>
      </c>
      <c r="JJ63" t="s">
        <v>0</v>
      </c>
      <c r="JK63" t="s">
        <v>0</v>
      </c>
      <c r="JL63" t="s">
        <v>0</v>
      </c>
      <c r="JM63" t="s">
        <v>0</v>
      </c>
      <c r="JN63" t="s">
        <v>0</v>
      </c>
      <c r="JO63" t="s">
        <v>0</v>
      </c>
      <c r="JP63" t="s">
        <v>0</v>
      </c>
      <c r="JQ63" t="s">
        <v>0</v>
      </c>
      <c r="JR63" t="s">
        <v>0</v>
      </c>
      <c r="JS63" t="s">
        <v>0</v>
      </c>
      <c r="JT63" t="s">
        <v>0</v>
      </c>
      <c r="JU63" t="s">
        <v>0</v>
      </c>
      <c r="JV63" t="s">
        <v>0</v>
      </c>
      <c r="JW63">
        <v>1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1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1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</row>
    <row r="64" spans="1:351">
      <c r="A64" t="s">
        <v>1736</v>
      </c>
      <c r="B64" t="s">
        <v>1735</v>
      </c>
      <c r="C64" t="str">
        <f>"200202"</f>
        <v>200202</v>
      </c>
      <c r="D64" t="s">
        <v>1734</v>
      </c>
      <c r="E64">
        <v>7</v>
      </c>
      <c r="F64">
        <v>819</v>
      </c>
      <c r="G64">
        <v>620</v>
      </c>
      <c r="H64">
        <v>219</v>
      </c>
      <c r="I64">
        <v>401</v>
      </c>
      <c r="J64">
        <v>2</v>
      </c>
      <c r="K64">
        <v>2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401</v>
      </c>
      <c r="T64">
        <v>0</v>
      </c>
      <c r="U64">
        <v>0</v>
      </c>
      <c r="V64">
        <v>401</v>
      </c>
      <c r="W64">
        <v>11</v>
      </c>
      <c r="X64">
        <v>4</v>
      </c>
      <c r="Y64">
        <v>3</v>
      </c>
      <c r="Z64">
        <v>4</v>
      </c>
      <c r="AA64">
        <v>390</v>
      </c>
      <c r="AB64">
        <v>178</v>
      </c>
      <c r="AC64">
        <v>51</v>
      </c>
      <c r="AD64">
        <v>17</v>
      </c>
      <c r="AE64">
        <v>37</v>
      </c>
      <c r="AF64">
        <v>2</v>
      </c>
      <c r="AG64">
        <v>25</v>
      </c>
      <c r="AH64">
        <v>3</v>
      </c>
      <c r="AI64">
        <v>1</v>
      </c>
      <c r="AJ64">
        <v>0</v>
      </c>
      <c r="AK64">
        <v>10</v>
      </c>
      <c r="AL64">
        <v>5</v>
      </c>
      <c r="AM64">
        <v>0</v>
      </c>
      <c r="AN64">
        <v>0</v>
      </c>
      <c r="AO64">
        <v>6</v>
      </c>
      <c r="AP64">
        <v>0</v>
      </c>
      <c r="AQ64">
        <v>6</v>
      </c>
      <c r="AR64">
        <v>0</v>
      </c>
      <c r="AS64">
        <v>0</v>
      </c>
      <c r="AT64">
        <v>0</v>
      </c>
      <c r="AU64">
        <v>2</v>
      </c>
      <c r="AV64">
        <v>0</v>
      </c>
      <c r="AW64">
        <v>5</v>
      </c>
      <c r="AX64">
        <v>1</v>
      </c>
      <c r="AY64">
        <v>0</v>
      </c>
      <c r="AZ64">
        <v>2</v>
      </c>
      <c r="BA64">
        <v>1</v>
      </c>
      <c r="BB64">
        <v>1</v>
      </c>
      <c r="BC64">
        <v>0</v>
      </c>
      <c r="BD64">
        <v>3</v>
      </c>
      <c r="BE64">
        <v>178</v>
      </c>
      <c r="BF64">
        <v>43</v>
      </c>
      <c r="BG64">
        <v>16</v>
      </c>
      <c r="BH64">
        <v>2</v>
      </c>
      <c r="BI64">
        <v>6</v>
      </c>
      <c r="BJ64">
        <v>1</v>
      </c>
      <c r="BK64">
        <v>0</v>
      </c>
      <c r="BL64">
        <v>0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0</v>
      </c>
      <c r="BS64">
        <v>0</v>
      </c>
      <c r="BT64">
        <v>0</v>
      </c>
      <c r="BU64">
        <v>1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1</v>
      </c>
      <c r="CH64">
        <v>11</v>
      </c>
      <c r="CI64">
        <v>43</v>
      </c>
      <c r="CJ64">
        <v>18</v>
      </c>
      <c r="CK64">
        <v>4</v>
      </c>
      <c r="CL64">
        <v>4</v>
      </c>
      <c r="CM64">
        <v>0</v>
      </c>
      <c r="CN64">
        <v>1</v>
      </c>
      <c r="CO64">
        <v>1</v>
      </c>
      <c r="CP64">
        <v>2</v>
      </c>
      <c r="CQ64">
        <v>0</v>
      </c>
      <c r="CR64">
        <v>0</v>
      </c>
      <c r="CS64">
        <v>1</v>
      </c>
      <c r="CT64">
        <v>1</v>
      </c>
      <c r="CU64">
        <v>0</v>
      </c>
      <c r="CV64">
        <v>0</v>
      </c>
      <c r="CW64">
        <v>0</v>
      </c>
      <c r="CX64">
        <v>1</v>
      </c>
      <c r="CY64">
        <v>1</v>
      </c>
      <c r="CZ64">
        <v>0</v>
      </c>
      <c r="DA64">
        <v>0</v>
      </c>
      <c r="DB64">
        <v>1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1</v>
      </c>
      <c r="DI64">
        <v>18</v>
      </c>
      <c r="DJ64">
        <v>25</v>
      </c>
      <c r="DK64">
        <v>16</v>
      </c>
      <c r="DL64">
        <v>0</v>
      </c>
      <c r="DM64">
        <v>2</v>
      </c>
      <c r="DN64">
        <v>0</v>
      </c>
      <c r="DO64">
        <v>1</v>
      </c>
      <c r="DP64">
        <v>0</v>
      </c>
      <c r="DQ64">
        <v>1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1</v>
      </c>
      <c r="EF64">
        <v>1</v>
      </c>
      <c r="EG64">
        <v>1</v>
      </c>
      <c r="EH64">
        <v>0</v>
      </c>
      <c r="EI64">
        <v>0</v>
      </c>
      <c r="EJ64">
        <v>0</v>
      </c>
      <c r="EK64">
        <v>1</v>
      </c>
      <c r="EL64">
        <v>1</v>
      </c>
      <c r="EM64">
        <v>25</v>
      </c>
      <c r="EN64">
        <v>13</v>
      </c>
      <c r="EO64">
        <v>3</v>
      </c>
      <c r="EP64">
        <v>0</v>
      </c>
      <c r="EQ64">
        <v>0</v>
      </c>
      <c r="ER64">
        <v>1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2</v>
      </c>
      <c r="FO64">
        <v>0</v>
      </c>
      <c r="FP64">
        <v>7</v>
      </c>
      <c r="FQ64">
        <v>13</v>
      </c>
      <c r="FR64">
        <v>16</v>
      </c>
      <c r="FS64">
        <v>7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1</v>
      </c>
      <c r="GA64">
        <v>1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1</v>
      </c>
      <c r="GT64">
        <v>6</v>
      </c>
      <c r="GU64">
        <v>16</v>
      </c>
      <c r="GV64">
        <v>65</v>
      </c>
      <c r="GW64">
        <v>33</v>
      </c>
      <c r="GX64">
        <v>17</v>
      </c>
      <c r="GY64">
        <v>1</v>
      </c>
      <c r="GZ64">
        <v>0</v>
      </c>
      <c r="HA64">
        <v>4</v>
      </c>
      <c r="HB64">
        <v>2</v>
      </c>
      <c r="HC64">
        <v>0</v>
      </c>
      <c r="HD64">
        <v>0</v>
      </c>
      <c r="HE64">
        <v>3</v>
      </c>
      <c r="HF64">
        <v>0</v>
      </c>
      <c r="HG64">
        <v>1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2</v>
      </c>
      <c r="HO64">
        <v>0</v>
      </c>
      <c r="HP64">
        <v>0</v>
      </c>
      <c r="HQ64">
        <v>0</v>
      </c>
      <c r="HR64">
        <v>1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1</v>
      </c>
      <c r="HY64">
        <v>65</v>
      </c>
      <c r="HZ64">
        <v>32</v>
      </c>
      <c r="IA64">
        <v>15</v>
      </c>
      <c r="IB64">
        <v>2</v>
      </c>
      <c r="IC64">
        <v>0</v>
      </c>
      <c r="ID64">
        <v>2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1</v>
      </c>
      <c r="IM64">
        <v>0</v>
      </c>
      <c r="IN64">
        <v>1</v>
      </c>
      <c r="IO64">
        <v>2</v>
      </c>
      <c r="IP64">
        <v>0</v>
      </c>
      <c r="IQ64">
        <v>0</v>
      </c>
      <c r="IR64">
        <v>0</v>
      </c>
      <c r="IS64">
        <v>0</v>
      </c>
      <c r="IT64">
        <v>1</v>
      </c>
      <c r="IU64">
        <v>0</v>
      </c>
      <c r="IV64">
        <v>0</v>
      </c>
      <c r="IW64">
        <v>4</v>
      </c>
      <c r="IX64">
        <v>0</v>
      </c>
      <c r="IY64">
        <v>0</v>
      </c>
      <c r="IZ64">
        <v>1</v>
      </c>
      <c r="JA64">
        <v>0</v>
      </c>
      <c r="JB64">
        <v>3</v>
      </c>
      <c r="JC64">
        <v>32</v>
      </c>
      <c r="JD64" t="s">
        <v>0</v>
      </c>
      <c r="JE64" t="s">
        <v>0</v>
      </c>
      <c r="JF64" t="s">
        <v>0</v>
      </c>
      <c r="JG64" t="s">
        <v>0</v>
      </c>
      <c r="JH64" t="s">
        <v>0</v>
      </c>
      <c r="JI64" t="s">
        <v>0</v>
      </c>
      <c r="JJ64" t="s">
        <v>0</v>
      </c>
      <c r="JK64" t="s">
        <v>0</v>
      </c>
      <c r="JL64" t="s">
        <v>0</v>
      </c>
      <c r="JM64" t="s">
        <v>0</v>
      </c>
      <c r="JN64" t="s">
        <v>0</v>
      </c>
      <c r="JO64" t="s">
        <v>0</v>
      </c>
      <c r="JP64" t="s">
        <v>0</v>
      </c>
      <c r="JQ64" t="s">
        <v>0</v>
      </c>
      <c r="JR64" t="s">
        <v>0</v>
      </c>
      <c r="JS64" t="s">
        <v>0</v>
      </c>
      <c r="JT64" t="s">
        <v>0</v>
      </c>
      <c r="JU64" t="s">
        <v>0</v>
      </c>
      <c r="JV64" t="s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</row>
    <row r="65" spans="1:351">
      <c r="A65" t="s">
        <v>1733</v>
      </c>
      <c r="B65" t="s">
        <v>1726</v>
      </c>
      <c r="C65" t="str">
        <f>"200203"</f>
        <v>200203</v>
      </c>
      <c r="D65" t="s">
        <v>1729</v>
      </c>
      <c r="E65">
        <v>1</v>
      </c>
      <c r="F65">
        <v>1959</v>
      </c>
      <c r="G65">
        <v>1480</v>
      </c>
      <c r="H65">
        <v>445</v>
      </c>
      <c r="I65">
        <v>1035</v>
      </c>
      <c r="J65">
        <v>0</v>
      </c>
      <c r="K65">
        <v>4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1035</v>
      </c>
      <c r="T65">
        <v>0</v>
      </c>
      <c r="U65">
        <v>0</v>
      </c>
      <c r="V65">
        <v>1035</v>
      </c>
      <c r="W65">
        <v>21</v>
      </c>
      <c r="X65">
        <v>14</v>
      </c>
      <c r="Y65">
        <v>5</v>
      </c>
      <c r="Z65">
        <v>2</v>
      </c>
      <c r="AA65">
        <v>1014</v>
      </c>
      <c r="AB65">
        <v>508</v>
      </c>
      <c r="AC65">
        <v>286</v>
      </c>
      <c r="AD65">
        <v>23</v>
      </c>
      <c r="AE65">
        <v>78</v>
      </c>
      <c r="AF65">
        <v>1</v>
      </c>
      <c r="AG65">
        <v>39</v>
      </c>
      <c r="AH65">
        <v>2</v>
      </c>
      <c r="AI65">
        <v>1</v>
      </c>
      <c r="AJ65">
        <v>7</v>
      </c>
      <c r="AK65">
        <v>3</v>
      </c>
      <c r="AL65">
        <v>11</v>
      </c>
      <c r="AM65">
        <v>16</v>
      </c>
      <c r="AN65">
        <v>0</v>
      </c>
      <c r="AO65">
        <v>0</v>
      </c>
      <c r="AP65">
        <v>0</v>
      </c>
      <c r="AQ65">
        <v>2</v>
      </c>
      <c r="AR65">
        <v>0</v>
      </c>
      <c r="AS65">
        <v>0</v>
      </c>
      <c r="AT65">
        <v>7</v>
      </c>
      <c r="AU65">
        <v>1</v>
      </c>
      <c r="AV65">
        <v>0</v>
      </c>
      <c r="AW65">
        <v>14</v>
      </c>
      <c r="AX65">
        <v>2</v>
      </c>
      <c r="AY65">
        <v>3</v>
      </c>
      <c r="AZ65">
        <v>0</v>
      </c>
      <c r="BA65">
        <v>0</v>
      </c>
      <c r="BB65">
        <v>2</v>
      </c>
      <c r="BC65">
        <v>0</v>
      </c>
      <c r="BD65">
        <v>10</v>
      </c>
      <c r="BE65">
        <v>508</v>
      </c>
      <c r="BF65">
        <v>146</v>
      </c>
      <c r="BG65">
        <v>49</v>
      </c>
      <c r="BH65">
        <v>7</v>
      </c>
      <c r="BI65">
        <v>37</v>
      </c>
      <c r="BJ65">
        <v>6</v>
      </c>
      <c r="BK65">
        <v>5</v>
      </c>
      <c r="BL65">
        <v>0</v>
      </c>
      <c r="BM65">
        <v>0</v>
      </c>
      <c r="BN65">
        <v>2</v>
      </c>
      <c r="BO65">
        <v>0</v>
      </c>
      <c r="BP65">
        <v>0</v>
      </c>
      <c r="BQ65">
        <v>1</v>
      </c>
      <c r="BR65">
        <v>3</v>
      </c>
      <c r="BS65">
        <v>0</v>
      </c>
      <c r="BT65">
        <v>1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1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2</v>
      </c>
      <c r="CH65">
        <v>32</v>
      </c>
      <c r="CI65">
        <v>146</v>
      </c>
      <c r="CJ65">
        <v>36</v>
      </c>
      <c r="CK65">
        <v>12</v>
      </c>
      <c r="CL65">
        <v>8</v>
      </c>
      <c r="CM65">
        <v>0</v>
      </c>
      <c r="CN65">
        <v>1</v>
      </c>
      <c r="CO65">
        <v>3</v>
      </c>
      <c r="CP65">
        <v>0</v>
      </c>
      <c r="CQ65">
        <v>0</v>
      </c>
      <c r="CR65">
        <v>2</v>
      </c>
      <c r="CS65">
        <v>2</v>
      </c>
      <c r="CT65">
        <v>1</v>
      </c>
      <c r="CU65">
        <v>0</v>
      </c>
      <c r="CV65">
        <v>1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1</v>
      </c>
      <c r="DD65">
        <v>1</v>
      </c>
      <c r="DE65">
        <v>2</v>
      </c>
      <c r="DF65">
        <v>0</v>
      </c>
      <c r="DG65">
        <v>0</v>
      </c>
      <c r="DH65">
        <v>1</v>
      </c>
      <c r="DI65">
        <v>36</v>
      </c>
      <c r="DJ65">
        <v>46</v>
      </c>
      <c r="DK65">
        <v>24</v>
      </c>
      <c r="DL65">
        <v>2</v>
      </c>
      <c r="DM65">
        <v>6</v>
      </c>
      <c r="DN65">
        <v>3</v>
      </c>
      <c r="DO65">
        <v>0</v>
      </c>
      <c r="DP65">
        <v>0</v>
      </c>
      <c r="DQ65">
        <v>2</v>
      </c>
      <c r="DR65">
        <v>1</v>
      </c>
      <c r="DS65">
        <v>0</v>
      </c>
      <c r="DT65">
        <v>3</v>
      </c>
      <c r="DU65">
        <v>0</v>
      </c>
      <c r="DV65">
        <v>0</v>
      </c>
      <c r="DW65">
        <v>0</v>
      </c>
      <c r="DX65">
        <v>0</v>
      </c>
      <c r="DY65">
        <v>1</v>
      </c>
      <c r="DZ65">
        <v>1</v>
      </c>
      <c r="EA65">
        <v>0</v>
      </c>
      <c r="EB65">
        <v>0</v>
      </c>
      <c r="EC65">
        <v>1</v>
      </c>
      <c r="ED65">
        <v>1</v>
      </c>
      <c r="EE65">
        <v>0</v>
      </c>
      <c r="EF65">
        <v>0</v>
      </c>
      <c r="EG65">
        <v>0</v>
      </c>
      <c r="EH65">
        <v>0</v>
      </c>
      <c r="EI65">
        <v>1</v>
      </c>
      <c r="EJ65">
        <v>0</v>
      </c>
      <c r="EK65">
        <v>0</v>
      </c>
      <c r="EL65">
        <v>0</v>
      </c>
      <c r="EM65">
        <v>46</v>
      </c>
      <c r="EN65">
        <v>73</v>
      </c>
      <c r="EO65">
        <v>24</v>
      </c>
      <c r="EP65">
        <v>18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2</v>
      </c>
      <c r="EX65">
        <v>2</v>
      </c>
      <c r="EY65">
        <v>0</v>
      </c>
      <c r="EZ65">
        <v>0</v>
      </c>
      <c r="FA65">
        <v>1</v>
      </c>
      <c r="FB65">
        <v>0</v>
      </c>
      <c r="FC65">
        <v>6</v>
      </c>
      <c r="FD65">
        <v>2</v>
      </c>
      <c r="FE65">
        <v>1</v>
      </c>
      <c r="FF65">
        <v>0</v>
      </c>
      <c r="FG65">
        <v>0</v>
      </c>
      <c r="FH65">
        <v>0</v>
      </c>
      <c r="FI65">
        <v>1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9</v>
      </c>
      <c r="FP65">
        <v>7</v>
      </c>
      <c r="FQ65">
        <v>73</v>
      </c>
      <c r="FR65">
        <v>24</v>
      </c>
      <c r="FS65">
        <v>11</v>
      </c>
      <c r="FT65">
        <v>0</v>
      </c>
      <c r="FU65">
        <v>6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2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5</v>
      </c>
      <c r="GU65">
        <v>24</v>
      </c>
      <c r="GV65">
        <v>110</v>
      </c>
      <c r="GW65">
        <v>53</v>
      </c>
      <c r="GX65">
        <v>11</v>
      </c>
      <c r="GY65">
        <v>3</v>
      </c>
      <c r="GZ65">
        <v>3</v>
      </c>
      <c r="HA65">
        <v>6</v>
      </c>
      <c r="HB65">
        <v>9</v>
      </c>
      <c r="HC65">
        <v>1</v>
      </c>
      <c r="HD65">
        <v>0</v>
      </c>
      <c r="HE65">
        <v>0</v>
      </c>
      <c r="HF65">
        <v>0</v>
      </c>
      <c r="HG65">
        <v>5</v>
      </c>
      <c r="HH65">
        <v>0</v>
      </c>
      <c r="HI65">
        <v>0</v>
      </c>
      <c r="HJ65">
        <v>0</v>
      </c>
      <c r="HK65">
        <v>3</v>
      </c>
      <c r="HL65">
        <v>3</v>
      </c>
      <c r="HM65">
        <v>0</v>
      </c>
      <c r="HN65">
        <v>2</v>
      </c>
      <c r="HO65">
        <v>0</v>
      </c>
      <c r="HP65">
        <v>3</v>
      </c>
      <c r="HQ65">
        <v>1</v>
      </c>
      <c r="HR65">
        <v>3</v>
      </c>
      <c r="HS65">
        <v>2</v>
      </c>
      <c r="HT65">
        <v>0</v>
      </c>
      <c r="HU65">
        <v>2</v>
      </c>
      <c r="HV65">
        <v>0</v>
      </c>
      <c r="HW65">
        <v>0</v>
      </c>
      <c r="HX65">
        <v>0</v>
      </c>
      <c r="HY65">
        <v>110</v>
      </c>
      <c r="HZ65">
        <v>62</v>
      </c>
      <c r="IA65">
        <v>40</v>
      </c>
      <c r="IB65">
        <v>3</v>
      </c>
      <c r="IC65">
        <v>0</v>
      </c>
      <c r="ID65">
        <v>6</v>
      </c>
      <c r="IE65">
        <v>0</v>
      </c>
      <c r="IF65">
        <v>1</v>
      </c>
      <c r="IG65">
        <v>1</v>
      </c>
      <c r="IH65">
        <v>0</v>
      </c>
      <c r="II65">
        <v>0</v>
      </c>
      <c r="IJ65">
        <v>0</v>
      </c>
      <c r="IK65">
        <v>2</v>
      </c>
      <c r="IL65">
        <v>0</v>
      </c>
      <c r="IM65">
        <v>1</v>
      </c>
      <c r="IN65">
        <v>0</v>
      </c>
      <c r="IO65">
        <v>0</v>
      </c>
      <c r="IP65">
        <v>1</v>
      </c>
      <c r="IQ65">
        <v>5</v>
      </c>
      <c r="IR65">
        <v>0</v>
      </c>
      <c r="IS65">
        <v>0</v>
      </c>
      <c r="IT65">
        <v>1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1</v>
      </c>
      <c r="JB65">
        <v>0</v>
      </c>
      <c r="JC65">
        <v>62</v>
      </c>
      <c r="JD65" t="s">
        <v>0</v>
      </c>
      <c r="JE65" t="s">
        <v>0</v>
      </c>
      <c r="JF65" t="s">
        <v>0</v>
      </c>
      <c r="JG65" t="s">
        <v>0</v>
      </c>
      <c r="JH65" t="s">
        <v>0</v>
      </c>
      <c r="JI65" t="s">
        <v>0</v>
      </c>
      <c r="JJ65" t="s">
        <v>0</v>
      </c>
      <c r="JK65" t="s">
        <v>0</v>
      </c>
      <c r="JL65" t="s">
        <v>0</v>
      </c>
      <c r="JM65" t="s">
        <v>0</v>
      </c>
      <c r="JN65" t="s">
        <v>0</v>
      </c>
      <c r="JO65" t="s">
        <v>0</v>
      </c>
      <c r="JP65" t="s">
        <v>0</v>
      </c>
      <c r="JQ65" t="s">
        <v>0</v>
      </c>
      <c r="JR65" t="s">
        <v>0</v>
      </c>
      <c r="JS65" t="s">
        <v>0</v>
      </c>
      <c r="JT65" t="s">
        <v>0</v>
      </c>
      <c r="JU65" t="s">
        <v>0</v>
      </c>
      <c r="JV65" t="s">
        <v>0</v>
      </c>
      <c r="JW65">
        <v>8</v>
      </c>
      <c r="JX65">
        <v>6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1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1</v>
      </c>
      <c r="KR65">
        <v>8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1</v>
      </c>
      <c r="LW65">
        <v>0</v>
      </c>
      <c r="LX65">
        <v>0</v>
      </c>
      <c r="LY65">
        <v>0</v>
      </c>
      <c r="LZ65">
        <v>0</v>
      </c>
      <c r="MA65">
        <v>1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1</v>
      </c>
    </row>
    <row r="66" spans="1:351">
      <c r="A66" t="s">
        <v>1732</v>
      </c>
      <c r="B66" t="s">
        <v>1726</v>
      </c>
      <c r="C66" t="str">
        <f>"200203"</f>
        <v>200203</v>
      </c>
      <c r="D66" t="s">
        <v>1731</v>
      </c>
      <c r="E66">
        <v>2</v>
      </c>
      <c r="F66">
        <v>1113</v>
      </c>
      <c r="G66">
        <v>840</v>
      </c>
      <c r="H66">
        <v>300</v>
      </c>
      <c r="I66">
        <v>540</v>
      </c>
      <c r="J66">
        <v>0</v>
      </c>
      <c r="K66">
        <v>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540</v>
      </c>
      <c r="T66">
        <v>0</v>
      </c>
      <c r="U66">
        <v>0</v>
      </c>
      <c r="V66">
        <v>540</v>
      </c>
      <c r="W66">
        <v>25</v>
      </c>
      <c r="X66">
        <v>14</v>
      </c>
      <c r="Y66">
        <v>9</v>
      </c>
      <c r="Z66">
        <v>2</v>
      </c>
      <c r="AA66">
        <v>515</v>
      </c>
      <c r="AB66">
        <v>241</v>
      </c>
      <c r="AC66">
        <v>134</v>
      </c>
      <c r="AD66">
        <v>16</v>
      </c>
      <c r="AE66">
        <v>35</v>
      </c>
      <c r="AF66">
        <v>0</v>
      </c>
      <c r="AG66">
        <v>18</v>
      </c>
      <c r="AH66">
        <v>3</v>
      </c>
      <c r="AI66">
        <v>1</v>
      </c>
      <c r="AJ66">
        <v>5</v>
      </c>
      <c r="AK66">
        <v>0</v>
      </c>
      <c r="AL66">
        <v>3</v>
      </c>
      <c r="AM66">
        <v>2</v>
      </c>
      <c r="AN66">
        <v>0</v>
      </c>
      <c r="AO66">
        <v>0</v>
      </c>
      <c r="AP66">
        <v>1</v>
      </c>
      <c r="AQ66">
        <v>2</v>
      </c>
      <c r="AR66">
        <v>1</v>
      </c>
      <c r="AS66">
        <v>0</v>
      </c>
      <c r="AT66">
        <v>7</v>
      </c>
      <c r="AU66">
        <v>0</v>
      </c>
      <c r="AV66">
        <v>0</v>
      </c>
      <c r="AW66">
        <v>0</v>
      </c>
      <c r="AX66">
        <v>3</v>
      </c>
      <c r="AY66">
        <v>1</v>
      </c>
      <c r="AZ66">
        <v>2</v>
      </c>
      <c r="BA66">
        <v>0</v>
      </c>
      <c r="BB66">
        <v>6</v>
      </c>
      <c r="BC66">
        <v>1</v>
      </c>
      <c r="BD66">
        <v>0</v>
      </c>
      <c r="BE66">
        <v>241</v>
      </c>
      <c r="BF66">
        <v>78</v>
      </c>
      <c r="BG66">
        <v>21</v>
      </c>
      <c r="BH66">
        <v>7</v>
      </c>
      <c r="BI66">
        <v>20</v>
      </c>
      <c r="BJ66">
        <v>0</v>
      </c>
      <c r="BK66">
        <v>3</v>
      </c>
      <c r="BL66">
        <v>0</v>
      </c>
      <c r="BM66">
        <v>1</v>
      </c>
      <c r="BN66">
        <v>1</v>
      </c>
      <c r="BO66">
        <v>2</v>
      </c>
      <c r="BP66">
        <v>2</v>
      </c>
      <c r="BQ66">
        <v>1</v>
      </c>
      <c r="BR66">
        <v>4</v>
      </c>
      <c r="BS66">
        <v>0</v>
      </c>
      <c r="BT66">
        <v>3</v>
      </c>
      <c r="BU66">
        <v>0</v>
      </c>
      <c r="BV66">
        <v>1</v>
      </c>
      <c r="BW66">
        <v>0</v>
      </c>
      <c r="BX66">
        <v>0</v>
      </c>
      <c r="BY66">
        <v>0</v>
      </c>
      <c r="BZ66">
        <v>1</v>
      </c>
      <c r="CA66">
        <v>1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10</v>
      </c>
      <c r="CI66">
        <v>78</v>
      </c>
      <c r="CJ66">
        <v>13</v>
      </c>
      <c r="CK66">
        <v>6</v>
      </c>
      <c r="CL66">
        <v>1</v>
      </c>
      <c r="CM66">
        <v>0</v>
      </c>
      <c r="CN66">
        <v>0</v>
      </c>
      <c r="CO66">
        <v>2</v>
      </c>
      <c r="CP66">
        <v>0</v>
      </c>
      <c r="CQ66">
        <v>0</v>
      </c>
      <c r="CR66">
        <v>1</v>
      </c>
      <c r="CS66">
        <v>0</v>
      </c>
      <c r="CT66">
        <v>0</v>
      </c>
      <c r="CU66">
        <v>1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2</v>
      </c>
      <c r="DI66">
        <v>13</v>
      </c>
      <c r="DJ66">
        <v>25</v>
      </c>
      <c r="DK66">
        <v>12</v>
      </c>
      <c r="DL66">
        <v>0</v>
      </c>
      <c r="DM66">
        <v>1</v>
      </c>
      <c r="DN66">
        <v>0</v>
      </c>
      <c r="DO66">
        <v>1</v>
      </c>
      <c r="DP66">
        <v>1</v>
      </c>
      <c r="DQ66">
        <v>1</v>
      </c>
      <c r="DR66">
        <v>0</v>
      </c>
      <c r="DS66">
        <v>0</v>
      </c>
      <c r="DT66">
        <v>1</v>
      </c>
      <c r="DU66">
        <v>0</v>
      </c>
      <c r="DV66">
        <v>3</v>
      </c>
      <c r="DW66">
        <v>0</v>
      </c>
      <c r="DX66">
        <v>0</v>
      </c>
      <c r="DY66">
        <v>1</v>
      </c>
      <c r="DZ66">
        <v>0</v>
      </c>
      <c r="EA66">
        <v>1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3</v>
      </c>
      <c r="EM66">
        <v>25</v>
      </c>
      <c r="EN66">
        <v>34</v>
      </c>
      <c r="EO66">
        <v>8</v>
      </c>
      <c r="EP66">
        <v>8</v>
      </c>
      <c r="EQ66">
        <v>3</v>
      </c>
      <c r="ER66">
        <v>1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1</v>
      </c>
      <c r="FA66">
        <v>1</v>
      </c>
      <c r="FB66">
        <v>0</v>
      </c>
      <c r="FC66">
        <v>2</v>
      </c>
      <c r="FD66">
        <v>0</v>
      </c>
      <c r="FE66">
        <v>0</v>
      </c>
      <c r="FF66">
        <v>0</v>
      </c>
      <c r="FG66">
        <v>0</v>
      </c>
      <c r="FH66">
        <v>1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4</v>
      </c>
      <c r="FP66">
        <v>5</v>
      </c>
      <c r="FQ66">
        <v>34</v>
      </c>
      <c r="FR66">
        <v>14</v>
      </c>
      <c r="FS66">
        <v>6</v>
      </c>
      <c r="FT66">
        <v>0</v>
      </c>
      <c r="FU66">
        <v>0</v>
      </c>
      <c r="FV66">
        <v>0</v>
      </c>
      <c r="FW66">
        <v>0</v>
      </c>
      <c r="FX66">
        <v>2</v>
      </c>
      <c r="FY66">
        <v>0</v>
      </c>
      <c r="FZ66">
        <v>0</v>
      </c>
      <c r="GA66">
        <v>0</v>
      </c>
      <c r="GB66">
        <v>2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1</v>
      </c>
      <c r="GM66">
        <v>0</v>
      </c>
      <c r="GN66">
        <v>0</v>
      </c>
      <c r="GO66">
        <v>1</v>
      </c>
      <c r="GP66">
        <v>0</v>
      </c>
      <c r="GQ66">
        <v>0</v>
      </c>
      <c r="GR66">
        <v>0</v>
      </c>
      <c r="GS66">
        <v>2</v>
      </c>
      <c r="GT66">
        <v>0</v>
      </c>
      <c r="GU66">
        <v>14</v>
      </c>
      <c r="GV66">
        <v>50</v>
      </c>
      <c r="GW66">
        <v>24</v>
      </c>
      <c r="GX66">
        <v>8</v>
      </c>
      <c r="GY66">
        <v>0</v>
      </c>
      <c r="GZ66">
        <v>3</v>
      </c>
      <c r="HA66">
        <v>4</v>
      </c>
      <c r="HB66">
        <v>4</v>
      </c>
      <c r="HC66">
        <v>1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1</v>
      </c>
      <c r="HL66">
        <v>1</v>
      </c>
      <c r="HM66">
        <v>0</v>
      </c>
      <c r="HN66">
        <v>0</v>
      </c>
      <c r="HO66">
        <v>0</v>
      </c>
      <c r="HP66">
        <v>2</v>
      </c>
      <c r="HQ66">
        <v>0</v>
      </c>
      <c r="HR66">
        <v>1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1</v>
      </c>
      <c r="HY66">
        <v>50</v>
      </c>
      <c r="HZ66">
        <v>56</v>
      </c>
      <c r="IA66">
        <v>41</v>
      </c>
      <c r="IB66">
        <v>3</v>
      </c>
      <c r="IC66">
        <v>1</v>
      </c>
      <c r="ID66">
        <v>2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3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2</v>
      </c>
      <c r="IU66">
        <v>0</v>
      </c>
      <c r="IV66">
        <v>0</v>
      </c>
      <c r="IW66">
        <v>1</v>
      </c>
      <c r="IX66">
        <v>1</v>
      </c>
      <c r="IY66">
        <v>0</v>
      </c>
      <c r="IZ66">
        <v>0</v>
      </c>
      <c r="JA66">
        <v>2</v>
      </c>
      <c r="JB66">
        <v>0</v>
      </c>
      <c r="JC66">
        <v>56</v>
      </c>
      <c r="JD66" t="s">
        <v>0</v>
      </c>
      <c r="JE66" t="s">
        <v>0</v>
      </c>
      <c r="JF66" t="s">
        <v>0</v>
      </c>
      <c r="JG66" t="s">
        <v>0</v>
      </c>
      <c r="JH66" t="s">
        <v>0</v>
      </c>
      <c r="JI66" t="s">
        <v>0</v>
      </c>
      <c r="JJ66" t="s">
        <v>0</v>
      </c>
      <c r="JK66" t="s">
        <v>0</v>
      </c>
      <c r="JL66" t="s">
        <v>0</v>
      </c>
      <c r="JM66" t="s">
        <v>0</v>
      </c>
      <c r="JN66" t="s">
        <v>0</v>
      </c>
      <c r="JO66" t="s">
        <v>0</v>
      </c>
      <c r="JP66" t="s">
        <v>0</v>
      </c>
      <c r="JQ66" t="s">
        <v>0</v>
      </c>
      <c r="JR66" t="s">
        <v>0</v>
      </c>
      <c r="JS66" t="s">
        <v>0</v>
      </c>
      <c r="JT66" t="s">
        <v>0</v>
      </c>
      <c r="JU66" t="s">
        <v>0</v>
      </c>
      <c r="JV66" t="s">
        <v>0</v>
      </c>
      <c r="JW66">
        <v>3</v>
      </c>
      <c r="JX66">
        <v>1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1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1</v>
      </c>
      <c r="KO66">
        <v>0</v>
      </c>
      <c r="KP66">
        <v>0</v>
      </c>
      <c r="KQ66">
        <v>0</v>
      </c>
      <c r="KR66">
        <v>3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1</v>
      </c>
      <c r="LW66">
        <v>1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1</v>
      </c>
    </row>
    <row r="67" spans="1:351">
      <c r="A67" t="s">
        <v>1730</v>
      </c>
      <c r="B67" t="s">
        <v>1726</v>
      </c>
      <c r="C67" t="str">
        <f>"200203"</f>
        <v>200203</v>
      </c>
      <c r="D67" t="s">
        <v>1729</v>
      </c>
      <c r="E67">
        <v>3</v>
      </c>
      <c r="F67">
        <v>1610</v>
      </c>
      <c r="G67">
        <v>1240</v>
      </c>
      <c r="H67">
        <v>580</v>
      </c>
      <c r="I67">
        <v>660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660</v>
      </c>
      <c r="T67">
        <v>0</v>
      </c>
      <c r="U67">
        <v>0</v>
      </c>
      <c r="V67">
        <v>660</v>
      </c>
      <c r="W67">
        <v>31</v>
      </c>
      <c r="X67">
        <v>17</v>
      </c>
      <c r="Y67">
        <v>14</v>
      </c>
      <c r="Z67">
        <v>0</v>
      </c>
      <c r="AA67">
        <v>629</v>
      </c>
      <c r="AB67">
        <v>349</v>
      </c>
      <c r="AC67">
        <v>230</v>
      </c>
      <c r="AD67">
        <v>21</v>
      </c>
      <c r="AE67">
        <v>40</v>
      </c>
      <c r="AF67">
        <v>0</v>
      </c>
      <c r="AG67">
        <v>26</v>
      </c>
      <c r="AH67">
        <v>1</v>
      </c>
      <c r="AI67">
        <v>1</v>
      </c>
      <c r="AJ67">
        <v>3</v>
      </c>
      <c r="AK67">
        <v>1</v>
      </c>
      <c r="AL67">
        <v>4</v>
      </c>
      <c r="AM67">
        <v>0</v>
      </c>
      <c r="AN67">
        <v>0</v>
      </c>
      <c r="AO67">
        <v>3</v>
      </c>
      <c r="AP67">
        <v>0</v>
      </c>
      <c r="AQ67">
        <v>5</v>
      </c>
      <c r="AR67">
        <v>0</v>
      </c>
      <c r="AS67">
        <v>2</v>
      </c>
      <c r="AT67">
        <v>2</v>
      </c>
      <c r="AU67">
        <v>1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2</v>
      </c>
      <c r="BB67">
        <v>1</v>
      </c>
      <c r="BC67">
        <v>0</v>
      </c>
      <c r="BD67">
        <v>5</v>
      </c>
      <c r="BE67">
        <v>349</v>
      </c>
      <c r="BF67">
        <v>73</v>
      </c>
      <c r="BG67">
        <v>28</v>
      </c>
      <c r="BH67">
        <v>7</v>
      </c>
      <c r="BI67">
        <v>9</v>
      </c>
      <c r="BJ67">
        <v>0</v>
      </c>
      <c r="BK67">
        <v>2</v>
      </c>
      <c r="BL67">
        <v>0</v>
      </c>
      <c r="BM67">
        <v>1</v>
      </c>
      <c r="BN67">
        <v>1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1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1</v>
      </c>
      <c r="CB67">
        <v>0</v>
      </c>
      <c r="CC67">
        <v>1</v>
      </c>
      <c r="CD67">
        <v>0</v>
      </c>
      <c r="CE67">
        <v>0</v>
      </c>
      <c r="CF67">
        <v>0</v>
      </c>
      <c r="CG67">
        <v>0</v>
      </c>
      <c r="CH67">
        <v>21</v>
      </c>
      <c r="CI67">
        <v>73</v>
      </c>
      <c r="CJ67">
        <v>18</v>
      </c>
      <c r="CK67">
        <v>6</v>
      </c>
      <c r="CL67">
        <v>2</v>
      </c>
      <c r="CM67">
        <v>0</v>
      </c>
      <c r="CN67">
        <v>1</v>
      </c>
      <c r="CO67">
        <v>2</v>
      </c>
      <c r="CP67">
        <v>0</v>
      </c>
      <c r="CQ67">
        <v>0</v>
      </c>
      <c r="CR67">
        <v>1</v>
      </c>
      <c r="CS67">
        <v>0</v>
      </c>
      <c r="CT67">
        <v>1</v>
      </c>
      <c r="CU67">
        <v>1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1</v>
      </c>
      <c r="DE67">
        <v>0</v>
      </c>
      <c r="DF67">
        <v>1</v>
      </c>
      <c r="DG67">
        <v>0</v>
      </c>
      <c r="DH67">
        <v>2</v>
      </c>
      <c r="DI67">
        <v>18</v>
      </c>
      <c r="DJ67">
        <v>20</v>
      </c>
      <c r="DK67">
        <v>6</v>
      </c>
      <c r="DL67">
        <v>3</v>
      </c>
      <c r="DM67">
        <v>1</v>
      </c>
      <c r="DN67">
        <v>0</v>
      </c>
      <c r="DO67">
        <v>4</v>
      </c>
      <c r="DP67">
        <v>0</v>
      </c>
      <c r="DQ67">
        <v>1</v>
      </c>
      <c r="DR67">
        <v>1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1</v>
      </c>
      <c r="EE67">
        <v>1</v>
      </c>
      <c r="EF67">
        <v>1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1</v>
      </c>
      <c r="EM67">
        <v>20</v>
      </c>
      <c r="EN67">
        <v>53</v>
      </c>
      <c r="EO67">
        <v>13</v>
      </c>
      <c r="EP67">
        <v>5</v>
      </c>
      <c r="EQ67">
        <v>0</v>
      </c>
      <c r="ER67">
        <v>0</v>
      </c>
      <c r="ES67">
        <v>0</v>
      </c>
      <c r="ET67">
        <v>1</v>
      </c>
      <c r="EU67">
        <v>0</v>
      </c>
      <c r="EV67">
        <v>0</v>
      </c>
      <c r="EW67">
        <v>1</v>
      </c>
      <c r="EX67">
        <v>0</v>
      </c>
      <c r="EY67">
        <v>0</v>
      </c>
      <c r="EZ67">
        <v>1</v>
      </c>
      <c r="FA67">
        <v>0</v>
      </c>
      <c r="FB67">
        <v>0</v>
      </c>
      <c r="FC67">
        <v>7</v>
      </c>
      <c r="FD67">
        <v>0</v>
      </c>
      <c r="FE67">
        <v>1</v>
      </c>
      <c r="FF67">
        <v>1</v>
      </c>
      <c r="FG67">
        <v>0</v>
      </c>
      <c r="FH67">
        <v>0</v>
      </c>
      <c r="FI67">
        <v>1</v>
      </c>
      <c r="FJ67">
        <v>1</v>
      </c>
      <c r="FK67">
        <v>1</v>
      </c>
      <c r="FL67">
        <v>0</v>
      </c>
      <c r="FM67">
        <v>2</v>
      </c>
      <c r="FN67">
        <v>0</v>
      </c>
      <c r="FO67">
        <v>15</v>
      </c>
      <c r="FP67">
        <v>3</v>
      </c>
      <c r="FQ67">
        <v>53</v>
      </c>
      <c r="FR67">
        <v>19</v>
      </c>
      <c r="FS67">
        <v>5</v>
      </c>
      <c r="FT67">
        <v>0</v>
      </c>
      <c r="FU67">
        <v>2</v>
      </c>
      <c r="FV67">
        <v>1</v>
      </c>
      <c r="FW67">
        <v>0</v>
      </c>
      <c r="FX67">
        <v>2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1</v>
      </c>
      <c r="GE67">
        <v>0</v>
      </c>
      <c r="GF67">
        <v>0</v>
      </c>
      <c r="GG67">
        <v>1</v>
      </c>
      <c r="GH67">
        <v>1</v>
      </c>
      <c r="GI67">
        <v>0</v>
      </c>
      <c r="GJ67">
        <v>0</v>
      </c>
      <c r="GK67">
        <v>1</v>
      </c>
      <c r="GL67">
        <v>0</v>
      </c>
      <c r="GM67">
        <v>0</v>
      </c>
      <c r="GN67">
        <v>0</v>
      </c>
      <c r="GO67">
        <v>1</v>
      </c>
      <c r="GP67">
        <v>1</v>
      </c>
      <c r="GQ67">
        <v>0</v>
      </c>
      <c r="GR67">
        <v>1</v>
      </c>
      <c r="GS67">
        <v>1</v>
      </c>
      <c r="GT67">
        <v>1</v>
      </c>
      <c r="GU67">
        <v>19</v>
      </c>
      <c r="GV67">
        <v>58</v>
      </c>
      <c r="GW67">
        <v>37</v>
      </c>
      <c r="GX67">
        <v>4</v>
      </c>
      <c r="GY67">
        <v>0</v>
      </c>
      <c r="GZ67">
        <v>1</v>
      </c>
      <c r="HA67">
        <v>1</v>
      </c>
      <c r="HB67">
        <v>1</v>
      </c>
      <c r="HC67">
        <v>1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2</v>
      </c>
      <c r="HN67">
        <v>1</v>
      </c>
      <c r="HO67">
        <v>0</v>
      </c>
      <c r="HP67">
        <v>2</v>
      </c>
      <c r="HQ67">
        <v>1</v>
      </c>
      <c r="HR67">
        <v>3</v>
      </c>
      <c r="HS67">
        <v>0</v>
      </c>
      <c r="HT67">
        <v>1</v>
      </c>
      <c r="HU67">
        <v>2</v>
      </c>
      <c r="HV67">
        <v>0</v>
      </c>
      <c r="HW67">
        <v>0</v>
      </c>
      <c r="HX67">
        <v>1</v>
      </c>
      <c r="HY67">
        <v>58</v>
      </c>
      <c r="HZ67">
        <v>36</v>
      </c>
      <c r="IA67">
        <v>29</v>
      </c>
      <c r="IB67">
        <v>2</v>
      </c>
      <c r="IC67">
        <v>0</v>
      </c>
      <c r="ID67">
        <v>1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1</v>
      </c>
      <c r="IK67">
        <v>0</v>
      </c>
      <c r="IL67">
        <v>0</v>
      </c>
      <c r="IM67">
        <v>0</v>
      </c>
      <c r="IN67">
        <v>1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1</v>
      </c>
      <c r="JB67">
        <v>1</v>
      </c>
      <c r="JC67">
        <v>36</v>
      </c>
      <c r="JD67" t="s">
        <v>0</v>
      </c>
      <c r="JE67" t="s">
        <v>0</v>
      </c>
      <c r="JF67" t="s">
        <v>0</v>
      </c>
      <c r="JG67" t="s">
        <v>0</v>
      </c>
      <c r="JH67" t="s">
        <v>0</v>
      </c>
      <c r="JI67" t="s">
        <v>0</v>
      </c>
      <c r="JJ67" t="s">
        <v>0</v>
      </c>
      <c r="JK67" t="s">
        <v>0</v>
      </c>
      <c r="JL67" t="s">
        <v>0</v>
      </c>
      <c r="JM67" t="s">
        <v>0</v>
      </c>
      <c r="JN67" t="s">
        <v>0</v>
      </c>
      <c r="JO67" t="s">
        <v>0</v>
      </c>
      <c r="JP67" t="s">
        <v>0</v>
      </c>
      <c r="JQ67" t="s">
        <v>0</v>
      </c>
      <c r="JR67" t="s">
        <v>0</v>
      </c>
      <c r="JS67" t="s">
        <v>0</v>
      </c>
      <c r="JT67" t="s">
        <v>0</v>
      </c>
      <c r="JU67" t="s">
        <v>0</v>
      </c>
      <c r="JV67" t="s">
        <v>0</v>
      </c>
      <c r="JW67">
        <v>2</v>
      </c>
      <c r="JX67">
        <v>1</v>
      </c>
      <c r="JY67">
        <v>1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2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1</v>
      </c>
      <c r="LW67">
        <v>1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1</v>
      </c>
    </row>
    <row r="68" spans="1:351">
      <c r="A68" t="s">
        <v>1728</v>
      </c>
      <c r="B68" t="s">
        <v>1726</v>
      </c>
      <c r="C68" t="str">
        <f>"200203"</f>
        <v>200203</v>
      </c>
      <c r="D68" t="s">
        <v>652</v>
      </c>
      <c r="E68">
        <v>4</v>
      </c>
      <c r="F68">
        <v>999</v>
      </c>
      <c r="G68">
        <v>754</v>
      </c>
      <c r="H68">
        <v>376</v>
      </c>
      <c r="I68">
        <v>378</v>
      </c>
      <c r="J68">
        <v>0</v>
      </c>
      <c r="K68">
        <v>2</v>
      </c>
      <c r="L68">
        <v>6</v>
      </c>
      <c r="M68">
        <v>6</v>
      </c>
      <c r="N68">
        <v>1</v>
      </c>
      <c r="O68">
        <v>0</v>
      </c>
      <c r="P68">
        <v>0</v>
      </c>
      <c r="Q68">
        <v>0</v>
      </c>
      <c r="R68">
        <v>5</v>
      </c>
      <c r="S68">
        <v>383</v>
      </c>
      <c r="T68">
        <v>5</v>
      </c>
      <c r="U68">
        <v>0</v>
      </c>
      <c r="V68">
        <v>383</v>
      </c>
      <c r="W68">
        <v>5</v>
      </c>
      <c r="X68">
        <v>4</v>
      </c>
      <c r="Y68">
        <v>1</v>
      </c>
      <c r="Z68">
        <v>0</v>
      </c>
      <c r="AA68">
        <v>378</v>
      </c>
      <c r="AB68">
        <v>183</v>
      </c>
      <c r="AC68">
        <v>91</v>
      </c>
      <c r="AD68">
        <v>13</v>
      </c>
      <c r="AE68">
        <v>26</v>
      </c>
      <c r="AF68">
        <v>2</v>
      </c>
      <c r="AG68">
        <v>21</v>
      </c>
      <c r="AH68">
        <v>1</v>
      </c>
      <c r="AI68">
        <v>1</v>
      </c>
      <c r="AJ68">
        <v>4</v>
      </c>
      <c r="AK68">
        <v>0</v>
      </c>
      <c r="AL68">
        <v>1</v>
      </c>
      <c r="AM68">
        <v>1</v>
      </c>
      <c r="AN68">
        <v>1</v>
      </c>
      <c r="AO68">
        <v>4</v>
      </c>
      <c r="AP68">
        <v>0</v>
      </c>
      <c r="AQ68">
        <v>1</v>
      </c>
      <c r="AR68">
        <v>0</v>
      </c>
      <c r="AS68">
        <v>0</v>
      </c>
      <c r="AT68">
        <v>9</v>
      </c>
      <c r="AU68">
        <v>0</v>
      </c>
      <c r="AV68">
        <v>0</v>
      </c>
      <c r="AW68">
        <v>1</v>
      </c>
      <c r="AX68">
        <v>1</v>
      </c>
      <c r="AY68">
        <v>0</v>
      </c>
      <c r="AZ68">
        <v>0</v>
      </c>
      <c r="BA68">
        <v>0</v>
      </c>
      <c r="BB68">
        <v>1</v>
      </c>
      <c r="BC68">
        <v>0</v>
      </c>
      <c r="BD68">
        <v>4</v>
      </c>
      <c r="BE68">
        <v>183</v>
      </c>
      <c r="BF68">
        <v>50</v>
      </c>
      <c r="BG68">
        <v>20</v>
      </c>
      <c r="BH68">
        <v>4</v>
      </c>
      <c r="BI68">
        <v>9</v>
      </c>
      <c r="BJ68">
        <v>0</v>
      </c>
      <c r="BK68">
        <v>0</v>
      </c>
      <c r="BL68">
        <v>0</v>
      </c>
      <c r="BM68">
        <v>0</v>
      </c>
      <c r="BN68">
        <v>1</v>
      </c>
      <c r="BO68">
        <v>0</v>
      </c>
      <c r="BP68">
        <v>0</v>
      </c>
      <c r="BQ68">
        <v>0</v>
      </c>
      <c r="BR68">
        <v>2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1</v>
      </c>
      <c r="BY68">
        <v>0</v>
      </c>
      <c r="BZ68">
        <v>0</v>
      </c>
      <c r="CA68">
        <v>1</v>
      </c>
      <c r="CB68">
        <v>2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9</v>
      </c>
      <c r="CI68">
        <v>50</v>
      </c>
      <c r="CJ68">
        <v>10</v>
      </c>
      <c r="CK68">
        <v>3</v>
      </c>
      <c r="CL68">
        <v>1</v>
      </c>
      <c r="CM68">
        <v>1</v>
      </c>
      <c r="CN68">
        <v>1</v>
      </c>
      <c r="CO68">
        <v>2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1</v>
      </c>
      <c r="DD68">
        <v>0</v>
      </c>
      <c r="DE68">
        <v>0</v>
      </c>
      <c r="DF68">
        <v>0</v>
      </c>
      <c r="DG68">
        <v>0</v>
      </c>
      <c r="DH68">
        <v>1</v>
      </c>
      <c r="DI68">
        <v>10</v>
      </c>
      <c r="DJ68">
        <v>10</v>
      </c>
      <c r="DK68">
        <v>4</v>
      </c>
      <c r="DL68">
        <v>0</v>
      </c>
      <c r="DM68">
        <v>2</v>
      </c>
      <c r="DN68">
        <v>0</v>
      </c>
      <c r="DO68">
        <v>0</v>
      </c>
      <c r="DP68">
        <v>1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1</v>
      </c>
      <c r="EF68">
        <v>1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1</v>
      </c>
      <c r="EM68">
        <v>10</v>
      </c>
      <c r="EN68">
        <v>43</v>
      </c>
      <c r="EO68">
        <v>12</v>
      </c>
      <c r="EP68">
        <v>8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1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4</v>
      </c>
      <c r="FD68">
        <v>0</v>
      </c>
      <c r="FE68">
        <v>0</v>
      </c>
      <c r="FF68">
        <v>0</v>
      </c>
      <c r="FG68">
        <v>1</v>
      </c>
      <c r="FH68">
        <v>0</v>
      </c>
      <c r="FI68">
        <v>6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6</v>
      </c>
      <c r="FP68">
        <v>5</v>
      </c>
      <c r="FQ68">
        <v>43</v>
      </c>
      <c r="FR68">
        <v>9</v>
      </c>
      <c r="FS68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2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1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5</v>
      </c>
      <c r="GU68">
        <v>9</v>
      </c>
      <c r="GV68">
        <v>47</v>
      </c>
      <c r="GW68">
        <v>23</v>
      </c>
      <c r="GX68">
        <v>3</v>
      </c>
      <c r="GY68">
        <v>1</v>
      </c>
      <c r="GZ68">
        <v>1</v>
      </c>
      <c r="HA68">
        <v>0</v>
      </c>
      <c r="HB68">
        <v>2</v>
      </c>
      <c r="HC68">
        <v>2</v>
      </c>
      <c r="HD68">
        <v>0</v>
      </c>
      <c r="HE68">
        <v>2</v>
      </c>
      <c r="HF68">
        <v>0</v>
      </c>
      <c r="HG68">
        <v>1</v>
      </c>
      <c r="HH68">
        <v>0</v>
      </c>
      <c r="HI68">
        <v>1</v>
      </c>
      <c r="HJ68">
        <v>0</v>
      </c>
      <c r="HK68">
        <v>0</v>
      </c>
      <c r="HL68">
        <v>2</v>
      </c>
      <c r="HM68">
        <v>0</v>
      </c>
      <c r="HN68">
        <v>0</v>
      </c>
      <c r="HO68">
        <v>2</v>
      </c>
      <c r="HP68">
        <v>2</v>
      </c>
      <c r="HQ68">
        <v>2</v>
      </c>
      <c r="HR68">
        <v>0</v>
      </c>
      <c r="HS68">
        <v>0</v>
      </c>
      <c r="HT68">
        <v>1</v>
      </c>
      <c r="HU68">
        <v>0</v>
      </c>
      <c r="HV68">
        <v>0</v>
      </c>
      <c r="HW68">
        <v>0</v>
      </c>
      <c r="HX68">
        <v>2</v>
      </c>
      <c r="HY68">
        <v>47</v>
      </c>
      <c r="HZ68">
        <v>20</v>
      </c>
      <c r="IA68">
        <v>15</v>
      </c>
      <c r="IB68">
        <v>0</v>
      </c>
      <c r="IC68">
        <v>0</v>
      </c>
      <c r="ID68">
        <v>1</v>
      </c>
      <c r="IE68">
        <v>1</v>
      </c>
      <c r="IF68">
        <v>0</v>
      </c>
      <c r="IG68">
        <v>1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2</v>
      </c>
      <c r="JB68">
        <v>0</v>
      </c>
      <c r="JC68">
        <v>20</v>
      </c>
      <c r="JD68" t="s">
        <v>0</v>
      </c>
      <c r="JE68" t="s">
        <v>0</v>
      </c>
      <c r="JF68" t="s">
        <v>0</v>
      </c>
      <c r="JG68" t="s">
        <v>0</v>
      </c>
      <c r="JH68" t="s">
        <v>0</v>
      </c>
      <c r="JI68" t="s">
        <v>0</v>
      </c>
      <c r="JJ68" t="s">
        <v>0</v>
      </c>
      <c r="JK68" t="s">
        <v>0</v>
      </c>
      <c r="JL68" t="s">
        <v>0</v>
      </c>
      <c r="JM68" t="s">
        <v>0</v>
      </c>
      <c r="JN68" t="s">
        <v>0</v>
      </c>
      <c r="JO68" t="s">
        <v>0</v>
      </c>
      <c r="JP68" t="s">
        <v>0</v>
      </c>
      <c r="JQ68" t="s">
        <v>0</v>
      </c>
      <c r="JR68" t="s">
        <v>0</v>
      </c>
      <c r="JS68" t="s">
        <v>0</v>
      </c>
      <c r="JT68" t="s">
        <v>0</v>
      </c>
      <c r="JU68" t="s">
        <v>0</v>
      </c>
      <c r="JV68" t="s">
        <v>0</v>
      </c>
      <c r="JW68">
        <v>3</v>
      </c>
      <c r="JX68">
        <v>0</v>
      </c>
      <c r="JY68">
        <v>1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2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3</v>
      </c>
      <c r="KS68">
        <v>1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1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1</v>
      </c>
      <c r="LV68">
        <v>2</v>
      </c>
      <c r="LW68">
        <v>0</v>
      </c>
      <c r="LX68">
        <v>1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1</v>
      </c>
      <c r="MI68">
        <v>0</v>
      </c>
      <c r="MJ68">
        <v>0</v>
      </c>
      <c r="MK68">
        <v>0</v>
      </c>
      <c r="ML68">
        <v>0</v>
      </c>
      <c r="MM68">
        <v>2</v>
      </c>
    </row>
    <row r="69" spans="1:351">
      <c r="A69" t="s">
        <v>1727</v>
      </c>
      <c r="B69" t="s">
        <v>1726</v>
      </c>
      <c r="C69" t="str">
        <f>"200203"</f>
        <v>200203</v>
      </c>
      <c r="D69" t="s">
        <v>652</v>
      </c>
      <c r="E69">
        <v>5</v>
      </c>
      <c r="F69">
        <v>1317</v>
      </c>
      <c r="G69">
        <v>1000</v>
      </c>
      <c r="H69">
        <v>288</v>
      </c>
      <c r="I69">
        <v>712</v>
      </c>
      <c r="J69">
        <v>0</v>
      </c>
      <c r="K69">
        <v>3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712</v>
      </c>
      <c r="T69">
        <v>0</v>
      </c>
      <c r="U69">
        <v>0</v>
      </c>
      <c r="V69">
        <v>712</v>
      </c>
      <c r="W69">
        <v>42</v>
      </c>
      <c r="X69">
        <v>16</v>
      </c>
      <c r="Y69">
        <v>2</v>
      </c>
      <c r="Z69">
        <v>1</v>
      </c>
      <c r="AA69">
        <v>670</v>
      </c>
      <c r="AB69">
        <v>252</v>
      </c>
      <c r="AC69">
        <v>107</v>
      </c>
      <c r="AD69">
        <v>14</v>
      </c>
      <c r="AE69">
        <v>50</v>
      </c>
      <c r="AF69">
        <v>0</v>
      </c>
      <c r="AG69">
        <v>32</v>
      </c>
      <c r="AH69">
        <v>3</v>
      </c>
      <c r="AI69">
        <v>3</v>
      </c>
      <c r="AJ69">
        <v>3</v>
      </c>
      <c r="AK69">
        <v>4</v>
      </c>
      <c r="AL69">
        <v>5</v>
      </c>
      <c r="AM69">
        <v>1</v>
      </c>
      <c r="AN69">
        <v>0</v>
      </c>
      <c r="AO69">
        <v>0</v>
      </c>
      <c r="AP69">
        <v>0</v>
      </c>
      <c r="AQ69">
        <v>0</v>
      </c>
      <c r="AR69">
        <v>1</v>
      </c>
      <c r="AS69">
        <v>0</v>
      </c>
      <c r="AT69">
        <v>2</v>
      </c>
      <c r="AU69">
        <v>0</v>
      </c>
      <c r="AV69">
        <v>3</v>
      </c>
      <c r="AW69">
        <v>9</v>
      </c>
      <c r="AX69">
        <v>1</v>
      </c>
      <c r="AY69">
        <v>0</v>
      </c>
      <c r="AZ69">
        <v>0</v>
      </c>
      <c r="BA69">
        <v>1</v>
      </c>
      <c r="BB69">
        <v>1</v>
      </c>
      <c r="BC69">
        <v>3</v>
      </c>
      <c r="BD69">
        <v>9</v>
      </c>
      <c r="BE69">
        <v>252</v>
      </c>
      <c r="BF69">
        <v>132</v>
      </c>
      <c r="BG69">
        <v>38</v>
      </c>
      <c r="BH69">
        <v>2</v>
      </c>
      <c r="BI69">
        <v>19</v>
      </c>
      <c r="BJ69">
        <v>3</v>
      </c>
      <c r="BK69">
        <v>37</v>
      </c>
      <c r="BL69">
        <v>0</v>
      </c>
      <c r="BM69">
        <v>1</v>
      </c>
      <c r="BN69">
        <v>0</v>
      </c>
      <c r="BO69">
        <v>1</v>
      </c>
      <c r="BP69">
        <v>0</v>
      </c>
      <c r="BQ69">
        <v>1</v>
      </c>
      <c r="BR69">
        <v>1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1</v>
      </c>
      <c r="CA69">
        <v>1</v>
      </c>
      <c r="CB69">
        <v>1</v>
      </c>
      <c r="CC69">
        <v>2</v>
      </c>
      <c r="CD69">
        <v>0</v>
      </c>
      <c r="CE69">
        <v>0</v>
      </c>
      <c r="CF69">
        <v>0</v>
      </c>
      <c r="CG69">
        <v>1</v>
      </c>
      <c r="CH69">
        <v>23</v>
      </c>
      <c r="CI69">
        <v>132</v>
      </c>
      <c r="CJ69">
        <v>23</v>
      </c>
      <c r="CK69">
        <v>7</v>
      </c>
      <c r="CL69">
        <v>2</v>
      </c>
      <c r="CM69">
        <v>0</v>
      </c>
      <c r="CN69">
        <v>3</v>
      </c>
      <c r="CO69">
        <v>3</v>
      </c>
      <c r="CP69">
        <v>0</v>
      </c>
      <c r="CQ69">
        <v>0</v>
      </c>
      <c r="CR69">
        <v>2</v>
      </c>
      <c r="CS69">
        <v>0</v>
      </c>
      <c r="CT69">
        <v>0</v>
      </c>
      <c r="CU69">
        <v>0</v>
      </c>
      <c r="CV69">
        <v>0</v>
      </c>
      <c r="CW69">
        <v>1</v>
      </c>
      <c r="CX69">
        <v>2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1</v>
      </c>
      <c r="DH69">
        <v>2</v>
      </c>
      <c r="DI69">
        <v>23</v>
      </c>
      <c r="DJ69">
        <v>37</v>
      </c>
      <c r="DK69">
        <v>23</v>
      </c>
      <c r="DL69">
        <v>2</v>
      </c>
      <c r="DM69">
        <v>3</v>
      </c>
      <c r="DN69">
        <v>1</v>
      </c>
      <c r="DO69">
        <v>1</v>
      </c>
      <c r="DP69">
        <v>1</v>
      </c>
      <c r="DQ69">
        <v>1</v>
      </c>
      <c r="DR69">
        <v>0</v>
      </c>
      <c r="DS69">
        <v>1</v>
      </c>
      <c r="DT69">
        <v>1</v>
      </c>
      <c r="DU69">
        <v>0</v>
      </c>
      <c r="DV69">
        <v>1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1</v>
      </c>
      <c r="ED69">
        <v>0</v>
      </c>
      <c r="EE69">
        <v>0</v>
      </c>
      <c r="EF69">
        <v>0</v>
      </c>
      <c r="EG69">
        <v>0</v>
      </c>
      <c r="EH69">
        <v>1</v>
      </c>
      <c r="EI69">
        <v>0</v>
      </c>
      <c r="EJ69">
        <v>0</v>
      </c>
      <c r="EK69">
        <v>0</v>
      </c>
      <c r="EL69">
        <v>0</v>
      </c>
      <c r="EM69">
        <v>37</v>
      </c>
      <c r="EN69">
        <v>30</v>
      </c>
      <c r="EO69">
        <v>6</v>
      </c>
      <c r="EP69">
        <v>1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2</v>
      </c>
      <c r="EZ69">
        <v>0</v>
      </c>
      <c r="FA69">
        <v>0</v>
      </c>
      <c r="FB69">
        <v>0</v>
      </c>
      <c r="FC69">
        <v>1</v>
      </c>
      <c r="FD69">
        <v>0</v>
      </c>
      <c r="FE69">
        <v>3</v>
      </c>
      <c r="FF69">
        <v>0</v>
      </c>
      <c r="FG69">
        <v>1</v>
      </c>
      <c r="FH69">
        <v>1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15</v>
      </c>
      <c r="FQ69">
        <v>30</v>
      </c>
      <c r="FR69">
        <v>51</v>
      </c>
      <c r="FS69">
        <v>18</v>
      </c>
      <c r="FT69">
        <v>2</v>
      </c>
      <c r="FU69">
        <v>11</v>
      </c>
      <c r="FV69">
        <v>1</v>
      </c>
      <c r="FW69">
        <v>0</v>
      </c>
      <c r="FX69">
        <v>9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2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8</v>
      </c>
      <c r="GU69">
        <v>51</v>
      </c>
      <c r="GV69">
        <v>75</v>
      </c>
      <c r="GW69">
        <v>32</v>
      </c>
      <c r="GX69">
        <v>12</v>
      </c>
      <c r="GY69">
        <v>2</v>
      </c>
      <c r="GZ69">
        <v>0</v>
      </c>
      <c r="HA69">
        <v>4</v>
      </c>
      <c r="HB69">
        <v>1</v>
      </c>
      <c r="HC69">
        <v>3</v>
      </c>
      <c r="HD69">
        <v>1</v>
      </c>
      <c r="HE69">
        <v>1</v>
      </c>
      <c r="HF69">
        <v>1</v>
      </c>
      <c r="HG69">
        <v>1</v>
      </c>
      <c r="HH69">
        <v>1</v>
      </c>
      <c r="HI69">
        <v>1</v>
      </c>
      <c r="HJ69">
        <v>0</v>
      </c>
      <c r="HK69">
        <v>0</v>
      </c>
      <c r="HL69">
        <v>1</v>
      </c>
      <c r="HM69">
        <v>0</v>
      </c>
      <c r="HN69">
        <v>0</v>
      </c>
      <c r="HO69">
        <v>0</v>
      </c>
      <c r="HP69">
        <v>0</v>
      </c>
      <c r="HQ69">
        <v>8</v>
      </c>
      <c r="HR69">
        <v>0</v>
      </c>
      <c r="HS69">
        <v>1</v>
      </c>
      <c r="HT69">
        <v>2</v>
      </c>
      <c r="HU69">
        <v>1</v>
      </c>
      <c r="HV69">
        <v>0</v>
      </c>
      <c r="HW69">
        <v>1</v>
      </c>
      <c r="HX69">
        <v>1</v>
      </c>
      <c r="HY69">
        <v>75</v>
      </c>
      <c r="HZ69">
        <v>63</v>
      </c>
      <c r="IA69">
        <v>25</v>
      </c>
      <c r="IB69">
        <v>3</v>
      </c>
      <c r="IC69">
        <v>0</v>
      </c>
      <c r="ID69">
        <v>16</v>
      </c>
      <c r="IE69">
        <v>0</v>
      </c>
      <c r="IF69">
        <v>0</v>
      </c>
      <c r="IG69">
        <v>0</v>
      </c>
      <c r="IH69">
        <v>1</v>
      </c>
      <c r="II69">
        <v>0</v>
      </c>
      <c r="IJ69">
        <v>0</v>
      </c>
      <c r="IK69">
        <v>3</v>
      </c>
      <c r="IL69">
        <v>0</v>
      </c>
      <c r="IM69">
        <v>0</v>
      </c>
      <c r="IN69">
        <v>0</v>
      </c>
      <c r="IO69">
        <v>0</v>
      </c>
      <c r="IP69">
        <v>1</v>
      </c>
      <c r="IQ69">
        <v>4</v>
      </c>
      <c r="IR69">
        <v>0</v>
      </c>
      <c r="IS69">
        <v>1</v>
      </c>
      <c r="IT69">
        <v>0</v>
      </c>
      <c r="IU69">
        <v>0</v>
      </c>
      <c r="IV69">
        <v>0</v>
      </c>
      <c r="IW69">
        <v>1</v>
      </c>
      <c r="IX69">
        <v>0</v>
      </c>
      <c r="IY69">
        <v>1</v>
      </c>
      <c r="IZ69">
        <v>1</v>
      </c>
      <c r="JA69">
        <v>5</v>
      </c>
      <c r="JB69">
        <v>1</v>
      </c>
      <c r="JC69">
        <v>63</v>
      </c>
      <c r="JD69" t="s">
        <v>0</v>
      </c>
      <c r="JE69" t="s">
        <v>0</v>
      </c>
      <c r="JF69" t="s">
        <v>0</v>
      </c>
      <c r="JG69" t="s">
        <v>0</v>
      </c>
      <c r="JH69" t="s">
        <v>0</v>
      </c>
      <c r="JI69" t="s">
        <v>0</v>
      </c>
      <c r="JJ69" t="s">
        <v>0</v>
      </c>
      <c r="JK69" t="s">
        <v>0</v>
      </c>
      <c r="JL69" t="s">
        <v>0</v>
      </c>
      <c r="JM69" t="s">
        <v>0</v>
      </c>
      <c r="JN69" t="s">
        <v>0</v>
      </c>
      <c r="JO69" t="s">
        <v>0</v>
      </c>
      <c r="JP69" t="s">
        <v>0</v>
      </c>
      <c r="JQ69" t="s">
        <v>0</v>
      </c>
      <c r="JR69" t="s">
        <v>0</v>
      </c>
      <c r="JS69" t="s">
        <v>0</v>
      </c>
      <c r="JT69" t="s">
        <v>0</v>
      </c>
      <c r="JU69" t="s">
        <v>0</v>
      </c>
      <c r="JV69" t="s">
        <v>0</v>
      </c>
      <c r="JW69">
        <v>5</v>
      </c>
      <c r="JX69">
        <v>2</v>
      </c>
      <c r="JY69">
        <v>2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1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5</v>
      </c>
      <c r="KS69">
        <v>2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1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1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2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</row>
    <row r="70" spans="1:351">
      <c r="A70" t="s">
        <v>1725</v>
      </c>
      <c r="B70" t="s">
        <v>1707</v>
      </c>
      <c r="C70" t="str">
        <f>"200204"</f>
        <v>200204</v>
      </c>
      <c r="D70" t="s">
        <v>1724</v>
      </c>
      <c r="E70">
        <v>1</v>
      </c>
      <c r="F70">
        <v>819</v>
      </c>
      <c r="G70">
        <v>630</v>
      </c>
      <c r="H70">
        <v>275</v>
      </c>
      <c r="I70">
        <v>355</v>
      </c>
      <c r="J70">
        <v>0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355</v>
      </c>
      <c r="T70">
        <v>0</v>
      </c>
      <c r="U70">
        <v>0</v>
      </c>
      <c r="V70">
        <v>355</v>
      </c>
      <c r="W70">
        <v>10</v>
      </c>
      <c r="X70">
        <v>9</v>
      </c>
      <c r="Y70">
        <v>1</v>
      </c>
      <c r="Z70">
        <v>0</v>
      </c>
      <c r="AA70">
        <v>345</v>
      </c>
      <c r="AB70">
        <v>38</v>
      </c>
      <c r="AC70">
        <v>14</v>
      </c>
      <c r="AD70">
        <v>5</v>
      </c>
      <c r="AE70">
        <v>5</v>
      </c>
      <c r="AF70">
        <v>0</v>
      </c>
      <c r="AG70">
        <v>7</v>
      </c>
      <c r="AH70">
        <v>0</v>
      </c>
      <c r="AI70">
        <v>0</v>
      </c>
      <c r="AJ70">
        <v>0</v>
      </c>
      <c r="AK70">
        <v>0</v>
      </c>
      <c r="AL70">
        <v>2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v>0</v>
      </c>
      <c r="BB70">
        <v>1</v>
      </c>
      <c r="BC70">
        <v>0</v>
      </c>
      <c r="BD70">
        <v>2</v>
      </c>
      <c r="BE70">
        <v>38</v>
      </c>
      <c r="BF70">
        <v>129</v>
      </c>
      <c r="BG70">
        <v>11</v>
      </c>
      <c r="BH70">
        <v>2</v>
      </c>
      <c r="BI70">
        <v>3</v>
      </c>
      <c r="BJ70">
        <v>1</v>
      </c>
      <c r="BK70">
        <v>54</v>
      </c>
      <c r="BL70">
        <v>0</v>
      </c>
      <c r="BM70">
        <v>0</v>
      </c>
      <c r="BN70">
        <v>0</v>
      </c>
      <c r="BO70">
        <v>45</v>
      </c>
      <c r="BP70">
        <v>0</v>
      </c>
      <c r="BQ70">
        <v>0</v>
      </c>
      <c r="BR70">
        <v>1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12</v>
      </c>
      <c r="CI70">
        <v>129</v>
      </c>
      <c r="CJ70">
        <v>10</v>
      </c>
      <c r="CK70">
        <v>1</v>
      </c>
      <c r="CL70">
        <v>1</v>
      </c>
      <c r="CM70">
        <v>0</v>
      </c>
      <c r="CN70">
        <v>2</v>
      </c>
      <c r="CO70">
        <v>1</v>
      </c>
      <c r="CP70">
        <v>0</v>
      </c>
      <c r="CQ70">
        <v>0</v>
      </c>
      <c r="CR70">
        <v>1</v>
      </c>
      <c r="CS70">
        <v>0</v>
      </c>
      <c r="CT70">
        <v>0</v>
      </c>
      <c r="CU70">
        <v>1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1</v>
      </c>
      <c r="DE70">
        <v>2</v>
      </c>
      <c r="DF70">
        <v>0</v>
      </c>
      <c r="DG70">
        <v>0</v>
      </c>
      <c r="DH70">
        <v>0</v>
      </c>
      <c r="DI70">
        <v>10</v>
      </c>
      <c r="DJ70">
        <v>10</v>
      </c>
      <c r="DK70">
        <v>8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1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1</v>
      </c>
      <c r="EM70">
        <v>10</v>
      </c>
      <c r="EN70">
        <v>36</v>
      </c>
      <c r="EO70">
        <v>10</v>
      </c>
      <c r="EP70">
        <v>4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3</v>
      </c>
      <c r="FF70">
        <v>0</v>
      </c>
      <c r="FG70">
        <v>1</v>
      </c>
      <c r="FH70">
        <v>0</v>
      </c>
      <c r="FI70">
        <v>1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17</v>
      </c>
      <c r="FQ70">
        <v>36</v>
      </c>
      <c r="FR70">
        <v>86</v>
      </c>
      <c r="FS70">
        <v>16</v>
      </c>
      <c r="FT70">
        <v>1</v>
      </c>
      <c r="FU70">
        <v>31</v>
      </c>
      <c r="FV70">
        <v>1</v>
      </c>
      <c r="FW70">
        <v>1</v>
      </c>
      <c r="FX70">
        <v>27</v>
      </c>
      <c r="FY70">
        <v>1</v>
      </c>
      <c r="FZ70">
        <v>0</v>
      </c>
      <c r="GA70">
        <v>0</v>
      </c>
      <c r="GB70">
        <v>0</v>
      </c>
      <c r="GC70">
        <v>1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7</v>
      </c>
      <c r="GU70">
        <v>86</v>
      </c>
      <c r="GV70">
        <v>18</v>
      </c>
      <c r="GW70">
        <v>7</v>
      </c>
      <c r="GX70">
        <v>5</v>
      </c>
      <c r="GY70">
        <v>1</v>
      </c>
      <c r="GZ70">
        <v>1</v>
      </c>
      <c r="HA70">
        <v>0</v>
      </c>
      <c r="HB70">
        <v>0</v>
      </c>
      <c r="HC70">
        <v>0</v>
      </c>
      <c r="HD70">
        <v>0</v>
      </c>
      <c r="HE70">
        <v>1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1</v>
      </c>
      <c r="HM70">
        <v>0</v>
      </c>
      <c r="HN70">
        <v>0</v>
      </c>
      <c r="HO70">
        <v>0</v>
      </c>
      <c r="HP70">
        <v>1</v>
      </c>
      <c r="HQ70">
        <v>0</v>
      </c>
      <c r="HR70">
        <v>1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18</v>
      </c>
      <c r="HZ70">
        <v>15</v>
      </c>
      <c r="IA70">
        <v>12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1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1</v>
      </c>
      <c r="IR70">
        <v>0</v>
      </c>
      <c r="IS70">
        <v>1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15</v>
      </c>
      <c r="JD70" t="s">
        <v>0</v>
      </c>
      <c r="JE70" t="s">
        <v>0</v>
      </c>
      <c r="JF70" t="s">
        <v>0</v>
      </c>
      <c r="JG70" t="s">
        <v>0</v>
      </c>
      <c r="JH70" t="s">
        <v>0</v>
      </c>
      <c r="JI70" t="s">
        <v>0</v>
      </c>
      <c r="JJ70" t="s">
        <v>0</v>
      </c>
      <c r="JK70" t="s">
        <v>0</v>
      </c>
      <c r="JL70" t="s">
        <v>0</v>
      </c>
      <c r="JM70" t="s">
        <v>0</v>
      </c>
      <c r="JN70" t="s">
        <v>0</v>
      </c>
      <c r="JO70" t="s">
        <v>0</v>
      </c>
      <c r="JP70" t="s">
        <v>0</v>
      </c>
      <c r="JQ70" t="s">
        <v>0</v>
      </c>
      <c r="JR70" t="s">
        <v>0</v>
      </c>
      <c r="JS70" t="s">
        <v>0</v>
      </c>
      <c r="JT70" t="s">
        <v>0</v>
      </c>
      <c r="JU70" t="s">
        <v>0</v>
      </c>
      <c r="JV70" t="s">
        <v>0</v>
      </c>
      <c r="JW70">
        <v>2</v>
      </c>
      <c r="JX70">
        <v>1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1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2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1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1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1</v>
      </c>
    </row>
    <row r="71" spans="1:351">
      <c r="A71" t="s">
        <v>1723</v>
      </c>
      <c r="B71" t="s">
        <v>1707</v>
      </c>
      <c r="C71" t="str">
        <f>"200204"</f>
        <v>200204</v>
      </c>
      <c r="D71" t="s">
        <v>1721</v>
      </c>
      <c r="E71">
        <v>2</v>
      </c>
      <c r="F71">
        <v>813</v>
      </c>
      <c r="G71">
        <v>630</v>
      </c>
      <c r="H71">
        <v>275</v>
      </c>
      <c r="I71">
        <v>355</v>
      </c>
      <c r="J71">
        <v>0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355</v>
      </c>
      <c r="T71">
        <v>0</v>
      </c>
      <c r="U71">
        <v>0</v>
      </c>
      <c r="V71">
        <v>355</v>
      </c>
      <c r="W71">
        <v>7</v>
      </c>
      <c r="X71">
        <v>3</v>
      </c>
      <c r="Y71">
        <v>2</v>
      </c>
      <c r="Z71">
        <v>2</v>
      </c>
      <c r="AA71">
        <v>348</v>
      </c>
      <c r="AB71">
        <v>55</v>
      </c>
      <c r="AC71">
        <v>26</v>
      </c>
      <c r="AD71">
        <v>4</v>
      </c>
      <c r="AE71">
        <v>9</v>
      </c>
      <c r="AF71">
        <v>0</v>
      </c>
      <c r="AG71">
        <v>8</v>
      </c>
      <c r="AH71">
        <v>0</v>
      </c>
      <c r="AI71">
        <v>0</v>
      </c>
      <c r="AJ71">
        <v>0</v>
      </c>
      <c r="AK71">
        <v>0</v>
      </c>
      <c r="AL71">
        <v>2</v>
      </c>
      <c r="AM71">
        <v>0</v>
      </c>
      <c r="AN71">
        <v>0</v>
      </c>
      <c r="AO71">
        <v>0</v>
      </c>
      <c r="AP71">
        <v>0</v>
      </c>
      <c r="AQ71">
        <v>1</v>
      </c>
      <c r="AR71">
        <v>0</v>
      </c>
      <c r="AS71">
        <v>0</v>
      </c>
      <c r="AT71">
        <v>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</v>
      </c>
      <c r="BB71">
        <v>0</v>
      </c>
      <c r="BC71">
        <v>0</v>
      </c>
      <c r="BD71">
        <v>2</v>
      </c>
      <c r="BE71">
        <v>55</v>
      </c>
      <c r="BF71">
        <v>119</v>
      </c>
      <c r="BG71">
        <v>4</v>
      </c>
      <c r="BH71">
        <v>1</v>
      </c>
      <c r="BI71">
        <v>0</v>
      </c>
      <c r="BJ71">
        <v>0</v>
      </c>
      <c r="BK71">
        <v>31</v>
      </c>
      <c r="BL71">
        <v>0</v>
      </c>
      <c r="BM71">
        <v>0</v>
      </c>
      <c r="BN71">
        <v>0</v>
      </c>
      <c r="BO71">
        <v>63</v>
      </c>
      <c r="BP71">
        <v>0</v>
      </c>
      <c r="BQ71">
        <v>0</v>
      </c>
      <c r="BR71">
        <v>1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2</v>
      </c>
      <c r="CB71">
        <v>0</v>
      </c>
      <c r="CC71">
        <v>0</v>
      </c>
      <c r="CD71">
        <v>0</v>
      </c>
      <c r="CE71">
        <v>1</v>
      </c>
      <c r="CF71">
        <v>0</v>
      </c>
      <c r="CG71">
        <v>0</v>
      </c>
      <c r="CH71">
        <v>16</v>
      </c>
      <c r="CI71">
        <v>119</v>
      </c>
      <c r="CJ71">
        <v>16</v>
      </c>
      <c r="CK71">
        <v>7</v>
      </c>
      <c r="CL71">
        <v>1</v>
      </c>
      <c r="CM71">
        <v>0</v>
      </c>
      <c r="CN71">
        <v>1</v>
      </c>
      <c r="CO71">
        <v>0</v>
      </c>
      <c r="CP71">
        <v>0</v>
      </c>
      <c r="CQ71">
        <v>0</v>
      </c>
      <c r="CR71">
        <v>1</v>
      </c>
      <c r="CS71">
        <v>0</v>
      </c>
      <c r="CT71">
        <v>2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4</v>
      </c>
      <c r="DI71">
        <v>16</v>
      </c>
      <c r="DJ71">
        <v>18</v>
      </c>
      <c r="DK71">
        <v>6</v>
      </c>
      <c r="DL71">
        <v>0</v>
      </c>
      <c r="DM71">
        <v>1</v>
      </c>
      <c r="DN71">
        <v>1</v>
      </c>
      <c r="DO71">
        <v>1</v>
      </c>
      <c r="DP71">
        <v>0</v>
      </c>
      <c r="DQ71">
        <v>2</v>
      </c>
      <c r="DR71">
        <v>0</v>
      </c>
      <c r="DS71">
        <v>0</v>
      </c>
      <c r="DT71">
        <v>0</v>
      </c>
      <c r="DU71">
        <v>1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1</v>
      </c>
      <c r="ED71">
        <v>0</v>
      </c>
      <c r="EE71">
        <v>0</v>
      </c>
      <c r="EF71">
        <v>3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2</v>
      </c>
      <c r="EM71">
        <v>18</v>
      </c>
      <c r="EN71">
        <v>25</v>
      </c>
      <c r="EO71">
        <v>4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6</v>
      </c>
      <c r="FF71">
        <v>0</v>
      </c>
      <c r="FG71">
        <v>1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1</v>
      </c>
      <c r="FN71">
        <v>0</v>
      </c>
      <c r="FO71">
        <v>0</v>
      </c>
      <c r="FP71">
        <v>13</v>
      </c>
      <c r="FQ71">
        <v>25</v>
      </c>
      <c r="FR71">
        <v>75</v>
      </c>
      <c r="FS71">
        <v>16</v>
      </c>
      <c r="FT71">
        <v>2</v>
      </c>
      <c r="FU71">
        <v>23</v>
      </c>
      <c r="FV71">
        <v>2</v>
      </c>
      <c r="FW71">
        <v>1</v>
      </c>
      <c r="FX71">
        <v>21</v>
      </c>
      <c r="FY71">
        <v>0</v>
      </c>
      <c r="FZ71">
        <v>0</v>
      </c>
      <c r="GA71">
        <v>0</v>
      </c>
      <c r="GB71">
        <v>0</v>
      </c>
      <c r="GC71">
        <v>2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1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7</v>
      </c>
      <c r="GU71">
        <v>75</v>
      </c>
      <c r="GV71">
        <v>21</v>
      </c>
      <c r="GW71">
        <v>8</v>
      </c>
      <c r="GX71">
        <v>1</v>
      </c>
      <c r="GY71">
        <v>2</v>
      </c>
      <c r="GZ71">
        <v>0</v>
      </c>
      <c r="HA71">
        <v>1</v>
      </c>
      <c r="HB71">
        <v>1</v>
      </c>
      <c r="HC71">
        <v>0</v>
      </c>
      <c r="HD71">
        <v>0</v>
      </c>
      <c r="HE71">
        <v>0</v>
      </c>
      <c r="HF71">
        <v>0</v>
      </c>
      <c r="HG71">
        <v>1</v>
      </c>
      <c r="HH71">
        <v>0</v>
      </c>
      <c r="HI71">
        <v>0</v>
      </c>
      <c r="HJ71">
        <v>0</v>
      </c>
      <c r="HK71">
        <v>0</v>
      </c>
      <c r="HL71">
        <v>1</v>
      </c>
      <c r="HM71">
        <v>0</v>
      </c>
      <c r="HN71">
        <v>0</v>
      </c>
      <c r="HO71">
        <v>2</v>
      </c>
      <c r="HP71">
        <v>0</v>
      </c>
      <c r="HQ71">
        <v>0</v>
      </c>
      <c r="HR71">
        <v>0</v>
      </c>
      <c r="HS71">
        <v>1</v>
      </c>
      <c r="HT71">
        <v>1</v>
      </c>
      <c r="HU71">
        <v>0</v>
      </c>
      <c r="HV71">
        <v>0</v>
      </c>
      <c r="HW71">
        <v>1</v>
      </c>
      <c r="HX71">
        <v>1</v>
      </c>
      <c r="HY71">
        <v>21</v>
      </c>
      <c r="HZ71">
        <v>14</v>
      </c>
      <c r="IA71">
        <v>12</v>
      </c>
      <c r="IB71">
        <v>2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14</v>
      </c>
      <c r="JD71" t="s">
        <v>0</v>
      </c>
      <c r="JE71" t="s">
        <v>0</v>
      </c>
      <c r="JF71" t="s">
        <v>0</v>
      </c>
      <c r="JG71" t="s">
        <v>0</v>
      </c>
      <c r="JH71" t="s">
        <v>0</v>
      </c>
      <c r="JI71" t="s">
        <v>0</v>
      </c>
      <c r="JJ71" t="s">
        <v>0</v>
      </c>
      <c r="JK71" t="s">
        <v>0</v>
      </c>
      <c r="JL71" t="s">
        <v>0</v>
      </c>
      <c r="JM71" t="s">
        <v>0</v>
      </c>
      <c r="JN71" t="s">
        <v>0</v>
      </c>
      <c r="JO71" t="s">
        <v>0</v>
      </c>
      <c r="JP71" t="s">
        <v>0</v>
      </c>
      <c r="JQ71" t="s">
        <v>0</v>
      </c>
      <c r="JR71" t="s">
        <v>0</v>
      </c>
      <c r="JS71" t="s">
        <v>0</v>
      </c>
      <c r="JT71" t="s">
        <v>0</v>
      </c>
      <c r="JU71" t="s">
        <v>0</v>
      </c>
      <c r="JV71" t="s">
        <v>0</v>
      </c>
      <c r="JW71">
        <v>5</v>
      </c>
      <c r="JX71">
        <v>1</v>
      </c>
      <c r="JY71">
        <v>0</v>
      </c>
      <c r="JZ71">
        <v>3</v>
      </c>
      <c r="KA71">
        <v>0</v>
      </c>
      <c r="KB71">
        <v>0</v>
      </c>
      <c r="KC71">
        <v>0</v>
      </c>
      <c r="KD71">
        <v>1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5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</row>
    <row r="72" spans="1:351">
      <c r="A72" t="s">
        <v>1722</v>
      </c>
      <c r="B72" t="s">
        <v>1707</v>
      </c>
      <c r="C72" t="str">
        <f>"200204"</f>
        <v>200204</v>
      </c>
      <c r="D72" t="s">
        <v>1721</v>
      </c>
      <c r="E72">
        <v>3</v>
      </c>
      <c r="F72">
        <v>762</v>
      </c>
      <c r="G72">
        <v>570</v>
      </c>
      <c r="H72">
        <v>296</v>
      </c>
      <c r="I72">
        <v>274</v>
      </c>
      <c r="J72">
        <v>0</v>
      </c>
      <c r="K72">
        <v>4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274</v>
      </c>
      <c r="T72">
        <v>0</v>
      </c>
      <c r="U72">
        <v>0</v>
      </c>
      <c r="V72">
        <v>274</v>
      </c>
      <c r="W72">
        <v>9</v>
      </c>
      <c r="X72">
        <v>7</v>
      </c>
      <c r="Y72">
        <v>1</v>
      </c>
      <c r="Z72">
        <v>0</v>
      </c>
      <c r="AA72">
        <v>265</v>
      </c>
      <c r="AB72">
        <v>36</v>
      </c>
      <c r="AC72">
        <v>18</v>
      </c>
      <c r="AD72">
        <v>4</v>
      </c>
      <c r="AE72">
        <v>4</v>
      </c>
      <c r="AF72">
        <v>0</v>
      </c>
      <c r="AG72">
        <v>4</v>
      </c>
      <c r="AH72">
        <v>1</v>
      </c>
      <c r="AI72">
        <v>0</v>
      </c>
      <c r="AJ72">
        <v>0</v>
      </c>
      <c r="AK72">
        <v>0</v>
      </c>
      <c r="AL72">
        <v>1</v>
      </c>
      <c r="AM72">
        <v>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1</v>
      </c>
      <c r="AX72">
        <v>1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</v>
      </c>
      <c r="BE72">
        <v>36</v>
      </c>
      <c r="BF72">
        <v>106</v>
      </c>
      <c r="BG72">
        <v>10</v>
      </c>
      <c r="BH72">
        <v>4</v>
      </c>
      <c r="BI72">
        <v>2</v>
      </c>
      <c r="BJ72">
        <v>1</v>
      </c>
      <c r="BK72">
        <v>23</v>
      </c>
      <c r="BL72">
        <v>1</v>
      </c>
      <c r="BM72">
        <v>0</v>
      </c>
      <c r="BN72">
        <v>1</v>
      </c>
      <c r="BO72">
        <v>45</v>
      </c>
      <c r="BP72">
        <v>0</v>
      </c>
      <c r="BQ72">
        <v>0</v>
      </c>
      <c r="BR72">
        <v>1</v>
      </c>
      <c r="BS72">
        <v>1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</v>
      </c>
      <c r="CB72">
        <v>0</v>
      </c>
      <c r="CC72">
        <v>1</v>
      </c>
      <c r="CD72">
        <v>0</v>
      </c>
      <c r="CE72">
        <v>1</v>
      </c>
      <c r="CF72">
        <v>0</v>
      </c>
      <c r="CG72">
        <v>0</v>
      </c>
      <c r="CH72">
        <v>14</v>
      </c>
      <c r="CI72">
        <v>106</v>
      </c>
      <c r="CJ72">
        <v>10</v>
      </c>
      <c r="CK72">
        <v>4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1</v>
      </c>
      <c r="CR72">
        <v>1</v>
      </c>
      <c r="CS72">
        <v>0</v>
      </c>
      <c r="CT72">
        <v>1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1</v>
      </c>
      <c r="DH72">
        <v>1</v>
      </c>
      <c r="DI72">
        <v>10</v>
      </c>
      <c r="DJ72">
        <v>11</v>
      </c>
      <c r="DK72">
        <v>4</v>
      </c>
      <c r="DL72">
        <v>0</v>
      </c>
      <c r="DM72">
        <v>1</v>
      </c>
      <c r="DN72">
        <v>0</v>
      </c>
      <c r="DO72">
        <v>0</v>
      </c>
      <c r="DP72">
        <v>1</v>
      </c>
      <c r="DQ72">
        <v>0</v>
      </c>
      <c r="DR72">
        <v>0</v>
      </c>
      <c r="DS72">
        <v>1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1</v>
      </c>
      <c r="ED72">
        <v>1</v>
      </c>
      <c r="EE72">
        <v>0</v>
      </c>
      <c r="EF72">
        <v>1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1</v>
      </c>
      <c r="EM72">
        <v>11</v>
      </c>
      <c r="EN72">
        <v>23</v>
      </c>
      <c r="EO72">
        <v>6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1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5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11</v>
      </c>
      <c r="FQ72">
        <v>23</v>
      </c>
      <c r="FR72">
        <v>53</v>
      </c>
      <c r="FS72">
        <v>13</v>
      </c>
      <c r="FT72">
        <v>1</v>
      </c>
      <c r="FU72">
        <v>16</v>
      </c>
      <c r="FV72">
        <v>1</v>
      </c>
      <c r="FW72">
        <v>0</v>
      </c>
      <c r="FX72">
        <v>16</v>
      </c>
      <c r="FY72">
        <v>0</v>
      </c>
      <c r="FZ72">
        <v>1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1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4</v>
      </c>
      <c r="GU72">
        <v>53</v>
      </c>
      <c r="GV72">
        <v>16</v>
      </c>
      <c r="GW72">
        <v>6</v>
      </c>
      <c r="GX72">
        <v>3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1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1</v>
      </c>
      <c r="HM72">
        <v>0</v>
      </c>
      <c r="HN72">
        <v>0</v>
      </c>
      <c r="HO72">
        <v>4</v>
      </c>
      <c r="HP72">
        <v>1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16</v>
      </c>
      <c r="HZ72">
        <v>6</v>
      </c>
      <c r="IA72">
        <v>4</v>
      </c>
      <c r="IB72">
        <v>0</v>
      </c>
      <c r="IC72">
        <v>0</v>
      </c>
      <c r="ID72">
        <v>1</v>
      </c>
      <c r="IE72">
        <v>0</v>
      </c>
      <c r="IF72">
        <v>1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6</v>
      </c>
      <c r="JD72" t="s">
        <v>0</v>
      </c>
      <c r="JE72" t="s">
        <v>0</v>
      </c>
      <c r="JF72" t="s">
        <v>0</v>
      </c>
      <c r="JG72" t="s">
        <v>0</v>
      </c>
      <c r="JH72" t="s">
        <v>0</v>
      </c>
      <c r="JI72" t="s">
        <v>0</v>
      </c>
      <c r="JJ72" t="s">
        <v>0</v>
      </c>
      <c r="JK72" t="s">
        <v>0</v>
      </c>
      <c r="JL72" t="s">
        <v>0</v>
      </c>
      <c r="JM72" t="s">
        <v>0</v>
      </c>
      <c r="JN72" t="s">
        <v>0</v>
      </c>
      <c r="JO72" t="s">
        <v>0</v>
      </c>
      <c r="JP72" t="s">
        <v>0</v>
      </c>
      <c r="JQ72" t="s">
        <v>0</v>
      </c>
      <c r="JR72" t="s">
        <v>0</v>
      </c>
      <c r="JS72" t="s">
        <v>0</v>
      </c>
      <c r="JT72" t="s">
        <v>0</v>
      </c>
      <c r="JU72" t="s">
        <v>0</v>
      </c>
      <c r="JV72" t="s">
        <v>0</v>
      </c>
      <c r="JW72">
        <v>2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1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1</v>
      </c>
      <c r="KO72">
        <v>0</v>
      </c>
      <c r="KP72">
        <v>0</v>
      </c>
      <c r="KQ72">
        <v>0</v>
      </c>
      <c r="KR72">
        <v>2</v>
      </c>
      <c r="KS72">
        <v>1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1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1</v>
      </c>
      <c r="LV72">
        <v>1</v>
      </c>
      <c r="LW72">
        <v>1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1</v>
      </c>
    </row>
    <row r="73" spans="1:351">
      <c r="A73" t="s">
        <v>1720</v>
      </c>
      <c r="B73" t="s">
        <v>1707</v>
      </c>
      <c r="C73" t="str">
        <f>"200204"</f>
        <v>200204</v>
      </c>
      <c r="D73" t="s">
        <v>1719</v>
      </c>
      <c r="E73">
        <v>4</v>
      </c>
      <c r="F73">
        <v>368</v>
      </c>
      <c r="G73">
        <v>280</v>
      </c>
      <c r="H73">
        <v>172</v>
      </c>
      <c r="I73">
        <v>108</v>
      </c>
      <c r="J73">
        <v>0</v>
      </c>
      <c r="K73">
        <v>3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108</v>
      </c>
      <c r="T73">
        <v>0</v>
      </c>
      <c r="U73">
        <v>0</v>
      </c>
      <c r="V73">
        <v>108</v>
      </c>
      <c r="W73">
        <v>6</v>
      </c>
      <c r="X73">
        <v>4</v>
      </c>
      <c r="Y73">
        <v>2</v>
      </c>
      <c r="Z73">
        <v>0</v>
      </c>
      <c r="AA73">
        <v>102</v>
      </c>
      <c r="AB73">
        <v>9</v>
      </c>
      <c r="AC73">
        <v>3</v>
      </c>
      <c r="AD73">
        <v>0</v>
      </c>
      <c r="AE73">
        <v>0</v>
      </c>
      <c r="AF73">
        <v>0</v>
      </c>
      <c r="AG73">
        <v>2</v>
      </c>
      <c r="AH73">
        <v>0</v>
      </c>
      <c r="AI73">
        <v>0</v>
      </c>
      <c r="AJ73">
        <v>0</v>
      </c>
      <c r="AK73">
        <v>0</v>
      </c>
      <c r="AL73">
        <v>1</v>
      </c>
      <c r="AM73">
        <v>0</v>
      </c>
      <c r="AN73">
        <v>0</v>
      </c>
      <c r="AO73">
        <v>2</v>
      </c>
      <c r="AP73">
        <v>1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9</v>
      </c>
      <c r="BF73">
        <v>36</v>
      </c>
      <c r="BG73">
        <v>6</v>
      </c>
      <c r="BH73">
        <v>0</v>
      </c>
      <c r="BI73">
        <v>0</v>
      </c>
      <c r="BJ73">
        <v>0</v>
      </c>
      <c r="BK73">
        <v>4</v>
      </c>
      <c r="BL73">
        <v>0</v>
      </c>
      <c r="BM73">
        <v>1</v>
      </c>
      <c r="BN73">
        <v>0</v>
      </c>
      <c r="BO73">
        <v>23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2</v>
      </c>
      <c r="CI73">
        <v>36</v>
      </c>
      <c r="CJ73">
        <v>5</v>
      </c>
      <c r="CK73">
        <v>0</v>
      </c>
      <c r="CL73">
        <v>2</v>
      </c>
      <c r="CM73">
        <v>0</v>
      </c>
      <c r="CN73">
        <v>0</v>
      </c>
      <c r="CO73">
        <v>1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1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1</v>
      </c>
      <c r="DE73">
        <v>0</v>
      </c>
      <c r="DF73">
        <v>0</v>
      </c>
      <c r="DG73">
        <v>0</v>
      </c>
      <c r="DH73">
        <v>0</v>
      </c>
      <c r="DI73">
        <v>5</v>
      </c>
      <c r="DJ73">
        <v>8</v>
      </c>
      <c r="DK73">
        <v>4</v>
      </c>
      <c r="DL73">
        <v>1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1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1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1</v>
      </c>
      <c r="EM73">
        <v>8</v>
      </c>
      <c r="EN73">
        <v>7</v>
      </c>
      <c r="EO73">
        <v>2</v>
      </c>
      <c r="EP73">
        <v>0</v>
      </c>
      <c r="EQ73">
        <v>0</v>
      </c>
      <c r="ER73">
        <v>0</v>
      </c>
      <c r="ES73">
        <v>0</v>
      </c>
      <c r="ET73">
        <v>1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1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3</v>
      </c>
      <c r="FQ73">
        <v>7</v>
      </c>
      <c r="FR73">
        <v>23</v>
      </c>
      <c r="FS73">
        <v>10</v>
      </c>
      <c r="FT73">
        <v>0</v>
      </c>
      <c r="FU73">
        <v>9</v>
      </c>
      <c r="FV73">
        <v>0</v>
      </c>
      <c r="FW73">
        <v>0</v>
      </c>
      <c r="FX73">
        <v>4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23</v>
      </c>
      <c r="GV73">
        <v>9</v>
      </c>
      <c r="GW73">
        <v>2</v>
      </c>
      <c r="GX73">
        <v>0</v>
      </c>
      <c r="GY73">
        <v>0</v>
      </c>
      <c r="GZ73">
        <v>0</v>
      </c>
      <c r="HA73">
        <v>0</v>
      </c>
      <c r="HB73">
        <v>2</v>
      </c>
      <c r="HC73">
        <v>0</v>
      </c>
      <c r="HD73">
        <v>0</v>
      </c>
      <c r="HE73">
        <v>1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1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3</v>
      </c>
      <c r="HY73">
        <v>9</v>
      </c>
      <c r="HZ73">
        <v>4</v>
      </c>
      <c r="IA73">
        <v>2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1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1</v>
      </c>
      <c r="JC73">
        <v>4</v>
      </c>
      <c r="JD73" t="s">
        <v>0</v>
      </c>
      <c r="JE73" t="s">
        <v>0</v>
      </c>
      <c r="JF73" t="s">
        <v>0</v>
      </c>
      <c r="JG73" t="s">
        <v>0</v>
      </c>
      <c r="JH73" t="s">
        <v>0</v>
      </c>
      <c r="JI73" t="s">
        <v>0</v>
      </c>
      <c r="JJ73" t="s">
        <v>0</v>
      </c>
      <c r="JK73" t="s">
        <v>0</v>
      </c>
      <c r="JL73" t="s">
        <v>0</v>
      </c>
      <c r="JM73" t="s">
        <v>0</v>
      </c>
      <c r="JN73" t="s">
        <v>0</v>
      </c>
      <c r="JO73" t="s">
        <v>0</v>
      </c>
      <c r="JP73" t="s">
        <v>0</v>
      </c>
      <c r="JQ73" t="s">
        <v>0</v>
      </c>
      <c r="JR73" t="s">
        <v>0</v>
      </c>
      <c r="JS73" t="s">
        <v>0</v>
      </c>
      <c r="JT73" t="s">
        <v>0</v>
      </c>
      <c r="JU73" t="s">
        <v>0</v>
      </c>
      <c r="JV73" t="s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1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1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1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</row>
    <row r="74" spans="1:351">
      <c r="A74" t="s">
        <v>1718</v>
      </c>
      <c r="B74" t="s">
        <v>1707</v>
      </c>
      <c r="C74" t="str">
        <f>"200204"</f>
        <v>200204</v>
      </c>
      <c r="D74" t="s">
        <v>1717</v>
      </c>
      <c r="E74">
        <v>5</v>
      </c>
      <c r="F74">
        <v>219</v>
      </c>
      <c r="G74">
        <v>180</v>
      </c>
      <c r="H74">
        <v>136</v>
      </c>
      <c r="I74">
        <v>44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44</v>
      </c>
      <c r="T74">
        <v>0</v>
      </c>
      <c r="U74">
        <v>0</v>
      </c>
      <c r="V74">
        <v>44</v>
      </c>
      <c r="W74">
        <v>2</v>
      </c>
      <c r="X74">
        <v>2</v>
      </c>
      <c r="Y74">
        <v>0</v>
      </c>
      <c r="Z74">
        <v>0</v>
      </c>
      <c r="AA74">
        <v>42</v>
      </c>
      <c r="AB74">
        <v>7</v>
      </c>
      <c r="AC74">
        <v>2</v>
      </c>
      <c r="AD74">
        <v>1</v>
      </c>
      <c r="AE74">
        <v>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1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7</v>
      </c>
      <c r="BF74">
        <v>15</v>
      </c>
      <c r="BG74">
        <v>1</v>
      </c>
      <c r="BH74">
        <v>1</v>
      </c>
      <c r="BI74">
        <v>2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7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1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1</v>
      </c>
      <c r="CD74">
        <v>0</v>
      </c>
      <c r="CE74">
        <v>0</v>
      </c>
      <c r="CF74">
        <v>0</v>
      </c>
      <c r="CG74">
        <v>0</v>
      </c>
      <c r="CH74">
        <v>2</v>
      </c>
      <c r="CI74">
        <v>15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1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1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1</v>
      </c>
      <c r="EN74">
        <v>4</v>
      </c>
      <c r="EO74">
        <v>0</v>
      </c>
      <c r="EP74">
        <v>0</v>
      </c>
      <c r="EQ74">
        <v>0</v>
      </c>
      <c r="ER74">
        <v>1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1</v>
      </c>
      <c r="FF74">
        <v>0</v>
      </c>
      <c r="FG74">
        <v>0</v>
      </c>
      <c r="FH74">
        <v>1</v>
      </c>
      <c r="FI74">
        <v>0</v>
      </c>
      <c r="FJ74">
        <v>0</v>
      </c>
      <c r="FK74">
        <v>0</v>
      </c>
      <c r="FL74">
        <v>0</v>
      </c>
      <c r="FM74">
        <v>1</v>
      </c>
      <c r="FN74">
        <v>0</v>
      </c>
      <c r="FO74">
        <v>0</v>
      </c>
      <c r="FP74">
        <v>0</v>
      </c>
      <c r="FQ74">
        <v>4</v>
      </c>
      <c r="FR74">
        <v>12</v>
      </c>
      <c r="FS74">
        <v>2</v>
      </c>
      <c r="FT74">
        <v>1</v>
      </c>
      <c r="FU74">
        <v>3</v>
      </c>
      <c r="FV74">
        <v>0</v>
      </c>
      <c r="FW74">
        <v>2</v>
      </c>
      <c r="FX74">
        <v>3</v>
      </c>
      <c r="FY74">
        <v>0</v>
      </c>
      <c r="FZ74">
        <v>0</v>
      </c>
      <c r="GA74">
        <v>0</v>
      </c>
      <c r="GB74">
        <v>0</v>
      </c>
      <c r="GC74">
        <v>1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12</v>
      </c>
      <c r="GV74">
        <v>2</v>
      </c>
      <c r="GW74">
        <v>2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2</v>
      </c>
      <c r="HZ74">
        <v>1</v>
      </c>
      <c r="IA74">
        <v>1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1</v>
      </c>
      <c r="JD74" t="s">
        <v>0</v>
      </c>
      <c r="JE74" t="s">
        <v>0</v>
      </c>
      <c r="JF74" t="s">
        <v>0</v>
      </c>
      <c r="JG74" t="s">
        <v>0</v>
      </c>
      <c r="JH74" t="s">
        <v>0</v>
      </c>
      <c r="JI74" t="s">
        <v>0</v>
      </c>
      <c r="JJ74" t="s">
        <v>0</v>
      </c>
      <c r="JK74" t="s">
        <v>0</v>
      </c>
      <c r="JL74" t="s">
        <v>0</v>
      </c>
      <c r="JM74" t="s">
        <v>0</v>
      </c>
      <c r="JN74" t="s">
        <v>0</v>
      </c>
      <c r="JO74" t="s">
        <v>0</v>
      </c>
      <c r="JP74" t="s">
        <v>0</v>
      </c>
      <c r="JQ74" t="s">
        <v>0</v>
      </c>
      <c r="JR74" t="s">
        <v>0</v>
      </c>
      <c r="JS74" t="s">
        <v>0</v>
      </c>
      <c r="JT74" t="s">
        <v>0</v>
      </c>
      <c r="JU74" t="s">
        <v>0</v>
      </c>
      <c r="JV74" t="s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</row>
    <row r="75" spans="1:351">
      <c r="A75" t="s">
        <v>1716</v>
      </c>
      <c r="B75" t="s">
        <v>1707</v>
      </c>
      <c r="C75" t="str">
        <f>"200204"</f>
        <v>200204</v>
      </c>
      <c r="D75" t="s">
        <v>1715</v>
      </c>
      <c r="E75">
        <v>6</v>
      </c>
      <c r="F75">
        <v>214</v>
      </c>
      <c r="G75">
        <v>170</v>
      </c>
      <c r="H75">
        <v>105</v>
      </c>
      <c r="I75">
        <v>65</v>
      </c>
      <c r="J75">
        <v>0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65</v>
      </c>
      <c r="T75">
        <v>0</v>
      </c>
      <c r="U75">
        <v>0</v>
      </c>
      <c r="V75">
        <v>65</v>
      </c>
      <c r="W75">
        <v>4</v>
      </c>
      <c r="X75">
        <v>2</v>
      </c>
      <c r="Y75">
        <v>2</v>
      </c>
      <c r="Z75">
        <v>0</v>
      </c>
      <c r="AA75">
        <v>61</v>
      </c>
      <c r="AB75">
        <v>33</v>
      </c>
      <c r="AC75">
        <v>30</v>
      </c>
      <c r="AD75">
        <v>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</v>
      </c>
      <c r="BB75">
        <v>0</v>
      </c>
      <c r="BC75">
        <v>0</v>
      </c>
      <c r="BD75">
        <v>0</v>
      </c>
      <c r="BE75">
        <v>33</v>
      </c>
      <c r="BF75">
        <v>12</v>
      </c>
      <c r="BG75">
        <v>1</v>
      </c>
      <c r="BH75">
        <v>0</v>
      </c>
      <c r="BI75">
        <v>0</v>
      </c>
      <c r="BJ75">
        <v>0</v>
      </c>
      <c r="BK75">
        <v>2</v>
      </c>
      <c r="BL75">
        <v>0</v>
      </c>
      <c r="BM75">
        <v>0</v>
      </c>
      <c r="BN75">
        <v>0</v>
      </c>
      <c r="BO75">
        <v>6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1</v>
      </c>
      <c r="CE75">
        <v>0</v>
      </c>
      <c r="CF75">
        <v>0</v>
      </c>
      <c r="CG75">
        <v>0</v>
      </c>
      <c r="CH75">
        <v>2</v>
      </c>
      <c r="CI75">
        <v>12</v>
      </c>
      <c r="CJ75">
        <v>2</v>
      </c>
      <c r="CK75">
        <v>1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1</v>
      </c>
      <c r="DG75">
        <v>0</v>
      </c>
      <c r="DH75">
        <v>0</v>
      </c>
      <c r="DI75">
        <v>2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11</v>
      </c>
      <c r="EO75">
        <v>1</v>
      </c>
      <c r="EP75">
        <v>1</v>
      </c>
      <c r="EQ75">
        <v>0</v>
      </c>
      <c r="ER75">
        <v>5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1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3</v>
      </c>
      <c r="FQ75">
        <v>11</v>
      </c>
      <c r="FR75">
        <v>2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1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1</v>
      </c>
      <c r="GU75">
        <v>2</v>
      </c>
      <c r="GV75">
        <v>1</v>
      </c>
      <c r="GW75">
        <v>1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1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 t="s">
        <v>0</v>
      </c>
      <c r="JE75" t="s">
        <v>0</v>
      </c>
      <c r="JF75" t="s">
        <v>0</v>
      </c>
      <c r="JG75" t="s">
        <v>0</v>
      </c>
      <c r="JH75" t="s">
        <v>0</v>
      </c>
      <c r="JI75" t="s">
        <v>0</v>
      </c>
      <c r="JJ75" t="s">
        <v>0</v>
      </c>
      <c r="JK75" t="s">
        <v>0</v>
      </c>
      <c r="JL75" t="s">
        <v>0</v>
      </c>
      <c r="JM75" t="s">
        <v>0</v>
      </c>
      <c r="JN75" t="s">
        <v>0</v>
      </c>
      <c r="JO75" t="s">
        <v>0</v>
      </c>
      <c r="JP75" t="s">
        <v>0</v>
      </c>
      <c r="JQ75" t="s">
        <v>0</v>
      </c>
      <c r="JR75" t="s">
        <v>0</v>
      </c>
      <c r="JS75" t="s">
        <v>0</v>
      </c>
      <c r="JT75" t="s">
        <v>0</v>
      </c>
      <c r="JU75" t="s">
        <v>0</v>
      </c>
      <c r="JV75" t="s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</row>
    <row r="76" spans="1:351">
      <c r="A76" t="s">
        <v>1714</v>
      </c>
      <c r="B76" t="s">
        <v>1707</v>
      </c>
      <c r="C76" t="str">
        <f>"200204"</f>
        <v>200204</v>
      </c>
      <c r="D76" t="s">
        <v>1713</v>
      </c>
      <c r="E76">
        <v>7</v>
      </c>
      <c r="F76">
        <v>234</v>
      </c>
      <c r="G76">
        <v>190</v>
      </c>
      <c r="H76">
        <v>107</v>
      </c>
      <c r="I76">
        <v>83</v>
      </c>
      <c r="J76">
        <v>0</v>
      </c>
      <c r="K76">
        <v>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83</v>
      </c>
      <c r="T76">
        <v>0</v>
      </c>
      <c r="U76">
        <v>0</v>
      </c>
      <c r="V76">
        <v>83</v>
      </c>
      <c r="W76">
        <v>1</v>
      </c>
      <c r="X76">
        <v>1</v>
      </c>
      <c r="Y76">
        <v>0</v>
      </c>
      <c r="Z76">
        <v>0</v>
      </c>
      <c r="AA76">
        <v>82</v>
      </c>
      <c r="AB76">
        <v>23</v>
      </c>
      <c r="AC76">
        <v>15</v>
      </c>
      <c r="AD76">
        <v>0</v>
      </c>
      <c r="AE76">
        <v>2</v>
      </c>
      <c r="AF76">
        <v>1</v>
      </c>
      <c r="AG76">
        <v>0</v>
      </c>
      <c r="AH76">
        <v>1</v>
      </c>
      <c r="AI76">
        <v>0</v>
      </c>
      <c r="AJ76">
        <v>1</v>
      </c>
      <c r="AK76">
        <v>0</v>
      </c>
      <c r="AL76">
        <v>2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1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23</v>
      </c>
      <c r="BF76">
        <v>35</v>
      </c>
      <c r="BG76">
        <v>6</v>
      </c>
      <c r="BH76">
        <v>1</v>
      </c>
      <c r="BI76">
        <v>1</v>
      </c>
      <c r="BJ76">
        <v>0</v>
      </c>
      <c r="BK76">
        <v>5</v>
      </c>
      <c r="BL76">
        <v>0</v>
      </c>
      <c r="BM76">
        <v>0</v>
      </c>
      <c r="BN76">
        <v>0</v>
      </c>
      <c r="BO76">
        <v>19</v>
      </c>
      <c r="BP76">
        <v>1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1</v>
      </c>
      <c r="CH76">
        <v>1</v>
      </c>
      <c r="CI76">
        <v>35</v>
      </c>
      <c r="CJ76">
        <v>1</v>
      </c>
      <c r="CK76">
        <v>1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1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4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1</v>
      </c>
      <c r="EZ76">
        <v>0</v>
      </c>
      <c r="FA76">
        <v>0</v>
      </c>
      <c r="FB76">
        <v>0</v>
      </c>
      <c r="FC76">
        <v>0</v>
      </c>
      <c r="FD76">
        <v>1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2</v>
      </c>
      <c r="FQ76">
        <v>4</v>
      </c>
      <c r="FR76">
        <v>16</v>
      </c>
      <c r="FS76">
        <v>9</v>
      </c>
      <c r="FT76">
        <v>0</v>
      </c>
      <c r="FU76">
        <v>3</v>
      </c>
      <c r="FV76">
        <v>1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3</v>
      </c>
      <c r="GU76">
        <v>16</v>
      </c>
      <c r="GV76">
        <v>2</v>
      </c>
      <c r="GW76">
        <v>1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1</v>
      </c>
      <c r="HY76">
        <v>2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 t="s">
        <v>0</v>
      </c>
      <c r="JE76" t="s">
        <v>0</v>
      </c>
      <c r="JF76" t="s">
        <v>0</v>
      </c>
      <c r="JG76" t="s">
        <v>0</v>
      </c>
      <c r="JH76" t="s">
        <v>0</v>
      </c>
      <c r="JI76" t="s">
        <v>0</v>
      </c>
      <c r="JJ76" t="s">
        <v>0</v>
      </c>
      <c r="JK76" t="s">
        <v>0</v>
      </c>
      <c r="JL76" t="s">
        <v>0</v>
      </c>
      <c r="JM76" t="s">
        <v>0</v>
      </c>
      <c r="JN76" t="s">
        <v>0</v>
      </c>
      <c r="JO76" t="s">
        <v>0</v>
      </c>
      <c r="JP76" t="s">
        <v>0</v>
      </c>
      <c r="JQ76" t="s">
        <v>0</v>
      </c>
      <c r="JR76" t="s">
        <v>0</v>
      </c>
      <c r="JS76" t="s">
        <v>0</v>
      </c>
      <c r="JT76" t="s">
        <v>0</v>
      </c>
      <c r="JU76" t="s">
        <v>0</v>
      </c>
      <c r="JV76" t="s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1</v>
      </c>
      <c r="KT76">
        <v>1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1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</row>
    <row r="77" spans="1:351">
      <c r="A77" t="s">
        <v>1712</v>
      </c>
      <c r="B77" t="s">
        <v>1707</v>
      </c>
      <c r="C77" t="str">
        <f>"200204"</f>
        <v>200204</v>
      </c>
      <c r="D77" t="s">
        <v>1711</v>
      </c>
      <c r="E77">
        <v>8</v>
      </c>
      <c r="F77">
        <v>547</v>
      </c>
      <c r="G77">
        <v>430</v>
      </c>
      <c r="H77">
        <v>182</v>
      </c>
      <c r="I77">
        <v>248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248</v>
      </c>
      <c r="T77">
        <v>0</v>
      </c>
      <c r="U77">
        <v>0</v>
      </c>
      <c r="V77">
        <v>248</v>
      </c>
      <c r="W77">
        <v>3</v>
      </c>
      <c r="X77">
        <v>1</v>
      </c>
      <c r="Y77">
        <v>0</v>
      </c>
      <c r="Z77">
        <v>2</v>
      </c>
      <c r="AA77">
        <v>245</v>
      </c>
      <c r="AB77">
        <v>30</v>
      </c>
      <c r="AC77">
        <v>16</v>
      </c>
      <c r="AD77">
        <v>0</v>
      </c>
      <c r="AE77">
        <v>4</v>
      </c>
      <c r="AF77">
        <v>1</v>
      </c>
      <c r="AG77">
        <v>3</v>
      </c>
      <c r="AH77">
        <v>1</v>
      </c>
      <c r="AI77">
        <v>0</v>
      </c>
      <c r="AJ77">
        <v>0</v>
      </c>
      <c r="AK77">
        <v>0</v>
      </c>
      <c r="AL77">
        <v>1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1</v>
      </c>
      <c r="AT77">
        <v>0</v>
      </c>
      <c r="AU77">
        <v>0</v>
      </c>
      <c r="AV77">
        <v>0</v>
      </c>
      <c r="AW77">
        <v>1</v>
      </c>
      <c r="AX77">
        <v>0</v>
      </c>
      <c r="AY77">
        <v>1</v>
      </c>
      <c r="AZ77">
        <v>1</v>
      </c>
      <c r="BA77">
        <v>0</v>
      </c>
      <c r="BB77">
        <v>0</v>
      </c>
      <c r="BC77">
        <v>0</v>
      </c>
      <c r="BD77">
        <v>0</v>
      </c>
      <c r="BE77">
        <v>30</v>
      </c>
      <c r="BF77">
        <v>83</v>
      </c>
      <c r="BG77">
        <v>10</v>
      </c>
      <c r="BH77">
        <v>1</v>
      </c>
      <c r="BI77">
        <v>0</v>
      </c>
      <c r="BJ77">
        <v>1</v>
      </c>
      <c r="BK77">
        <v>31</v>
      </c>
      <c r="BL77">
        <v>1</v>
      </c>
      <c r="BM77">
        <v>0</v>
      </c>
      <c r="BN77">
        <v>0</v>
      </c>
      <c r="BO77">
        <v>25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1</v>
      </c>
      <c r="CG77">
        <v>0</v>
      </c>
      <c r="CH77">
        <v>13</v>
      </c>
      <c r="CI77">
        <v>83</v>
      </c>
      <c r="CJ77">
        <v>15</v>
      </c>
      <c r="CK77">
        <v>7</v>
      </c>
      <c r="CL77">
        <v>3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2</v>
      </c>
      <c r="DE77">
        <v>2</v>
      </c>
      <c r="DF77">
        <v>0</v>
      </c>
      <c r="DG77">
        <v>0</v>
      </c>
      <c r="DH77">
        <v>1</v>
      </c>
      <c r="DI77">
        <v>15</v>
      </c>
      <c r="DJ77">
        <v>15</v>
      </c>
      <c r="DK77">
        <v>7</v>
      </c>
      <c r="DL77">
        <v>1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1</v>
      </c>
      <c r="DV77">
        <v>3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3</v>
      </c>
      <c r="EM77">
        <v>15</v>
      </c>
      <c r="EN77">
        <v>13</v>
      </c>
      <c r="EO77">
        <v>5</v>
      </c>
      <c r="EP77">
        <v>0</v>
      </c>
      <c r="EQ77">
        <v>1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1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1</v>
      </c>
      <c r="FF77">
        <v>0</v>
      </c>
      <c r="FG77">
        <v>0</v>
      </c>
      <c r="FH77">
        <v>1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4</v>
      </c>
      <c r="FQ77">
        <v>13</v>
      </c>
      <c r="FR77">
        <v>67</v>
      </c>
      <c r="FS77">
        <v>19</v>
      </c>
      <c r="FT77">
        <v>0</v>
      </c>
      <c r="FU77">
        <v>14</v>
      </c>
      <c r="FV77">
        <v>1</v>
      </c>
      <c r="FW77">
        <v>2</v>
      </c>
      <c r="FX77">
        <v>15</v>
      </c>
      <c r="FY77">
        <v>0</v>
      </c>
      <c r="FZ77">
        <v>0</v>
      </c>
      <c r="GA77">
        <v>0</v>
      </c>
      <c r="GB77">
        <v>3</v>
      </c>
      <c r="GC77">
        <v>4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2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1</v>
      </c>
      <c r="GT77">
        <v>6</v>
      </c>
      <c r="GU77">
        <v>67</v>
      </c>
      <c r="GV77">
        <v>9</v>
      </c>
      <c r="GW77">
        <v>8</v>
      </c>
      <c r="GX77">
        <v>1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9</v>
      </c>
      <c r="HZ77">
        <v>11</v>
      </c>
      <c r="IA77">
        <v>9</v>
      </c>
      <c r="IB77">
        <v>0</v>
      </c>
      <c r="IC77">
        <v>1</v>
      </c>
      <c r="ID77">
        <v>0</v>
      </c>
      <c r="IE77">
        <v>0</v>
      </c>
      <c r="IF77">
        <v>1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11</v>
      </c>
      <c r="JD77" t="s">
        <v>0</v>
      </c>
      <c r="JE77" t="s">
        <v>0</v>
      </c>
      <c r="JF77" t="s">
        <v>0</v>
      </c>
      <c r="JG77" t="s">
        <v>0</v>
      </c>
      <c r="JH77" t="s">
        <v>0</v>
      </c>
      <c r="JI77" t="s">
        <v>0</v>
      </c>
      <c r="JJ77" t="s">
        <v>0</v>
      </c>
      <c r="JK77" t="s">
        <v>0</v>
      </c>
      <c r="JL77" t="s">
        <v>0</v>
      </c>
      <c r="JM77" t="s">
        <v>0</v>
      </c>
      <c r="JN77" t="s">
        <v>0</v>
      </c>
      <c r="JO77" t="s">
        <v>0</v>
      </c>
      <c r="JP77" t="s">
        <v>0</v>
      </c>
      <c r="JQ77" t="s">
        <v>0</v>
      </c>
      <c r="JR77" t="s">
        <v>0</v>
      </c>
      <c r="JS77" t="s">
        <v>0</v>
      </c>
      <c r="JT77" t="s">
        <v>0</v>
      </c>
      <c r="JU77" t="s">
        <v>0</v>
      </c>
      <c r="JV77" t="s">
        <v>0</v>
      </c>
      <c r="JW77">
        <v>2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1</v>
      </c>
      <c r="KD77">
        <v>0</v>
      </c>
      <c r="KE77">
        <v>1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2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</row>
    <row r="78" spans="1:351">
      <c r="A78" t="s">
        <v>1710</v>
      </c>
      <c r="B78" t="s">
        <v>1707</v>
      </c>
      <c r="C78" t="str">
        <f>"200204"</f>
        <v>200204</v>
      </c>
      <c r="D78" t="s">
        <v>1709</v>
      </c>
      <c r="E78">
        <v>9</v>
      </c>
      <c r="F78">
        <v>313</v>
      </c>
      <c r="G78">
        <v>240</v>
      </c>
      <c r="H78">
        <v>120</v>
      </c>
      <c r="I78">
        <v>120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120</v>
      </c>
      <c r="T78">
        <v>0</v>
      </c>
      <c r="U78">
        <v>0</v>
      </c>
      <c r="V78">
        <v>120</v>
      </c>
      <c r="W78">
        <v>6</v>
      </c>
      <c r="X78">
        <v>4</v>
      </c>
      <c r="Y78">
        <v>1</v>
      </c>
      <c r="Z78">
        <v>0</v>
      </c>
      <c r="AA78">
        <v>114</v>
      </c>
      <c r="AB78">
        <v>22</v>
      </c>
      <c r="AC78">
        <v>5</v>
      </c>
      <c r="AD78">
        <v>0</v>
      </c>
      <c r="AE78">
        <v>8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3</v>
      </c>
      <c r="AN78">
        <v>0</v>
      </c>
      <c r="AO78">
        <v>0</v>
      </c>
      <c r="AP78">
        <v>1</v>
      </c>
      <c r="AQ78">
        <v>0</v>
      </c>
      <c r="AR78">
        <v>1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1</v>
      </c>
      <c r="BD78">
        <v>2</v>
      </c>
      <c r="BE78">
        <v>22</v>
      </c>
      <c r="BF78">
        <v>50</v>
      </c>
      <c r="BG78">
        <v>3</v>
      </c>
      <c r="BH78">
        <v>7</v>
      </c>
      <c r="BI78">
        <v>0</v>
      </c>
      <c r="BJ78">
        <v>0</v>
      </c>
      <c r="BK78">
        <v>17</v>
      </c>
      <c r="BL78">
        <v>0</v>
      </c>
      <c r="BM78">
        <v>1</v>
      </c>
      <c r="BN78">
        <v>1</v>
      </c>
      <c r="BO78">
        <v>16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1</v>
      </c>
      <c r="CE78">
        <v>0</v>
      </c>
      <c r="CF78">
        <v>0</v>
      </c>
      <c r="CG78">
        <v>0</v>
      </c>
      <c r="CH78">
        <v>4</v>
      </c>
      <c r="CI78">
        <v>50</v>
      </c>
      <c r="CJ78">
        <v>3</v>
      </c>
      <c r="CK78">
        <v>1</v>
      </c>
      <c r="CL78">
        <v>2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3</v>
      </c>
      <c r="DJ78">
        <v>4</v>
      </c>
      <c r="DK78">
        <v>1</v>
      </c>
      <c r="DL78">
        <v>0</v>
      </c>
      <c r="DM78">
        <v>2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1</v>
      </c>
      <c r="EM78">
        <v>4</v>
      </c>
      <c r="EN78">
        <v>9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9</v>
      </c>
      <c r="FQ78">
        <v>9</v>
      </c>
      <c r="FR78">
        <v>14</v>
      </c>
      <c r="FS78">
        <v>2</v>
      </c>
      <c r="FT78">
        <v>0</v>
      </c>
      <c r="FU78">
        <v>5</v>
      </c>
      <c r="FV78">
        <v>2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5</v>
      </c>
      <c r="GU78">
        <v>14</v>
      </c>
      <c r="GV78">
        <v>5</v>
      </c>
      <c r="GW78">
        <v>2</v>
      </c>
      <c r="GX78">
        <v>0</v>
      </c>
      <c r="GY78">
        <v>0</v>
      </c>
      <c r="GZ78">
        <v>0</v>
      </c>
      <c r="HA78">
        <v>0</v>
      </c>
      <c r="HB78">
        <v>1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2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5</v>
      </c>
      <c r="HZ78">
        <v>6</v>
      </c>
      <c r="IA78">
        <v>4</v>
      </c>
      <c r="IB78">
        <v>0</v>
      </c>
      <c r="IC78">
        <v>0</v>
      </c>
      <c r="ID78">
        <v>0</v>
      </c>
      <c r="IE78">
        <v>0</v>
      </c>
      <c r="IF78">
        <v>1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1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6</v>
      </c>
      <c r="JD78" t="s">
        <v>0</v>
      </c>
      <c r="JE78" t="s">
        <v>0</v>
      </c>
      <c r="JF78" t="s">
        <v>0</v>
      </c>
      <c r="JG78" t="s">
        <v>0</v>
      </c>
      <c r="JH78" t="s">
        <v>0</v>
      </c>
      <c r="JI78" t="s">
        <v>0</v>
      </c>
      <c r="JJ78" t="s">
        <v>0</v>
      </c>
      <c r="JK78" t="s">
        <v>0</v>
      </c>
      <c r="JL78" t="s">
        <v>0</v>
      </c>
      <c r="JM78" t="s">
        <v>0</v>
      </c>
      <c r="JN78" t="s">
        <v>0</v>
      </c>
      <c r="JO78" t="s">
        <v>0</v>
      </c>
      <c r="JP78" t="s">
        <v>0</v>
      </c>
      <c r="JQ78" t="s">
        <v>0</v>
      </c>
      <c r="JR78" t="s">
        <v>0</v>
      </c>
      <c r="JS78" t="s">
        <v>0</v>
      </c>
      <c r="JT78" t="s">
        <v>0</v>
      </c>
      <c r="JU78" t="s">
        <v>0</v>
      </c>
      <c r="JV78" t="s">
        <v>0</v>
      </c>
      <c r="JW78">
        <v>1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1</v>
      </c>
      <c r="KO78">
        <v>0</v>
      </c>
      <c r="KP78">
        <v>0</v>
      </c>
      <c r="KQ78">
        <v>0</v>
      </c>
      <c r="KR78">
        <v>1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</row>
    <row r="79" spans="1:351">
      <c r="A79" t="s">
        <v>1708</v>
      </c>
      <c r="B79" t="s">
        <v>1707</v>
      </c>
      <c r="C79" t="str">
        <f>"200204"</f>
        <v>200204</v>
      </c>
      <c r="D79" t="s">
        <v>1706</v>
      </c>
      <c r="E79">
        <v>10</v>
      </c>
      <c r="F79">
        <v>297</v>
      </c>
      <c r="G79">
        <v>230</v>
      </c>
      <c r="H79">
        <v>89</v>
      </c>
      <c r="I79">
        <v>141</v>
      </c>
      <c r="J79">
        <v>0</v>
      </c>
      <c r="K79">
        <v>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141</v>
      </c>
      <c r="T79">
        <v>0</v>
      </c>
      <c r="U79">
        <v>0</v>
      </c>
      <c r="V79">
        <v>141</v>
      </c>
      <c r="W79">
        <v>12</v>
      </c>
      <c r="X79">
        <v>8</v>
      </c>
      <c r="Y79">
        <v>3</v>
      </c>
      <c r="Z79">
        <v>1</v>
      </c>
      <c r="AA79">
        <v>129</v>
      </c>
      <c r="AB79">
        <v>28</v>
      </c>
      <c r="AC79">
        <v>17</v>
      </c>
      <c r="AD79">
        <v>1</v>
      </c>
      <c r="AE79">
        <v>5</v>
      </c>
      <c r="AF79">
        <v>0</v>
      </c>
      <c r="AG79">
        <v>4</v>
      </c>
      <c r="AH79">
        <v>0</v>
      </c>
      <c r="AI79">
        <v>0</v>
      </c>
      <c r="AJ79">
        <v>0</v>
      </c>
      <c r="AK79">
        <v>0</v>
      </c>
      <c r="AL79">
        <v>1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28</v>
      </c>
      <c r="BF79">
        <v>33</v>
      </c>
      <c r="BG79">
        <v>3</v>
      </c>
      <c r="BH79">
        <v>0</v>
      </c>
      <c r="BI79">
        <v>2</v>
      </c>
      <c r="BJ79">
        <v>0</v>
      </c>
      <c r="BK79">
        <v>19</v>
      </c>
      <c r="BL79">
        <v>0</v>
      </c>
      <c r="BM79">
        <v>0</v>
      </c>
      <c r="BN79">
        <v>0</v>
      </c>
      <c r="BO79">
        <v>6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3</v>
      </c>
      <c r="CI79">
        <v>33</v>
      </c>
      <c r="CJ79">
        <v>3</v>
      </c>
      <c r="CK79">
        <v>1</v>
      </c>
      <c r="CL79">
        <v>0</v>
      </c>
      <c r="CM79">
        <v>0</v>
      </c>
      <c r="CN79">
        <v>1</v>
      </c>
      <c r="CO79">
        <v>0</v>
      </c>
      <c r="CP79">
        <v>1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3</v>
      </c>
      <c r="DJ79">
        <v>8</v>
      </c>
      <c r="DK79">
        <v>6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1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1</v>
      </c>
      <c r="EL79">
        <v>0</v>
      </c>
      <c r="EM79">
        <v>8</v>
      </c>
      <c r="EN79">
        <v>17</v>
      </c>
      <c r="EO79">
        <v>2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15</v>
      </c>
      <c r="FQ79">
        <v>17</v>
      </c>
      <c r="FR79">
        <v>26</v>
      </c>
      <c r="FS79">
        <v>11</v>
      </c>
      <c r="FT79">
        <v>0</v>
      </c>
      <c r="FU79">
        <v>7</v>
      </c>
      <c r="FV79">
        <v>0</v>
      </c>
      <c r="FW79">
        <v>1</v>
      </c>
      <c r="FX79">
        <v>4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1</v>
      </c>
      <c r="GL79">
        <v>1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1</v>
      </c>
      <c r="GU79">
        <v>26</v>
      </c>
      <c r="GV79">
        <v>7</v>
      </c>
      <c r="GW79">
        <v>2</v>
      </c>
      <c r="GX79">
        <v>1</v>
      </c>
      <c r="GY79">
        <v>0</v>
      </c>
      <c r="GZ79">
        <v>0</v>
      </c>
      <c r="HA79">
        <v>0</v>
      </c>
      <c r="HB79">
        <v>1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1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1</v>
      </c>
      <c r="HV79">
        <v>0</v>
      </c>
      <c r="HW79">
        <v>0</v>
      </c>
      <c r="HX79">
        <v>1</v>
      </c>
      <c r="HY79">
        <v>7</v>
      </c>
      <c r="HZ79">
        <v>1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1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1</v>
      </c>
      <c r="JD79" t="s">
        <v>0</v>
      </c>
      <c r="JE79" t="s">
        <v>0</v>
      </c>
      <c r="JF79" t="s">
        <v>0</v>
      </c>
      <c r="JG79" t="s">
        <v>0</v>
      </c>
      <c r="JH79" t="s">
        <v>0</v>
      </c>
      <c r="JI79" t="s">
        <v>0</v>
      </c>
      <c r="JJ79" t="s">
        <v>0</v>
      </c>
      <c r="JK79" t="s">
        <v>0</v>
      </c>
      <c r="JL79" t="s">
        <v>0</v>
      </c>
      <c r="JM79" t="s">
        <v>0</v>
      </c>
      <c r="JN79" t="s">
        <v>0</v>
      </c>
      <c r="JO79" t="s">
        <v>0</v>
      </c>
      <c r="JP79" t="s">
        <v>0</v>
      </c>
      <c r="JQ79" t="s">
        <v>0</v>
      </c>
      <c r="JR79" t="s">
        <v>0</v>
      </c>
      <c r="JS79" t="s">
        <v>0</v>
      </c>
      <c r="JT79" t="s">
        <v>0</v>
      </c>
      <c r="JU79" t="s">
        <v>0</v>
      </c>
      <c r="JV79" t="s">
        <v>0</v>
      </c>
      <c r="JW79">
        <v>4</v>
      </c>
      <c r="JX79">
        <v>4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4</v>
      </c>
      <c r="KS79">
        <v>1</v>
      </c>
      <c r="KT79">
        <v>1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1</v>
      </c>
      <c r="LV79">
        <v>1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1</v>
      </c>
      <c r="MM79">
        <v>1</v>
      </c>
    </row>
    <row r="80" spans="1:351">
      <c r="A80" t="s">
        <v>1705</v>
      </c>
      <c r="B80" t="s">
        <v>1684</v>
      </c>
      <c r="C80" t="str">
        <f>"200205"</f>
        <v>200205</v>
      </c>
      <c r="D80" t="s">
        <v>1704</v>
      </c>
      <c r="E80">
        <v>1</v>
      </c>
      <c r="F80">
        <v>1074</v>
      </c>
      <c r="G80">
        <v>820</v>
      </c>
      <c r="H80">
        <v>367</v>
      </c>
      <c r="I80">
        <v>453</v>
      </c>
      <c r="J80">
        <v>0</v>
      </c>
      <c r="K80">
        <v>6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453</v>
      </c>
      <c r="T80">
        <v>0</v>
      </c>
      <c r="U80">
        <v>0</v>
      </c>
      <c r="V80">
        <v>453</v>
      </c>
      <c r="W80">
        <v>9</v>
      </c>
      <c r="X80">
        <v>6</v>
      </c>
      <c r="Y80">
        <v>0</v>
      </c>
      <c r="Z80">
        <v>3</v>
      </c>
      <c r="AA80">
        <v>444</v>
      </c>
      <c r="AB80">
        <v>230</v>
      </c>
      <c r="AC80">
        <v>113</v>
      </c>
      <c r="AD80">
        <v>22</v>
      </c>
      <c r="AE80">
        <v>50</v>
      </c>
      <c r="AF80">
        <v>0</v>
      </c>
      <c r="AG80">
        <v>8</v>
      </c>
      <c r="AH80">
        <v>0</v>
      </c>
      <c r="AI80">
        <v>1</v>
      </c>
      <c r="AJ80">
        <v>2</v>
      </c>
      <c r="AK80">
        <v>2</v>
      </c>
      <c r="AL80">
        <v>2</v>
      </c>
      <c r="AM80">
        <v>0</v>
      </c>
      <c r="AN80">
        <v>0</v>
      </c>
      <c r="AO80">
        <v>0</v>
      </c>
      <c r="AP80">
        <v>0</v>
      </c>
      <c r="AQ80">
        <v>4</v>
      </c>
      <c r="AR80">
        <v>1</v>
      </c>
      <c r="AS80">
        <v>0</v>
      </c>
      <c r="AT80">
        <v>16</v>
      </c>
      <c r="AU80">
        <v>0</v>
      </c>
      <c r="AV80">
        <v>0</v>
      </c>
      <c r="AW80">
        <v>1</v>
      </c>
      <c r="AX80">
        <v>0</v>
      </c>
      <c r="AY80">
        <v>0</v>
      </c>
      <c r="AZ80">
        <v>0</v>
      </c>
      <c r="BA80">
        <v>0</v>
      </c>
      <c r="BB80">
        <v>1</v>
      </c>
      <c r="BC80">
        <v>3</v>
      </c>
      <c r="BD80">
        <v>4</v>
      </c>
      <c r="BE80">
        <v>230</v>
      </c>
      <c r="BF80">
        <v>45</v>
      </c>
      <c r="BG80">
        <v>4</v>
      </c>
      <c r="BH80">
        <v>4</v>
      </c>
      <c r="BI80">
        <v>7</v>
      </c>
      <c r="BJ80">
        <v>1</v>
      </c>
      <c r="BK80">
        <v>21</v>
      </c>
      <c r="BL80">
        <v>0</v>
      </c>
      <c r="BM80">
        <v>1</v>
      </c>
      <c r="BN80">
        <v>0</v>
      </c>
      <c r="BO80">
        <v>0</v>
      </c>
      <c r="BP80">
        <v>0</v>
      </c>
      <c r="BQ80">
        <v>1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6</v>
      </c>
      <c r="CI80">
        <v>45</v>
      </c>
      <c r="CJ80">
        <v>7</v>
      </c>
      <c r="CK80">
        <v>0</v>
      </c>
      <c r="CL80">
        <v>3</v>
      </c>
      <c r="CM80">
        <v>0</v>
      </c>
      <c r="CN80">
        <v>0</v>
      </c>
      <c r="CO80">
        <v>0</v>
      </c>
      <c r="CP80">
        <v>0</v>
      </c>
      <c r="CQ80">
        <v>1</v>
      </c>
      <c r="CR80">
        <v>0</v>
      </c>
      <c r="CS80">
        <v>0</v>
      </c>
      <c r="CT80">
        <v>0</v>
      </c>
      <c r="CU80">
        <v>1</v>
      </c>
      <c r="CV80">
        <v>0</v>
      </c>
      <c r="CW80">
        <v>0</v>
      </c>
      <c r="CX80">
        <v>0</v>
      </c>
      <c r="CY80">
        <v>1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1</v>
      </c>
      <c r="DI80">
        <v>7</v>
      </c>
      <c r="DJ80">
        <v>14</v>
      </c>
      <c r="DK80">
        <v>9</v>
      </c>
      <c r="DL80">
        <v>0</v>
      </c>
      <c r="DM80">
        <v>0</v>
      </c>
      <c r="DN80">
        <v>0</v>
      </c>
      <c r="DO80">
        <v>1</v>
      </c>
      <c r="DP80">
        <v>0</v>
      </c>
      <c r="DQ80">
        <v>2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2</v>
      </c>
      <c r="EM80">
        <v>14</v>
      </c>
      <c r="EN80">
        <v>44</v>
      </c>
      <c r="EO80">
        <v>14</v>
      </c>
      <c r="EP80">
        <v>0</v>
      </c>
      <c r="EQ80">
        <v>1</v>
      </c>
      <c r="ER80">
        <v>0</v>
      </c>
      <c r="ES80">
        <v>1</v>
      </c>
      <c r="ET80">
        <v>0</v>
      </c>
      <c r="EU80">
        <v>1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2</v>
      </c>
      <c r="FP80">
        <v>25</v>
      </c>
      <c r="FQ80">
        <v>44</v>
      </c>
      <c r="FR80">
        <v>61</v>
      </c>
      <c r="FS80">
        <v>8</v>
      </c>
      <c r="FT80">
        <v>0</v>
      </c>
      <c r="FU80">
        <v>36</v>
      </c>
      <c r="FV80">
        <v>0</v>
      </c>
      <c r="FW80">
        <v>3</v>
      </c>
      <c r="FX80">
        <v>5</v>
      </c>
      <c r="FY80">
        <v>0</v>
      </c>
      <c r="FZ80">
        <v>0</v>
      </c>
      <c r="GA80">
        <v>0</v>
      </c>
      <c r="GB80">
        <v>0</v>
      </c>
      <c r="GC80">
        <v>2</v>
      </c>
      <c r="GD80">
        <v>0</v>
      </c>
      <c r="GE80">
        <v>0</v>
      </c>
      <c r="GF80">
        <v>0</v>
      </c>
      <c r="GG80">
        <v>0</v>
      </c>
      <c r="GH80">
        <v>1</v>
      </c>
      <c r="GI80">
        <v>0</v>
      </c>
      <c r="GJ80">
        <v>0</v>
      </c>
      <c r="GK80">
        <v>1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5</v>
      </c>
      <c r="GU80">
        <v>61</v>
      </c>
      <c r="GV80">
        <v>29</v>
      </c>
      <c r="GW80">
        <v>16</v>
      </c>
      <c r="GX80">
        <v>4</v>
      </c>
      <c r="GY80">
        <v>0</v>
      </c>
      <c r="GZ80">
        <v>1</v>
      </c>
      <c r="HA80">
        <v>1</v>
      </c>
      <c r="HB80">
        <v>3</v>
      </c>
      <c r="HC80">
        <v>2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1</v>
      </c>
      <c r="HM80">
        <v>0</v>
      </c>
      <c r="HN80">
        <v>0</v>
      </c>
      <c r="HO80">
        <v>0</v>
      </c>
      <c r="HP80">
        <v>0</v>
      </c>
      <c r="HQ80">
        <v>1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29</v>
      </c>
      <c r="HZ80">
        <v>13</v>
      </c>
      <c r="IA80">
        <v>6</v>
      </c>
      <c r="IB80">
        <v>5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1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1</v>
      </c>
      <c r="JC80">
        <v>13</v>
      </c>
      <c r="JD80" t="s">
        <v>0</v>
      </c>
      <c r="JE80" t="s">
        <v>0</v>
      </c>
      <c r="JF80" t="s">
        <v>0</v>
      </c>
      <c r="JG80" t="s">
        <v>0</v>
      </c>
      <c r="JH80" t="s">
        <v>0</v>
      </c>
      <c r="JI80" t="s">
        <v>0</v>
      </c>
      <c r="JJ80" t="s">
        <v>0</v>
      </c>
      <c r="JK80" t="s">
        <v>0</v>
      </c>
      <c r="JL80" t="s">
        <v>0</v>
      </c>
      <c r="JM80" t="s">
        <v>0</v>
      </c>
      <c r="JN80" t="s">
        <v>0</v>
      </c>
      <c r="JO80" t="s">
        <v>0</v>
      </c>
      <c r="JP80" t="s">
        <v>0</v>
      </c>
      <c r="JQ80" t="s">
        <v>0</v>
      </c>
      <c r="JR80" t="s">
        <v>0</v>
      </c>
      <c r="JS80" t="s">
        <v>0</v>
      </c>
      <c r="JT80" t="s">
        <v>0</v>
      </c>
      <c r="JU80" t="s">
        <v>0</v>
      </c>
      <c r="JV80" t="s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1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1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1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</row>
    <row r="81" spans="1:351">
      <c r="A81" t="s">
        <v>1703</v>
      </c>
      <c r="B81" t="s">
        <v>1684</v>
      </c>
      <c r="C81" t="str">
        <f>"200205"</f>
        <v>200205</v>
      </c>
      <c r="D81" t="s">
        <v>1702</v>
      </c>
      <c r="E81">
        <v>2</v>
      </c>
      <c r="F81">
        <v>833</v>
      </c>
      <c r="G81">
        <v>640</v>
      </c>
      <c r="H81">
        <v>141</v>
      </c>
      <c r="I81">
        <v>499</v>
      </c>
      <c r="J81">
        <v>1</v>
      </c>
      <c r="K81">
        <v>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499</v>
      </c>
      <c r="T81">
        <v>0</v>
      </c>
      <c r="U81">
        <v>0</v>
      </c>
      <c r="V81">
        <v>499</v>
      </c>
      <c r="W81">
        <v>9</v>
      </c>
      <c r="X81">
        <v>6</v>
      </c>
      <c r="Y81">
        <v>2</v>
      </c>
      <c r="Z81">
        <v>1</v>
      </c>
      <c r="AA81">
        <v>490</v>
      </c>
      <c r="AB81">
        <v>287</v>
      </c>
      <c r="AC81">
        <v>136</v>
      </c>
      <c r="AD81">
        <v>19</v>
      </c>
      <c r="AE81">
        <v>65</v>
      </c>
      <c r="AF81">
        <v>0</v>
      </c>
      <c r="AG81">
        <v>20</v>
      </c>
      <c r="AH81">
        <v>1</v>
      </c>
      <c r="AI81">
        <v>2</v>
      </c>
      <c r="AJ81">
        <v>6</v>
      </c>
      <c r="AK81">
        <v>4</v>
      </c>
      <c r="AL81">
        <v>5</v>
      </c>
      <c r="AM81">
        <v>0</v>
      </c>
      <c r="AN81">
        <v>0</v>
      </c>
      <c r="AO81">
        <v>1</v>
      </c>
      <c r="AP81">
        <v>1</v>
      </c>
      <c r="AQ81">
        <v>8</v>
      </c>
      <c r="AR81">
        <v>2</v>
      </c>
      <c r="AS81">
        <v>0</v>
      </c>
      <c r="AT81">
        <v>1</v>
      </c>
      <c r="AU81">
        <v>0</v>
      </c>
      <c r="AV81">
        <v>0</v>
      </c>
      <c r="AW81">
        <v>4</v>
      </c>
      <c r="AX81">
        <v>0</v>
      </c>
      <c r="AY81">
        <v>0</v>
      </c>
      <c r="AZ81">
        <v>0</v>
      </c>
      <c r="BA81">
        <v>0</v>
      </c>
      <c r="BB81">
        <v>3</v>
      </c>
      <c r="BC81">
        <v>0</v>
      </c>
      <c r="BD81">
        <v>9</v>
      </c>
      <c r="BE81">
        <v>287</v>
      </c>
      <c r="BF81">
        <v>47</v>
      </c>
      <c r="BG81">
        <v>13</v>
      </c>
      <c r="BH81">
        <v>8</v>
      </c>
      <c r="BI81">
        <v>5</v>
      </c>
      <c r="BJ81">
        <v>2</v>
      </c>
      <c r="BK81">
        <v>1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1</v>
      </c>
      <c r="BR81">
        <v>1</v>
      </c>
      <c r="BS81">
        <v>1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15</v>
      </c>
      <c r="CI81">
        <v>47</v>
      </c>
      <c r="CJ81">
        <v>10</v>
      </c>
      <c r="CK81">
        <v>5</v>
      </c>
      <c r="CL81">
        <v>1</v>
      </c>
      <c r="CM81">
        <v>0</v>
      </c>
      <c r="CN81">
        <v>0</v>
      </c>
      <c r="CO81">
        <v>0</v>
      </c>
      <c r="CP81">
        <v>0</v>
      </c>
      <c r="CQ81">
        <v>1</v>
      </c>
      <c r="CR81">
        <v>0</v>
      </c>
      <c r="CS81">
        <v>0</v>
      </c>
      <c r="CT81">
        <v>0</v>
      </c>
      <c r="CU81">
        <v>1</v>
      </c>
      <c r="CV81">
        <v>1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1</v>
      </c>
      <c r="DI81">
        <v>10</v>
      </c>
      <c r="DJ81">
        <v>18</v>
      </c>
      <c r="DK81">
        <v>11</v>
      </c>
      <c r="DL81">
        <v>1</v>
      </c>
      <c r="DM81">
        <v>1</v>
      </c>
      <c r="DN81">
        <v>2</v>
      </c>
      <c r="DO81">
        <v>0</v>
      </c>
      <c r="DP81">
        <v>0</v>
      </c>
      <c r="DQ81">
        <v>0</v>
      </c>
      <c r="DR81">
        <v>0</v>
      </c>
      <c r="DS81">
        <v>1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1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1</v>
      </c>
      <c r="EL81">
        <v>0</v>
      </c>
      <c r="EM81">
        <v>18</v>
      </c>
      <c r="EN81">
        <v>31</v>
      </c>
      <c r="EO81">
        <v>14</v>
      </c>
      <c r="EP81">
        <v>4</v>
      </c>
      <c r="EQ81">
        <v>1</v>
      </c>
      <c r="ER81">
        <v>0</v>
      </c>
      <c r="ES81">
        <v>1</v>
      </c>
      <c r="ET81">
        <v>0</v>
      </c>
      <c r="EU81">
        <v>0</v>
      </c>
      <c r="EV81">
        <v>1</v>
      </c>
      <c r="EW81">
        <v>1</v>
      </c>
      <c r="EX81">
        <v>0</v>
      </c>
      <c r="EY81">
        <v>1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2</v>
      </c>
      <c r="FL81">
        <v>0</v>
      </c>
      <c r="FM81">
        <v>1</v>
      </c>
      <c r="FN81">
        <v>0</v>
      </c>
      <c r="FO81">
        <v>3</v>
      </c>
      <c r="FP81">
        <v>2</v>
      </c>
      <c r="FQ81">
        <v>31</v>
      </c>
      <c r="FR81">
        <v>5</v>
      </c>
      <c r="FS81">
        <v>2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1</v>
      </c>
      <c r="GC81">
        <v>0</v>
      </c>
      <c r="GD81">
        <v>0</v>
      </c>
      <c r="GE81">
        <v>0</v>
      </c>
      <c r="GF81">
        <v>2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5</v>
      </c>
      <c r="GV81">
        <v>66</v>
      </c>
      <c r="GW81">
        <v>39</v>
      </c>
      <c r="GX81">
        <v>7</v>
      </c>
      <c r="GY81">
        <v>2</v>
      </c>
      <c r="GZ81">
        <v>2</v>
      </c>
      <c r="HA81">
        <v>6</v>
      </c>
      <c r="HB81">
        <v>0</v>
      </c>
      <c r="HC81">
        <v>1</v>
      </c>
      <c r="HD81">
        <v>0</v>
      </c>
      <c r="HE81">
        <v>0</v>
      </c>
      <c r="HF81">
        <v>2</v>
      </c>
      <c r="HG81">
        <v>0</v>
      </c>
      <c r="HH81">
        <v>0</v>
      </c>
      <c r="HI81">
        <v>0</v>
      </c>
      <c r="HJ81">
        <v>1</v>
      </c>
      <c r="HK81">
        <v>0</v>
      </c>
      <c r="HL81">
        <v>4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1</v>
      </c>
      <c r="HX81">
        <v>1</v>
      </c>
      <c r="HY81">
        <v>66</v>
      </c>
      <c r="HZ81">
        <v>25</v>
      </c>
      <c r="IA81">
        <v>15</v>
      </c>
      <c r="IB81">
        <v>4</v>
      </c>
      <c r="IC81">
        <v>0</v>
      </c>
      <c r="ID81">
        <v>0</v>
      </c>
      <c r="IE81">
        <v>1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1</v>
      </c>
      <c r="IL81">
        <v>2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2</v>
      </c>
      <c r="JA81">
        <v>0</v>
      </c>
      <c r="JB81">
        <v>0</v>
      </c>
      <c r="JC81">
        <v>25</v>
      </c>
      <c r="JD81" t="s">
        <v>0</v>
      </c>
      <c r="JE81" t="s">
        <v>0</v>
      </c>
      <c r="JF81" t="s">
        <v>0</v>
      </c>
      <c r="JG81" t="s">
        <v>0</v>
      </c>
      <c r="JH81" t="s">
        <v>0</v>
      </c>
      <c r="JI81" t="s">
        <v>0</v>
      </c>
      <c r="JJ81" t="s">
        <v>0</v>
      </c>
      <c r="JK81" t="s">
        <v>0</v>
      </c>
      <c r="JL81" t="s">
        <v>0</v>
      </c>
      <c r="JM81" t="s">
        <v>0</v>
      </c>
      <c r="JN81" t="s">
        <v>0</v>
      </c>
      <c r="JO81" t="s">
        <v>0</v>
      </c>
      <c r="JP81" t="s">
        <v>0</v>
      </c>
      <c r="JQ81" t="s">
        <v>0</v>
      </c>
      <c r="JR81" t="s">
        <v>0</v>
      </c>
      <c r="JS81" t="s">
        <v>0</v>
      </c>
      <c r="JT81" t="s">
        <v>0</v>
      </c>
      <c r="JU81" t="s">
        <v>0</v>
      </c>
      <c r="JV81" t="s">
        <v>0</v>
      </c>
      <c r="JW81">
        <v>1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1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1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</row>
    <row r="82" spans="1:351">
      <c r="A82" t="s">
        <v>1701</v>
      </c>
      <c r="B82" t="s">
        <v>1684</v>
      </c>
      <c r="C82" t="str">
        <f>"200205"</f>
        <v>200205</v>
      </c>
      <c r="D82" t="s">
        <v>1700</v>
      </c>
      <c r="E82">
        <v>3</v>
      </c>
      <c r="F82">
        <v>1007</v>
      </c>
      <c r="G82">
        <v>770</v>
      </c>
      <c r="H82">
        <v>213</v>
      </c>
      <c r="I82">
        <v>557</v>
      </c>
      <c r="J82">
        <v>0</v>
      </c>
      <c r="K82">
        <v>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557</v>
      </c>
      <c r="T82">
        <v>0</v>
      </c>
      <c r="U82">
        <v>0</v>
      </c>
      <c r="V82">
        <v>557</v>
      </c>
      <c r="W82">
        <v>11</v>
      </c>
      <c r="X82">
        <v>7</v>
      </c>
      <c r="Y82">
        <v>3</v>
      </c>
      <c r="Z82">
        <v>1</v>
      </c>
      <c r="AA82">
        <v>546</v>
      </c>
      <c r="AB82">
        <v>360</v>
      </c>
      <c r="AC82">
        <v>143</v>
      </c>
      <c r="AD82">
        <v>20</v>
      </c>
      <c r="AE82">
        <v>98</v>
      </c>
      <c r="AF82">
        <v>1</v>
      </c>
      <c r="AG82">
        <v>52</v>
      </c>
      <c r="AH82">
        <v>0</v>
      </c>
      <c r="AI82">
        <v>2</v>
      </c>
      <c r="AJ82">
        <v>0</v>
      </c>
      <c r="AK82">
        <v>1</v>
      </c>
      <c r="AL82">
        <v>0</v>
      </c>
      <c r="AM82">
        <v>0</v>
      </c>
      <c r="AN82">
        <v>0</v>
      </c>
      <c r="AO82">
        <v>1</v>
      </c>
      <c r="AP82">
        <v>0</v>
      </c>
      <c r="AQ82">
        <v>1</v>
      </c>
      <c r="AR82">
        <v>1</v>
      </c>
      <c r="AS82">
        <v>1</v>
      </c>
      <c r="AT82">
        <v>22</v>
      </c>
      <c r="AU82">
        <v>2</v>
      </c>
      <c r="AV82">
        <v>1</v>
      </c>
      <c r="AW82">
        <v>2</v>
      </c>
      <c r="AX82">
        <v>0</v>
      </c>
      <c r="AY82">
        <v>0</v>
      </c>
      <c r="AZ82">
        <v>5</v>
      </c>
      <c r="BA82">
        <v>0</v>
      </c>
      <c r="BB82">
        <v>0</v>
      </c>
      <c r="BC82">
        <v>1</v>
      </c>
      <c r="BD82">
        <v>6</v>
      </c>
      <c r="BE82">
        <v>360</v>
      </c>
      <c r="BF82">
        <v>38</v>
      </c>
      <c r="BG82">
        <v>17</v>
      </c>
      <c r="BH82">
        <v>5</v>
      </c>
      <c r="BI82">
        <v>4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</v>
      </c>
      <c r="BP82">
        <v>1</v>
      </c>
      <c r="BQ82">
        <v>0</v>
      </c>
      <c r="BR82">
        <v>0</v>
      </c>
      <c r="BS82">
        <v>1</v>
      </c>
      <c r="BT82">
        <v>0</v>
      </c>
      <c r="BU82">
        <v>0</v>
      </c>
      <c r="BV82">
        <v>0</v>
      </c>
      <c r="BW82">
        <v>0</v>
      </c>
      <c r="BX82">
        <v>2</v>
      </c>
      <c r="BY82">
        <v>0</v>
      </c>
      <c r="BZ82">
        <v>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6</v>
      </c>
      <c r="CI82">
        <v>38</v>
      </c>
      <c r="CJ82">
        <v>12</v>
      </c>
      <c r="CK82">
        <v>7</v>
      </c>
      <c r="CL82">
        <v>2</v>
      </c>
      <c r="CM82">
        <v>0</v>
      </c>
      <c r="CN82">
        <v>0</v>
      </c>
      <c r="CO82">
        <v>0</v>
      </c>
      <c r="CP82">
        <v>1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1</v>
      </c>
      <c r="DC82">
        <v>0</v>
      </c>
      <c r="DD82">
        <v>1</v>
      </c>
      <c r="DE82">
        <v>0</v>
      </c>
      <c r="DF82">
        <v>0</v>
      </c>
      <c r="DG82">
        <v>0</v>
      </c>
      <c r="DH82">
        <v>0</v>
      </c>
      <c r="DI82">
        <v>12</v>
      </c>
      <c r="DJ82">
        <v>18</v>
      </c>
      <c r="DK82">
        <v>13</v>
      </c>
      <c r="DL82">
        <v>1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1</v>
      </c>
      <c r="DT82">
        <v>0</v>
      </c>
      <c r="DU82">
        <v>0</v>
      </c>
      <c r="DV82">
        <v>0</v>
      </c>
      <c r="DW82">
        <v>0</v>
      </c>
      <c r="DX82">
        <v>1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1</v>
      </c>
      <c r="EG82">
        <v>0</v>
      </c>
      <c r="EH82">
        <v>0</v>
      </c>
      <c r="EI82">
        <v>1</v>
      </c>
      <c r="EJ82">
        <v>0</v>
      </c>
      <c r="EK82">
        <v>0</v>
      </c>
      <c r="EL82">
        <v>0</v>
      </c>
      <c r="EM82">
        <v>18</v>
      </c>
      <c r="EN82">
        <v>18</v>
      </c>
      <c r="EO82">
        <v>6</v>
      </c>
      <c r="EP82">
        <v>3</v>
      </c>
      <c r="EQ82">
        <v>0</v>
      </c>
      <c r="ER82">
        <v>2</v>
      </c>
      <c r="ES82">
        <v>0</v>
      </c>
      <c r="ET82">
        <v>2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5</v>
      </c>
      <c r="FQ82">
        <v>18</v>
      </c>
      <c r="FR82">
        <v>11</v>
      </c>
      <c r="FS82">
        <v>6</v>
      </c>
      <c r="FT82">
        <v>0</v>
      </c>
      <c r="FU82">
        <v>2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3</v>
      </c>
      <c r="GT82">
        <v>0</v>
      </c>
      <c r="GU82">
        <v>11</v>
      </c>
      <c r="GV82">
        <v>76</v>
      </c>
      <c r="GW82">
        <v>54</v>
      </c>
      <c r="GX82">
        <v>5</v>
      </c>
      <c r="GY82">
        <v>1</v>
      </c>
      <c r="GZ82">
        <v>0</v>
      </c>
      <c r="HA82">
        <v>3</v>
      </c>
      <c r="HB82">
        <v>1</v>
      </c>
      <c r="HC82">
        <v>2</v>
      </c>
      <c r="HD82">
        <v>0</v>
      </c>
      <c r="HE82">
        <v>0</v>
      </c>
      <c r="HF82">
        <v>0</v>
      </c>
      <c r="HG82">
        <v>3</v>
      </c>
      <c r="HH82">
        <v>1</v>
      </c>
      <c r="HI82">
        <v>1</v>
      </c>
      <c r="HJ82">
        <v>0</v>
      </c>
      <c r="HK82">
        <v>0</v>
      </c>
      <c r="HL82">
        <v>1</v>
      </c>
      <c r="HM82">
        <v>0</v>
      </c>
      <c r="HN82">
        <v>0</v>
      </c>
      <c r="HO82">
        <v>1</v>
      </c>
      <c r="HP82">
        <v>0</v>
      </c>
      <c r="HQ82">
        <v>1</v>
      </c>
      <c r="HR82">
        <v>0</v>
      </c>
      <c r="HS82">
        <v>0</v>
      </c>
      <c r="HT82">
        <v>0</v>
      </c>
      <c r="HU82">
        <v>1</v>
      </c>
      <c r="HV82">
        <v>0</v>
      </c>
      <c r="HW82">
        <v>0</v>
      </c>
      <c r="HX82">
        <v>1</v>
      </c>
      <c r="HY82">
        <v>76</v>
      </c>
      <c r="HZ82">
        <v>12</v>
      </c>
      <c r="IA82">
        <v>11</v>
      </c>
      <c r="IB82">
        <v>1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12</v>
      </c>
      <c r="JD82" t="s">
        <v>0</v>
      </c>
      <c r="JE82" t="s">
        <v>0</v>
      </c>
      <c r="JF82" t="s">
        <v>0</v>
      </c>
      <c r="JG82" t="s">
        <v>0</v>
      </c>
      <c r="JH82" t="s">
        <v>0</v>
      </c>
      <c r="JI82" t="s">
        <v>0</v>
      </c>
      <c r="JJ82" t="s">
        <v>0</v>
      </c>
      <c r="JK82" t="s">
        <v>0</v>
      </c>
      <c r="JL82" t="s">
        <v>0</v>
      </c>
      <c r="JM82" t="s">
        <v>0</v>
      </c>
      <c r="JN82" t="s">
        <v>0</v>
      </c>
      <c r="JO82" t="s">
        <v>0</v>
      </c>
      <c r="JP82" t="s">
        <v>0</v>
      </c>
      <c r="JQ82" t="s">
        <v>0</v>
      </c>
      <c r="JR82" t="s">
        <v>0</v>
      </c>
      <c r="JS82" t="s">
        <v>0</v>
      </c>
      <c r="JT82" t="s">
        <v>0</v>
      </c>
      <c r="JU82" t="s">
        <v>0</v>
      </c>
      <c r="JV82" t="s">
        <v>0</v>
      </c>
      <c r="JW82">
        <v>1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1</v>
      </c>
      <c r="KN82">
        <v>0</v>
      </c>
      <c r="KO82">
        <v>0</v>
      </c>
      <c r="KP82">
        <v>0</v>
      </c>
      <c r="KQ82">
        <v>0</v>
      </c>
      <c r="KR82">
        <v>1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</row>
    <row r="83" spans="1:351">
      <c r="A83" s="1" t="s">
        <v>1699</v>
      </c>
      <c r="B83" t="s">
        <v>1684</v>
      </c>
      <c r="C83" t="str">
        <f>"200205"</f>
        <v>200205</v>
      </c>
      <c r="D83" t="s">
        <v>1698</v>
      </c>
      <c r="E83">
        <v>4</v>
      </c>
      <c r="F83">
        <v>667</v>
      </c>
      <c r="G83">
        <v>510</v>
      </c>
      <c r="H83">
        <v>96</v>
      </c>
      <c r="I83">
        <v>414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414</v>
      </c>
      <c r="T83">
        <v>0</v>
      </c>
      <c r="U83">
        <v>0</v>
      </c>
      <c r="V83">
        <v>414</v>
      </c>
      <c r="W83">
        <v>10</v>
      </c>
      <c r="X83">
        <v>5</v>
      </c>
      <c r="Y83">
        <v>4</v>
      </c>
      <c r="Z83">
        <v>1</v>
      </c>
      <c r="AA83">
        <v>404</v>
      </c>
      <c r="AB83">
        <v>216</v>
      </c>
      <c r="AC83">
        <v>83</v>
      </c>
      <c r="AD83">
        <v>14</v>
      </c>
      <c r="AE83">
        <v>44</v>
      </c>
      <c r="AF83">
        <v>0</v>
      </c>
      <c r="AG83">
        <v>28</v>
      </c>
      <c r="AH83">
        <v>1</v>
      </c>
      <c r="AI83">
        <v>0</v>
      </c>
      <c r="AJ83">
        <v>5</v>
      </c>
      <c r="AK83">
        <v>2</v>
      </c>
      <c r="AL83">
        <v>6</v>
      </c>
      <c r="AM83">
        <v>0</v>
      </c>
      <c r="AN83">
        <v>0</v>
      </c>
      <c r="AO83">
        <v>3</v>
      </c>
      <c r="AP83">
        <v>0</v>
      </c>
      <c r="AQ83">
        <v>1</v>
      </c>
      <c r="AR83">
        <v>2</v>
      </c>
      <c r="AS83">
        <v>0</v>
      </c>
      <c r="AT83">
        <v>7</v>
      </c>
      <c r="AU83">
        <v>0</v>
      </c>
      <c r="AV83">
        <v>0</v>
      </c>
      <c r="AW83">
        <v>4</v>
      </c>
      <c r="AX83">
        <v>0</v>
      </c>
      <c r="AY83">
        <v>1</v>
      </c>
      <c r="AZ83">
        <v>2</v>
      </c>
      <c r="BA83">
        <v>2</v>
      </c>
      <c r="BB83">
        <v>7</v>
      </c>
      <c r="BC83">
        <v>0</v>
      </c>
      <c r="BD83">
        <v>4</v>
      </c>
      <c r="BE83">
        <v>216</v>
      </c>
      <c r="BF83">
        <v>60</v>
      </c>
      <c r="BG83">
        <v>24</v>
      </c>
      <c r="BH83">
        <v>8</v>
      </c>
      <c r="BI83">
        <v>3</v>
      </c>
      <c r="BJ83">
        <v>8</v>
      </c>
      <c r="BK83">
        <v>4</v>
      </c>
      <c r="BL83">
        <v>0</v>
      </c>
      <c r="BM83">
        <v>0</v>
      </c>
      <c r="BN83">
        <v>0</v>
      </c>
      <c r="BO83">
        <v>0</v>
      </c>
      <c r="BP83">
        <v>2</v>
      </c>
      <c r="BQ83">
        <v>0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1</v>
      </c>
      <c r="BX83">
        <v>0</v>
      </c>
      <c r="BY83">
        <v>0</v>
      </c>
      <c r="BZ83">
        <v>0</v>
      </c>
      <c r="CA83">
        <v>1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8</v>
      </c>
      <c r="CI83">
        <v>60</v>
      </c>
      <c r="CJ83">
        <v>10</v>
      </c>
      <c r="CK83">
        <v>4</v>
      </c>
      <c r="CL83">
        <v>3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1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2</v>
      </c>
      <c r="DI83">
        <v>10</v>
      </c>
      <c r="DJ83">
        <v>21</v>
      </c>
      <c r="DK83">
        <v>10</v>
      </c>
      <c r="DL83">
        <v>0</v>
      </c>
      <c r="DM83">
        <v>2</v>
      </c>
      <c r="DN83">
        <v>2</v>
      </c>
      <c r="DO83">
        <v>0</v>
      </c>
      <c r="DP83">
        <v>0</v>
      </c>
      <c r="DQ83">
        <v>0</v>
      </c>
      <c r="DR83">
        <v>0</v>
      </c>
      <c r="DS83">
        <v>1</v>
      </c>
      <c r="DT83">
        <v>2</v>
      </c>
      <c r="DU83">
        <v>0</v>
      </c>
      <c r="DV83">
        <v>1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2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1</v>
      </c>
      <c r="EK83">
        <v>0</v>
      </c>
      <c r="EL83">
        <v>0</v>
      </c>
      <c r="EM83">
        <v>21</v>
      </c>
      <c r="EN83">
        <v>9</v>
      </c>
      <c r="EO83">
        <v>4</v>
      </c>
      <c r="EP83">
        <v>1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2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2</v>
      </c>
      <c r="FQ83">
        <v>9</v>
      </c>
      <c r="FR83">
        <v>24</v>
      </c>
      <c r="FS83">
        <v>11</v>
      </c>
      <c r="FT83">
        <v>2</v>
      </c>
      <c r="FU83">
        <v>4</v>
      </c>
      <c r="FV83">
        <v>0</v>
      </c>
      <c r="FW83">
        <v>1</v>
      </c>
      <c r="FX83">
        <v>3</v>
      </c>
      <c r="FY83">
        <v>0</v>
      </c>
      <c r="FZ83">
        <v>0</v>
      </c>
      <c r="GA83">
        <v>1</v>
      </c>
      <c r="GB83">
        <v>0</v>
      </c>
      <c r="GC83">
        <v>1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1</v>
      </c>
      <c r="GU83">
        <v>24</v>
      </c>
      <c r="GV83">
        <v>40</v>
      </c>
      <c r="GW83">
        <v>18</v>
      </c>
      <c r="GX83">
        <v>8</v>
      </c>
      <c r="GY83">
        <v>0</v>
      </c>
      <c r="GZ83">
        <v>1</v>
      </c>
      <c r="HA83">
        <v>3</v>
      </c>
      <c r="HB83">
        <v>2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1</v>
      </c>
      <c r="HI83">
        <v>0</v>
      </c>
      <c r="HJ83">
        <v>0</v>
      </c>
      <c r="HK83">
        <v>1</v>
      </c>
      <c r="HL83">
        <v>0</v>
      </c>
      <c r="HM83">
        <v>2</v>
      </c>
      <c r="HN83">
        <v>0</v>
      </c>
      <c r="HO83">
        <v>2</v>
      </c>
      <c r="HP83">
        <v>1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1</v>
      </c>
      <c r="HY83">
        <v>40</v>
      </c>
      <c r="HZ83">
        <v>23</v>
      </c>
      <c r="IA83">
        <v>10</v>
      </c>
      <c r="IB83">
        <v>4</v>
      </c>
      <c r="IC83">
        <v>0</v>
      </c>
      <c r="ID83">
        <v>0</v>
      </c>
      <c r="IE83">
        <v>1</v>
      </c>
      <c r="IF83">
        <v>5</v>
      </c>
      <c r="IG83">
        <v>0</v>
      </c>
      <c r="IH83">
        <v>0</v>
      </c>
      <c r="II83">
        <v>0</v>
      </c>
      <c r="IJ83">
        <v>0</v>
      </c>
      <c r="IK83">
        <v>1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1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1</v>
      </c>
      <c r="JC83">
        <v>23</v>
      </c>
      <c r="JD83" t="s">
        <v>0</v>
      </c>
      <c r="JE83" t="s">
        <v>0</v>
      </c>
      <c r="JF83" t="s">
        <v>0</v>
      </c>
      <c r="JG83" t="s">
        <v>0</v>
      </c>
      <c r="JH83" t="s">
        <v>0</v>
      </c>
      <c r="JI83" t="s">
        <v>0</v>
      </c>
      <c r="JJ83" t="s">
        <v>0</v>
      </c>
      <c r="JK83" t="s">
        <v>0</v>
      </c>
      <c r="JL83" t="s">
        <v>0</v>
      </c>
      <c r="JM83" t="s">
        <v>0</v>
      </c>
      <c r="JN83" t="s">
        <v>0</v>
      </c>
      <c r="JO83" t="s">
        <v>0</v>
      </c>
      <c r="JP83" t="s">
        <v>0</v>
      </c>
      <c r="JQ83" t="s">
        <v>0</v>
      </c>
      <c r="JR83" t="s">
        <v>0</v>
      </c>
      <c r="JS83" t="s">
        <v>0</v>
      </c>
      <c r="JT83" t="s">
        <v>0</v>
      </c>
      <c r="JU83" t="s">
        <v>0</v>
      </c>
      <c r="JV83" t="s">
        <v>0</v>
      </c>
      <c r="JW83">
        <v>1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1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1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</row>
    <row r="84" spans="1:351">
      <c r="A84" t="s">
        <v>1697</v>
      </c>
      <c r="B84" t="s">
        <v>1684</v>
      </c>
      <c r="C84" t="str">
        <f>"200205"</f>
        <v>200205</v>
      </c>
      <c r="D84" t="s">
        <v>1695</v>
      </c>
      <c r="E84">
        <v>5</v>
      </c>
      <c r="F84">
        <v>744</v>
      </c>
      <c r="G84">
        <v>569</v>
      </c>
      <c r="H84">
        <v>144</v>
      </c>
      <c r="I84">
        <v>425</v>
      </c>
      <c r="J84">
        <v>0</v>
      </c>
      <c r="K84">
        <v>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425</v>
      </c>
      <c r="T84">
        <v>0</v>
      </c>
      <c r="U84">
        <v>0</v>
      </c>
      <c r="V84">
        <v>425</v>
      </c>
      <c r="W84">
        <v>12</v>
      </c>
      <c r="X84">
        <v>6</v>
      </c>
      <c r="Y84">
        <v>4</v>
      </c>
      <c r="Z84">
        <v>2</v>
      </c>
      <c r="AA84">
        <v>413</v>
      </c>
      <c r="AB84">
        <v>196</v>
      </c>
      <c r="AC84">
        <v>72</v>
      </c>
      <c r="AD84">
        <v>12</v>
      </c>
      <c r="AE84">
        <v>57</v>
      </c>
      <c r="AF84">
        <v>0</v>
      </c>
      <c r="AG84">
        <v>18</v>
      </c>
      <c r="AH84">
        <v>2</v>
      </c>
      <c r="AI84">
        <v>0</v>
      </c>
      <c r="AJ84">
        <v>0</v>
      </c>
      <c r="AK84">
        <v>1</v>
      </c>
      <c r="AL84">
        <v>16</v>
      </c>
      <c r="AM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>
        <v>0</v>
      </c>
      <c r="AT84">
        <v>1</v>
      </c>
      <c r="AU84">
        <v>0</v>
      </c>
      <c r="AV84">
        <v>0</v>
      </c>
      <c r="AW84">
        <v>4</v>
      </c>
      <c r="AX84">
        <v>2</v>
      </c>
      <c r="AY84">
        <v>1</v>
      </c>
      <c r="AZ84">
        <v>3</v>
      </c>
      <c r="BA84">
        <v>0</v>
      </c>
      <c r="BB84">
        <v>2</v>
      </c>
      <c r="BC84">
        <v>1</v>
      </c>
      <c r="BD84">
        <v>2</v>
      </c>
      <c r="BE84">
        <v>196</v>
      </c>
      <c r="BF84">
        <v>52</v>
      </c>
      <c r="BG84">
        <v>16</v>
      </c>
      <c r="BH84">
        <v>5</v>
      </c>
      <c r="BI84">
        <v>15</v>
      </c>
      <c r="BJ84">
        <v>3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1</v>
      </c>
      <c r="BT84">
        <v>0</v>
      </c>
      <c r="BU84">
        <v>0</v>
      </c>
      <c r="BV84">
        <v>1</v>
      </c>
      <c r="BW84">
        <v>0</v>
      </c>
      <c r="BX84">
        <v>0</v>
      </c>
      <c r="BY84">
        <v>0</v>
      </c>
      <c r="BZ84">
        <v>0</v>
      </c>
      <c r="CA84">
        <v>1</v>
      </c>
      <c r="CB84">
        <v>0</v>
      </c>
      <c r="CC84">
        <v>1</v>
      </c>
      <c r="CD84">
        <v>0</v>
      </c>
      <c r="CE84">
        <v>0</v>
      </c>
      <c r="CF84">
        <v>0</v>
      </c>
      <c r="CG84">
        <v>0</v>
      </c>
      <c r="CH84">
        <v>9</v>
      </c>
      <c r="CI84">
        <v>52</v>
      </c>
      <c r="CJ84">
        <v>13</v>
      </c>
      <c r="CK84">
        <v>3</v>
      </c>
      <c r="CL84">
        <v>4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2</v>
      </c>
      <c r="DF84">
        <v>0</v>
      </c>
      <c r="DG84">
        <v>1</v>
      </c>
      <c r="DH84">
        <v>3</v>
      </c>
      <c r="DI84">
        <v>13</v>
      </c>
      <c r="DJ84">
        <v>21</v>
      </c>
      <c r="DK84">
        <v>9</v>
      </c>
      <c r="DL84">
        <v>0</v>
      </c>
      <c r="DM84">
        <v>1</v>
      </c>
      <c r="DN84">
        <v>2</v>
      </c>
      <c r="DO84">
        <v>0</v>
      </c>
      <c r="DP84">
        <v>0</v>
      </c>
      <c r="DQ84">
        <v>1</v>
      </c>
      <c r="DR84">
        <v>1</v>
      </c>
      <c r="DS84">
        <v>0</v>
      </c>
      <c r="DT84">
        <v>5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1</v>
      </c>
      <c r="EH84">
        <v>0</v>
      </c>
      <c r="EI84">
        <v>0</v>
      </c>
      <c r="EJ84">
        <v>0</v>
      </c>
      <c r="EK84">
        <v>1</v>
      </c>
      <c r="EL84">
        <v>0</v>
      </c>
      <c r="EM84">
        <v>21</v>
      </c>
      <c r="EN84">
        <v>12</v>
      </c>
      <c r="EO84">
        <v>2</v>
      </c>
      <c r="EP84">
        <v>0</v>
      </c>
      <c r="EQ84">
        <v>1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2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1</v>
      </c>
      <c r="FD84">
        <v>1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5</v>
      </c>
      <c r="FQ84">
        <v>12</v>
      </c>
      <c r="FR84">
        <v>12</v>
      </c>
      <c r="FS84">
        <v>3</v>
      </c>
      <c r="FT84">
        <v>0</v>
      </c>
      <c r="FU84">
        <v>2</v>
      </c>
      <c r="FV84">
        <v>1</v>
      </c>
      <c r="FW84">
        <v>0</v>
      </c>
      <c r="FX84">
        <v>1</v>
      </c>
      <c r="FY84">
        <v>0</v>
      </c>
      <c r="FZ84">
        <v>1</v>
      </c>
      <c r="GA84">
        <v>1</v>
      </c>
      <c r="GB84">
        <v>0</v>
      </c>
      <c r="GC84">
        <v>1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1</v>
      </c>
      <c r="GN84">
        <v>0</v>
      </c>
      <c r="GO84">
        <v>1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12</v>
      </c>
      <c r="GV84">
        <v>67</v>
      </c>
      <c r="GW84">
        <v>34</v>
      </c>
      <c r="GX84">
        <v>7</v>
      </c>
      <c r="GY84">
        <v>1</v>
      </c>
      <c r="GZ84">
        <v>0</v>
      </c>
      <c r="HA84">
        <v>6</v>
      </c>
      <c r="HB84">
        <v>2</v>
      </c>
      <c r="HC84">
        <v>1</v>
      </c>
      <c r="HD84">
        <v>0</v>
      </c>
      <c r="HE84">
        <v>0</v>
      </c>
      <c r="HF84">
        <v>0</v>
      </c>
      <c r="HG84">
        <v>1</v>
      </c>
      <c r="HH84">
        <v>0</v>
      </c>
      <c r="HI84">
        <v>1</v>
      </c>
      <c r="HJ84">
        <v>0</v>
      </c>
      <c r="HK84">
        <v>1</v>
      </c>
      <c r="HL84">
        <v>2</v>
      </c>
      <c r="HM84">
        <v>1</v>
      </c>
      <c r="HN84">
        <v>0</v>
      </c>
      <c r="HO84">
        <v>2</v>
      </c>
      <c r="HP84">
        <v>0</v>
      </c>
      <c r="HQ84">
        <v>2</v>
      </c>
      <c r="HR84">
        <v>0</v>
      </c>
      <c r="HS84">
        <v>0</v>
      </c>
      <c r="HT84">
        <v>0</v>
      </c>
      <c r="HU84">
        <v>4</v>
      </c>
      <c r="HV84">
        <v>0</v>
      </c>
      <c r="HW84">
        <v>1</v>
      </c>
      <c r="HX84">
        <v>1</v>
      </c>
      <c r="HY84">
        <v>67</v>
      </c>
      <c r="HZ84">
        <v>35</v>
      </c>
      <c r="IA84">
        <v>22</v>
      </c>
      <c r="IB84">
        <v>4</v>
      </c>
      <c r="IC84">
        <v>0</v>
      </c>
      <c r="ID84">
        <v>2</v>
      </c>
      <c r="IE84">
        <v>0</v>
      </c>
      <c r="IF84">
        <v>1</v>
      </c>
      <c r="IG84">
        <v>0</v>
      </c>
      <c r="IH84">
        <v>1</v>
      </c>
      <c r="II84">
        <v>1</v>
      </c>
      <c r="IJ84">
        <v>0</v>
      </c>
      <c r="IK84">
        <v>2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1</v>
      </c>
      <c r="IR84">
        <v>0</v>
      </c>
      <c r="IS84">
        <v>0</v>
      </c>
      <c r="IT84">
        <v>0</v>
      </c>
      <c r="IU84">
        <v>0</v>
      </c>
      <c r="IV84">
        <v>1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35</v>
      </c>
      <c r="JD84" t="s">
        <v>0</v>
      </c>
      <c r="JE84" t="s">
        <v>0</v>
      </c>
      <c r="JF84" t="s">
        <v>0</v>
      </c>
      <c r="JG84" t="s">
        <v>0</v>
      </c>
      <c r="JH84" t="s">
        <v>0</v>
      </c>
      <c r="JI84" t="s">
        <v>0</v>
      </c>
      <c r="JJ84" t="s">
        <v>0</v>
      </c>
      <c r="JK84" t="s">
        <v>0</v>
      </c>
      <c r="JL84" t="s">
        <v>0</v>
      </c>
      <c r="JM84" t="s">
        <v>0</v>
      </c>
      <c r="JN84" t="s">
        <v>0</v>
      </c>
      <c r="JO84" t="s">
        <v>0</v>
      </c>
      <c r="JP84" t="s">
        <v>0</v>
      </c>
      <c r="JQ84" t="s">
        <v>0</v>
      </c>
      <c r="JR84" t="s">
        <v>0</v>
      </c>
      <c r="JS84" t="s">
        <v>0</v>
      </c>
      <c r="JT84" t="s">
        <v>0</v>
      </c>
      <c r="JU84" t="s">
        <v>0</v>
      </c>
      <c r="JV84" t="s">
        <v>0</v>
      </c>
      <c r="JW84">
        <v>4</v>
      </c>
      <c r="JX84">
        <v>1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3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4</v>
      </c>
      <c r="KS84">
        <v>1</v>
      </c>
      <c r="KT84">
        <v>0</v>
      </c>
      <c r="KU84">
        <v>0</v>
      </c>
      <c r="KV84">
        <v>1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1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</row>
    <row r="85" spans="1:351">
      <c r="A85" t="s">
        <v>1696</v>
      </c>
      <c r="B85" t="s">
        <v>1684</v>
      </c>
      <c r="C85" t="str">
        <f>"200205"</f>
        <v>200205</v>
      </c>
      <c r="D85" t="s">
        <v>1695</v>
      </c>
      <c r="E85">
        <v>6</v>
      </c>
      <c r="F85">
        <v>939</v>
      </c>
      <c r="G85">
        <v>721</v>
      </c>
      <c r="H85">
        <v>152</v>
      </c>
      <c r="I85">
        <v>569</v>
      </c>
      <c r="J85">
        <v>1</v>
      </c>
      <c r="K85">
        <v>2</v>
      </c>
      <c r="L85">
        <v>3</v>
      </c>
      <c r="M85">
        <v>3</v>
      </c>
      <c r="N85">
        <v>0</v>
      </c>
      <c r="O85">
        <v>0</v>
      </c>
      <c r="P85">
        <v>0</v>
      </c>
      <c r="Q85">
        <v>0</v>
      </c>
      <c r="R85">
        <v>3</v>
      </c>
      <c r="S85">
        <v>571</v>
      </c>
      <c r="T85">
        <v>3</v>
      </c>
      <c r="U85">
        <v>0</v>
      </c>
      <c r="V85">
        <v>571</v>
      </c>
      <c r="W85">
        <v>13</v>
      </c>
      <c r="X85">
        <v>10</v>
      </c>
      <c r="Y85">
        <v>1</v>
      </c>
      <c r="Z85">
        <v>1</v>
      </c>
      <c r="AA85">
        <v>558</v>
      </c>
      <c r="AB85">
        <v>263</v>
      </c>
      <c r="AC85">
        <v>64</v>
      </c>
      <c r="AD85">
        <v>31</v>
      </c>
      <c r="AE85">
        <v>69</v>
      </c>
      <c r="AF85">
        <v>0</v>
      </c>
      <c r="AG85">
        <v>33</v>
      </c>
      <c r="AH85">
        <v>4</v>
      </c>
      <c r="AI85">
        <v>8</v>
      </c>
      <c r="AJ85">
        <v>2</v>
      </c>
      <c r="AK85">
        <v>6</v>
      </c>
      <c r="AL85">
        <v>14</v>
      </c>
      <c r="AM85">
        <v>2</v>
      </c>
      <c r="AN85">
        <v>0</v>
      </c>
      <c r="AO85">
        <v>3</v>
      </c>
      <c r="AP85">
        <v>3</v>
      </c>
      <c r="AQ85">
        <v>3</v>
      </c>
      <c r="AR85">
        <v>0</v>
      </c>
      <c r="AS85">
        <v>0</v>
      </c>
      <c r="AT85">
        <v>3</v>
      </c>
      <c r="AU85">
        <v>0</v>
      </c>
      <c r="AV85">
        <v>0</v>
      </c>
      <c r="AW85">
        <v>1</v>
      </c>
      <c r="AX85">
        <v>2</v>
      </c>
      <c r="AY85">
        <v>0</v>
      </c>
      <c r="AZ85">
        <v>5</v>
      </c>
      <c r="BA85">
        <v>0</v>
      </c>
      <c r="BB85">
        <v>1</v>
      </c>
      <c r="BC85">
        <v>3</v>
      </c>
      <c r="BD85">
        <v>6</v>
      </c>
      <c r="BE85">
        <v>263</v>
      </c>
      <c r="BF85">
        <v>97</v>
      </c>
      <c r="BG85">
        <v>35</v>
      </c>
      <c r="BH85">
        <v>9</v>
      </c>
      <c r="BI85">
        <v>24</v>
      </c>
      <c r="BJ85">
        <v>0</v>
      </c>
      <c r="BK85">
        <v>4</v>
      </c>
      <c r="BL85">
        <v>0</v>
      </c>
      <c r="BM85">
        <v>0</v>
      </c>
      <c r="BN85">
        <v>1</v>
      </c>
      <c r="BO85">
        <v>0</v>
      </c>
      <c r="BP85">
        <v>1</v>
      </c>
      <c r="BQ85">
        <v>0</v>
      </c>
      <c r="BR85">
        <v>0</v>
      </c>
      <c r="BS85">
        <v>3</v>
      </c>
      <c r="BT85">
        <v>0</v>
      </c>
      <c r="BU85">
        <v>0</v>
      </c>
      <c r="BV85">
        <v>0</v>
      </c>
      <c r="BW85">
        <v>1</v>
      </c>
      <c r="BX85">
        <v>0</v>
      </c>
      <c r="BY85">
        <v>0</v>
      </c>
      <c r="BZ85">
        <v>1</v>
      </c>
      <c r="CA85">
        <v>0</v>
      </c>
      <c r="CB85">
        <v>1</v>
      </c>
      <c r="CC85">
        <v>0</v>
      </c>
      <c r="CD85">
        <v>0</v>
      </c>
      <c r="CE85">
        <v>1</v>
      </c>
      <c r="CF85">
        <v>0</v>
      </c>
      <c r="CG85">
        <v>1</v>
      </c>
      <c r="CH85">
        <v>15</v>
      </c>
      <c r="CI85">
        <v>97</v>
      </c>
      <c r="CJ85">
        <v>12</v>
      </c>
      <c r="CK85">
        <v>3</v>
      </c>
      <c r="CL85">
        <v>1</v>
      </c>
      <c r="CM85">
        <v>0</v>
      </c>
      <c r="CN85">
        <v>3</v>
      </c>
      <c r="CO85">
        <v>1</v>
      </c>
      <c r="CP85">
        <v>1</v>
      </c>
      <c r="CQ85">
        <v>1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1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1</v>
      </c>
      <c r="DI85">
        <v>12</v>
      </c>
      <c r="DJ85">
        <v>37</v>
      </c>
      <c r="DK85">
        <v>24</v>
      </c>
      <c r="DL85">
        <v>1</v>
      </c>
      <c r="DM85">
        <v>1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4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2</v>
      </c>
      <c r="ED85">
        <v>1</v>
      </c>
      <c r="EE85">
        <v>0</v>
      </c>
      <c r="EF85">
        <v>0</v>
      </c>
      <c r="EG85">
        <v>1</v>
      </c>
      <c r="EH85">
        <v>0</v>
      </c>
      <c r="EI85">
        <v>1</v>
      </c>
      <c r="EJ85">
        <v>0</v>
      </c>
      <c r="EK85">
        <v>0</v>
      </c>
      <c r="EL85">
        <v>2</v>
      </c>
      <c r="EM85">
        <v>37</v>
      </c>
      <c r="EN85">
        <v>16</v>
      </c>
      <c r="EO85">
        <v>5</v>
      </c>
      <c r="EP85">
        <v>3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2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6</v>
      </c>
      <c r="FQ85">
        <v>16</v>
      </c>
      <c r="FR85">
        <v>11</v>
      </c>
      <c r="FS85">
        <v>5</v>
      </c>
      <c r="FT85">
        <v>0</v>
      </c>
      <c r="FU85">
        <v>2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2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2</v>
      </c>
      <c r="GU85">
        <v>11</v>
      </c>
      <c r="GV85">
        <v>51</v>
      </c>
      <c r="GW85">
        <v>18</v>
      </c>
      <c r="GX85">
        <v>7</v>
      </c>
      <c r="GY85">
        <v>0</v>
      </c>
      <c r="GZ85">
        <v>0</v>
      </c>
      <c r="HA85">
        <v>1</v>
      </c>
      <c r="HB85">
        <v>3</v>
      </c>
      <c r="HC85">
        <v>1</v>
      </c>
      <c r="HD85">
        <v>0</v>
      </c>
      <c r="HE85">
        <v>1</v>
      </c>
      <c r="HF85">
        <v>1</v>
      </c>
      <c r="HG85">
        <v>2</v>
      </c>
      <c r="HH85">
        <v>1</v>
      </c>
      <c r="HI85">
        <v>3</v>
      </c>
      <c r="HJ85">
        <v>1</v>
      </c>
      <c r="HK85">
        <v>2</v>
      </c>
      <c r="HL85">
        <v>3</v>
      </c>
      <c r="HM85">
        <v>0</v>
      </c>
      <c r="HN85">
        <v>1</v>
      </c>
      <c r="HO85">
        <v>1</v>
      </c>
      <c r="HP85">
        <v>0</v>
      </c>
      <c r="HQ85">
        <v>0</v>
      </c>
      <c r="HR85">
        <v>1</v>
      </c>
      <c r="HS85">
        <v>0</v>
      </c>
      <c r="HT85">
        <v>2</v>
      </c>
      <c r="HU85">
        <v>0</v>
      </c>
      <c r="HV85">
        <v>0</v>
      </c>
      <c r="HW85">
        <v>0</v>
      </c>
      <c r="HX85">
        <v>2</v>
      </c>
      <c r="HY85">
        <v>51</v>
      </c>
      <c r="HZ85">
        <v>70</v>
      </c>
      <c r="IA85">
        <v>41</v>
      </c>
      <c r="IB85">
        <v>3</v>
      </c>
      <c r="IC85">
        <v>0</v>
      </c>
      <c r="ID85">
        <v>2</v>
      </c>
      <c r="IE85">
        <v>0</v>
      </c>
      <c r="IF85">
        <v>4</v>
      </c>
      <c r="IG85">
        <v>0</v>
      </c>
      <c r="IH85">
        <v>1</v>
      </c>
      <c r="II85">
        <v>0</v>
      </c>
      <c r="IJ85">
        <v>0</v>
      </c>
      <c r="IK85">
        <v>2</v>
      </c>
      <c r="IL85">
        <v>10</v>
      </c>
      <c r="IM85">
        <v>0</v>
      </c>
      <c r="IN85">
        <v>0</v>
      </c>
      <c r="IO85">
        <v>0</v>
      </c>
      <c r="IP85">
        <v>0</v>
      </c>
      <c r="IQ85">
        <v>1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1</v>
      </c>
      <c r="JA85">
        <v>2</v>
      </c>
      <c r="JB85">
        <v>3</v>
      </c>
      <c r="JC85">
        <v>70</v>
      </c>
      <c r="JD85" t="s">
        <v>0</v>
      </c>
      <c r="JE85" t="s">
        <v>0</v>
      </c>
      <c r="JF85" t="s">
        <v>0</v>
      </c>
      <c r="JG85" t="s">
        <v>0</v>
      </c>
      <c r="JH85" t="s">
        <v>0</v>
      </c>
      <c r="JI85" t="s">
        <v>0</v>
      </c>
      <c r="JJ85" t="s">
        <v>0</v>
      </c>
      <c r="JK85" t="s">
        <v>0</v>
      </c>
      <c r="JL85" t="s">
        <v>0</v>
      </c>
      <c r="JM85" t="s">
        <v>0</v>
      </c>
      <c r="JN85" t="s">
        <v>0</v>
      </c>
      <c r="JO85" t="s">
        <v>0</v>
      </c>
      <c r="JP85" t="s">
        <v>0</v>
      </c>
      <c r="JQ85" t="s">
        <v>0</v>
      </c>
      <c r="JR85" t="s">
        <v>0</v>
      </c>
      <c r="JS85" t="s">
        <v>0</v>
      </c>
      <c r="JT85" t="s">
        <v>0</v>
      </c>
      <c r="JU85" t="s">
        <v>0</v>
      </c>
      <c r="JV85" t="s">
        <v>0</v>
      </c>
      <c r="JW85">
        <v>1</v>
      </c>
      <c r="JX85">
        <v>1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1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</row>
    <row r="86" spans="1:351">
      <c r="A86" t="s">
        <v>1694</v>
      </c>
      <c r="B86" t="s">
        <v>1684</v>
      </c>
      <c r="C86" t="str">
        <f>"200205"</f>
        <v>200205</v>
      </c>
      <c r="D86" t="s">
        <v>1693</v>
      </c>
      <c r="E86">
        <v>7</v>
      </c>
      <c r="F86">
        <v>767</v>
      </c>
      <c r="G86">
        <v>580</v>
      </c>
      <c r="H86">
        <v>139</v>
      </c>
      <c r="I86">
        <v>441</v>
      </c>
      <c r="J86">
        <v>0</v>
      </c>
      <c r="K86">
        <v>3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441</v>
      </c>
      <c r="T86">
        <v>0</v>
      </c>
      <c r="U86">
        <v>0</v>
      </c>
      <c r="V86">
        <v>441</v>
      </c>
      <c r="W86">
        <v>5</v>
      </c>
      <c r="X86">
        <v>4</v>
      </c>
      <c r="Y86">
        <v>1</v>
      </c>
      <c r="Z86">
        <v>0</v>
      </c>
      <c r="AA86">
        <v>436</v>
      </c>
      <c r="AB86">
        <v>176</v>
      </c>
      <c r="AC86">
        <v>62</v>
      </c>
      <c r="AD86">
        <v>8</v>
      </c>
      <c r="AE86">
        <v>52</v>
      </c>
      <c r="AF86">
        <v>1</v>
      </c>
      <c r="AG86">
        <v>20</v>
      </c>
      <c r="AH86">
        <v>2</v>
      </c>
      <c r="AI86">
        <v>0</v>
      </c>
      <c r="AJ86">
        <v>1</v>
      </c>
      <c r="AK86">
        <v>4</v>
      </c>
      <c r="AL86">
        <v>8</v>
      </c>
      <c r="AM86">
        <v>1</v>
      </c>
      <c r="AN86">
        <v>0</v>
      </c>
      <c r="AO86">
        <v>0</v>
      </c>
      <c r="AP86">
        <v>1</v>
      </c>
      <c r="AQ86">
        <v>1</v>
      </c>
      <c r="AR86">
        <v>0</v>
      </c>
      <c r="AS86">
        <v>0</v>
      </c>
      <c r="AT86">
        <v>6</v>
      </c>
      <c r="AU86">
        <v>3</v>
      </c>
      <c r="AV86">
        <v>1</v>
      </c>
      <c r="AW86">
        <v>1</v>
      </c>
      <c r="AX86">
        <v>1</v>
      </c>
      <c r="AY86">
        <v>0</v>
      </c>
      <c r="AZ86">
        <v>0</v>
      </c>
      <c r="BA86">
        <v>1</v>
      </c>
      <c r="BB86">
        <v>1</v>
      </c>
      <c r="BC86">
        <v>1</v>
      </c>
      <c r="BD86">
        <v>0</v>
      </c>
      <c r="BE86">
        <v>176</v>
      </c>
      <c r="BF86">
        <v>55</v>
      </c>
      <c r="BG86">
        <v>23</v>
      </c>
      <c r="BH86">
        <v>2</v>
      </c>
      <c r="BI86">
        <v>7</v>
      </c>
      <c r="BJ86">
        <v>8</v>
      </c>
      <c r="BK86">
        <v>5</v>
      </c>
      <c r="BL86">
        <v>0</v>
      </c>
      <c r="BM86">
        <v>0</v>
      </c>
      <c r="BN86">
        <v>1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1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1</v>
      </c>
      <c r="CH86">
        <v>7</v>
      </c>
      <c r="CI86">
        <v>55</v>
      </c>
      <c r="CJ86">
        <v>7</v>
      </c>
      <c r="CK86">
        <v>5</v>
      </c>
      <c r="CL86">
        <v>0</v>
      </c>
      <c r="CM86">
        <v>0</v>
      </c>
      <c r="CN86">
        <v>0</v>
      </c>
      <c r="CO86">
        <v>0</v>
      </c>
      <c r="CP86">
        <v>1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1</v>
      </c>
      <c r="DI86">
        <v>7</v>
      </c>
      <c r="DJ86">
        <v>20</v>
      </c>
      <c r="DK86">
        <v>13</v>
      </c>
      <c r="DL86">
        <v>1</v>
      </c>
      <c r="DM86">
        <v>1</v>
      </c>
      <c r="DN86">
        <v>0</v>
      </c>
      <c r="DO86">
        <v>2</v>
      </c>
      <c r="DP86">
        <v>0</v>
      </c>
      <c r="DQ86">
        <v>0</v>
      </c>
      <c r="DR86">
        <v>0</v>
      </c>
      <c r="DS86">
        <v>0</v>
      </c>
      <c r="DT86">
        <v>2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1</v>
      </c>
      <c r="EK86">
        <v>0</v>
      </c>
      <c r="EL86">
        <v>0</v>
      </c>
      <c r="EM86">
        <v>20</v>
      </c>
      <c r="EN86">
        <v>28</v>
      </c>
      <c r="EO86">
        <v>9</v>
      </c>
      <c r="EP86">
        <v>4</v>
      </c>
      <c r="EQ86">
        <v>0</v>
      </c>
      <c r="ER86">
        <v>1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1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1</v>
      </c>
      <c r="FF86">
        <v>0</v>
      </c>
      <c r="FG86">
        <v>0</v>
      </c>
      <c r="FH86">
        <v>2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2</v>
      </c>
      <c r="FP86">
        <v>8</v>
      </c>
      <c r="FQ86">
        <v>28</v>
      </c>
      <c r="FR86">
        <v>37</v>
      </c>
      <c r="FS86">
        <v>11</v>
      </c>
      <c r="FT86">
        <v>0</v>
      </c>
      <c r="FU86">
        <v>2</v>
      </c>
      <c r="FV86">
        <v>3</v>
      </c>
      <c r="FW86">
        <v>0</v>
      </c>
      <c r="FX86">
        <v>2</v>
      </c>
      <c r="FY86">
        <v>0</v>
      </c>
      <c r="FZ86">
        <v>0</v>
      </c>
      <c r="GA86">
        <v>2</v>
      </c>
      <c r="GB86">
        <v>1</v>
      </c>
      <c r="GC86">
        <v>1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1</v>
      </c>
      <c r="GL86">
        <v>1</v>
      </c>
      <c r="GM86">
        <v>0</v>
      </c>
      <c r="GN86">
        <v>1</v>
      </c>
      <c r="GO86">
        <v>0</v>
      </c>
      <c r="GP86">
        <v>0</v>
      </c>
      <c r="GQ86">
        <v>0</v>
      </c>
      <c r="GR86">
        <v>1</v>
      </c>
      <c r="GS86">
        <v>3</v>
      </c>
      <c r="GT86">
        <v>8</v>
      </c>
      <c r="GU86">
        <v>37</v>
      </c>
      <c r="GV86">
        <v>62</v>
      </c>
      <c r="GW86">
        <v>30</v>
      </c>
      <c r="GX86">
        <v>12</v>
      </c>
      <c r="GY86">
        <v>0</v>
      </c>
      <c r="GZ86">
        <v>0</v>
      </c>
      <c r="HA86">
        <v>4</v>
      </c>
      <c r="HB86">
        <v>1</v>
      </c>
      <c r="HC86">
        <v>8</v>
      </c>
      <c r="HD86">
        <v>0</v>
      </c>
      <c r="HE86">
        <v>0</v>
      </c>
      <c r="HF86">
        <v>0</v>
      </c>
      <c r="HG86">
        <v>1</v>
      </c>
      <c r="HH86">
        <v>0</v>
      </c>
      <c r="HI86">
        <v>0</v>
      </c>
      <c r="HJ86">
        <v>0</v>
      </c>
      <c r="HK86">
        <v>1</v>
      </c>
      <c r="HL86">
        <v>0</v>
      </c>
      <c r="HM86">
        <v>0</v>
      </c>
      <c r="HN86">
        <v>0</v>
      </c>
      <c r="HO86">
        <v>1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2</v>
      </c>
      <c r="HV86">
        <v>0</v>
      </c>
      <c r="HW86">
        <v>0</v>
      </c>
      <c r="HX86">
        <v>2</v>
      </c>
      <c r="HY86">
        <v>62</v>
      </c>
      <c r="HZ86">
        <v>46</v>
      </c>
      <c r="IA86">
        <v>34</v>
      </c>
      <c r="IB86">
        <v>2</v>
      </c>
      <c r="IC86">
        <v>1</v>
      </c>
      <c r="ID86">
        <v>1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2</v>
      </c>
      <c r="IL86">
        <v>1</v>
      </c>
      <c r="IM86">
        <v>0</v>
      </c>
      <c r="IN86">
        <v>0</v>
      </c>
      <c r="IO86">
        <v>0</v>
      </c>
      <c r="IP86">
        <v>1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1</v>
      </c>
      <c r="IX86">
        <v>0</v>
      </c>
      <c r="IY86">
        <v>0</v>
      </c>
      <c r="IZ86">
        <v>2</v>
      </c>
      <c r="JA86">
        <v>0</v>
      </c>
      <c r="JB86">
        <v>1</v>
      </c>
      <c r="JC86">
        <v>46</v>
      </c>
      <c r="JD86" t="s">
        <v>0</v>
      </c>
      <c r="JE86" t="s">
        <v>0</v>
      </c>
      <c r="JF86" t="s">
        <v>0</v>
      </c>
      <c r="JG86" t="s">
        <v>0</v>
      </c>
      <c r="JH86" t="s">
        <v>0</v>
      </c>
      <c r="JI86" t="s">
        <v>0</v>
      </c>
      <c r="JJ86" t="s">
        <v>0</v>
      </c>
      <c r="JK86" t="s">
        <v>0</v>
      </c>
      <c r="JL86" t="s">
        <v>0</v>
      </c>
      <c r="JM86" t="s">
        <v>0</v>
      </c>
      <c r="JN86" t="s">
        <v>0</v>
      </c>
      <c r="JO86" t="s">
        <v>0</v>
      </c>
      <c r="JP86" t="s">
        <v>0</v>
      </c>
      <c r="JQ86" t="s">
        <v>0</v>
      </c>
      <c r="JR86" t="s">
        <v>0</v>
      </c>
      <c r="JS86" t="s">
        <v>0</v>
      </c>
      <c r="JT86" t="s">
        <v>0</v>
      </c>
      <c r="JU86" t="s">
        <v>0</v>
      </c>
      <c r="JV86" t="s">
        <v>0</v>
      </c>
      <c r="JW86">
        <v>3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1</v>
      </c>
      <c r="KD86">
        <v>0</v>
      </c>
      <c r="KE86">
        <v>0</v>
      </c>
      <c r="KF86">
        <v>1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1</v>
      </c>
      <c r="KN86">
        <v>0</v>
      </c>
      <c r="KO86">
        <v>0</v>
      </c>
      <c r="KP86">
        <v>0</v>
      </c>
      <c r="KQ86">
        <v>0</v>
      </c>
      <c r="KR86">
        <v>3</v>
      </c>
      <c r="KS86">
        <v>2</v>
      </c>
      <c r="KT86">
        <v>0</v>
      </c>
      <c r="KU86">
        <v>1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1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2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</row>
    <row r="87" spans="1:351">
      <c r="A87" t="s">
        <v>1692</v>
      </c>
      <c r="B87" t="s">
        <v>1684</v>
      </c>
      <c r="C87" t="str">
        <f>"200205"</f>
        <v>200205</v>
      </c>
      <c r="D87" t="s">
        <v>1691</v>
      </c>
      <c r="E87">
        <v>8</v>
      </c>
      <c r="F87">
        <v>606</v>
      </c>
      <c r="G87">
        <v>470</v>
      </c>
      <c r="H87">
        <v>105</v>
      </c>
      <c r="I87">
        <v>365</v>
      </c>
      <c r="J87">
        <v>0</v>
      </c>
      <c r="K87">
        <v>4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365</v>
      </c>
      <c r="T87">
        <v>0</v>
      </c>
      <c r="U87">
        <v>0</v>
      </c>
      <c r="V87">
        <v>365</v>
      </c>
      <c r="W87">
        <v>7</v>
      </c>
      <c r="X87">
        <v>1</v>
      </c>
      <c r="Y87">
        <v>4</v>
      </c>
      <c r="Z87">
        <v>2</v>
      </c>
      <c r="AA87">
        <v>358</v>
      </c>
      <c r="AB87">
        <v>123</v>
      </c>
      <c r="AC87">
        <v>37</v>
      </c>
      <c r="AD87">
        <v>10</v>
      </c>
      <c r="AE87">
        <v>28</v>
      </c>
      <c r="AF87">
        <v>3</v>
      </c>
      <c r="AG87">
        <v>20</v>
      </c>
      <c r="AH87">
        <v>1</v>
      </c>
      <c r="AI87">
        <v>0</v>
      </c>
      <c r="AJ87">
        <v>1</v>
      </c>
      <c r="AK87">
        <v>1</v>
      </c>
      <c r="AL87">
        <v>9</v>
      </c>
      <c r="AM87">
        <v>1</v>
      </c>
      <c r="AN87">
        <v>0</v>
      </c>
      <c r="AO87">
        <v>0</v>
      </c>
      <c r="AP87">
        <v>1</v>
      </c>
      <c r="AQ87">
        <v>0</v>
      </c>
      <c r="AR87">
        <v>0</v>
      </c>
      <c r="AS87">
        <v>0</v>
      </c>
      <c r="AT87">
        <v>3</v>
      </c>
      <c r="AU87">
        <v>0</v>
      </c>
      <c r="AV87">
        <v>0</v>
      </c>
      <c r="AW87">
        <v>1</v>
      </c>
      <c r="AX87">
        <v>2</v>
      </c>
      <c r="AY87">
        <v>0</v>
      </c>
      <c r="AZ87">
        <v>2</v>
      </c>
      <c r="BA87">
        <v>0</v>
      </c>
      <c r="BB87">
        <v>2</v>
      </c>
      <c r="BC87">
        <v>1</v>
      </c>
      <c r="BD87">
        <v>0</v>
      </c>
      <c r="BE87">
        <v>123</v>
      </c>
      <c r="BF87">
        <v>73</v>
      </c>
      <c r="BG87">
        <v>26</v>
      </c>
      <c r="BH87">
        <v>8</v>
      </c>
      <c r="BI87">
        <v>10</v>
      </c>
      <c r="BJ87">
        <v>0</v>
      </c>
      <c r="BK87">
        <v>6</v>
      </c>
      <c r="BL87">
        <v>0</v>
      </c>
      <c r="BM87">
        <v>1</v>
      </c>
      <c r="BN87">
        <v>3</v>
      </c>
      <c r="BO87">
        <v>0</v>
      </c>
      <c r="BP87">
        <v>0</v>
      </c>
      <c r="BQ87">
        <v>0</v>
      </c>
      <c r="BR87">
        <v>1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1</v>
      </c>
      <c r="BY87">
        <v>0</v>
      </c>
      <c r="BZ87">
        <v>0</v>
      </c>
      <c r="CA87">
        <v>0</v>
      </c>
      <c r="CB87">
        <v>1</v>
      </c>
      <c r="CC87">
        <v>2</v>
      </c>
      <c r="CD87">
        <v>0</v>
      </c>
      <c r="CE87">
        <v>0</v>
      </c>
      <c r="CF87">
        <v>0</v>
      </c>
      <c r="CG87">
        <v>0</v>
      </c>
      <c r="CH87">
        <v>14</v>
      </c>
      <c r="CI87">
        <v>73</v>
      </c>
      <c r="CJ87">
        <v>10</v>
      </c>
      <c r="CK87">
        <v>3</v>
      </c>
      <c r="CL87">
        <v>3</v>
      </c>
      <c r="CM87">
        <v>1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1</v>
      </c>
      <c r="CY87">
        <v>0</v>
      </c>
      <c r="CZ87">
        <v>0</v>
      </c>
      <c r="DA87">
        <v>0</v>
      </c>
      <c r="DB87">
        <v>0</v>
      </c>
      <c r="DC87">
        <v>1</v>
      </c>
      <c r="DD87">
        <v>0</v>
      </c>
      <c r="DE87">
        <v>0</v>
      </c>
      <c r="DF87">
        <v>0</v>
      </c>
      <c r="DG87">
        <v>0</v>
      </c>
      <c r="DH87">
        <v>1</v>
      </c>
      <c r="DI87">
        <v>10</v>
      </c>
      <c r="DJ87">
        <v>15</v>
      </c>
      <c r="DK87">
        <v>8</v>
      </c>
      <c r="DL87">
        <v>0</v>
      </c>
      <c r="DM87">
        <v>1</v>
      </c>
      <c r="DN87">
        <v>0</v>
      </c>
      <c r="DO87">
        <v>0</v>
      </c>
      <c r="DP87">
        <v>1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1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1</v>
      </c>
      <c r="EI87">
        <v>0</v>
      </c>
      <c r="EJ87">
        <v>1</v>
      </c>
      <c r="EK87">
        <v>0</v>
      </c>
      <c r="EL87">
        <v>2</v>
      </c>
      <c r="EM87">
        <v>15</v>
      </c>
      <c r="EN87">
        <v>21</v>
      </c>
      <c r="EO87">
        <v>2</v>
      </c>
      <c r="EP87">
        <v>2</v>
      </c>
      <c r="EQ87">
        <v>0</v>
      </c>
      <c r="ER87">
        <v>0</v>
      </c>
      <c r="ES87">
        <v>4</v>
      </c>
      <c r="ET87">
        <v>0</v>
      </c>
      <c r="EU87">
        <v>0</v>
      </c>
      <c r="EV87">
        <v>1</v>
      </c>
      <c r="EW87">
        <v>0</v>
      </c>
      <c r="EX87">
        <v>0</v>
      </c>
      <c r="EY87">
        <v>1</v>
      </c>
      <c r="EZ87">
        <v>0</v>
      </c>
      <c r="FA87">
        <v>0</v>
      </c>
      <c r="FB87">
        <v>0</v>
      </c>
      <c r="FC87">
        <v>1</v>
      </c>
      <c r="FD87">
        <v>0</v>
      </c>
      <c r="FE87">
        <v>1</v>
      </c>
      <c r="FF87">
        <v>0</v>
      </c>
      <c r="FG87">
        <v>1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8</v>
      </c>
      <c r="FQ87">
        <v>21</v>
      </c>
      <c r="FR87">
        <v>31</v>
      </c>
      <c r="FS87">
        <v>11</v>
      </c>
      <c r="FT87">
        <v>0</v>
      </c>
      <c r="FU87">
        <v>10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1</v>
      </c>
      <c r="GT87">
        <v>9</v>
      </c>
      <c r="GU87">
        <v>31</v>
      </c>
      <c r="GV87">
        <v>47</v>
      </c>
      <c r="GW87">
        <v>19</v>
      </c>
      <c r="GX87">
        <v>9</v>
      </c>
      <c r="GY87">
        <v>0</v>
      </c>
      <c r="GZ87">
        <v>2</v>
      </c>
      <c r="HA87">
        <v>2</v>
      </c>
      <c r="HB87">
        <v>0</v>
      </c>
      <c r="HC87">
        <v>5</v>
      </c>
      <c r="HD87">
        <v>0</v>
      </c>
      <c r="HE87">
        <v>1</v>
      </c>
      <c r="HF87">
        <v>1</v>
      </c>
      <c r="HG87">
        <v>0</v>
      </c>
      <c r="HH87">
        <v>0</v>
      </c>
      <c r="HI87">
        <v>0</v>
      </c>
      <c r="HJ87">
        <v>0</v>
      </c>
      <c r="HK87">
        <v>1</v>
      </c>
      <c r="HL87">
        <v>0</v>
      </c>
      <c r="HM87">
        <v>1</v>
      </c>
      <c r="HN87">
        <v>0</v>
      </c>
      <c r="HO87">
        <v>0</v>
      </c>
      <c r="HP87">
        <v>3</v>
      </c>
      <c r="HQ87">
        <v>0</v>
      </c>
      <c r="HR87">
        <v>0</v>
      </c>
      <c r="HS87">
        <v>1</v>
      </c>
      <c r="HT87">
        <v>0</v>
      </c>
      <c r="HU87">
        <v>1</v>
      </c>
      <c r="HV87">
        <v>0</v>
      </c>
      <c r="HW87">
        <v>0</v>
      </c>
      <c r="HX87">
        <v>1</v>
      </c>
      <c r="HY87">
        <v>47</v>
      </c>
      <c r="HZ87">
        <v>37</v>
      </c>
      <c r="IA87">
        <v>32</v>
      </c>
      <c r="IB87">
        <v>1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1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1</v>
      </c>
      <c r="IX87">
        <v>0</v>
      </c>
      <c r="IY87">
        <v>0</v>
      </c>
      <c r="IZ87">
        <v>0</v>
      </c>
      <c r="JA87">
        <v>0</v>
      </c>
      <c r="JB87">
        <v>2</v>
      </c>
      <c r="JC87">
        <v>37</v>
      </c>
      <c r="JD87" t="s">
        <v>0</v>
      </c>
      <c r="JE87" t="s">
        <v>0</v>
      </c>
      <c r="JF87" t="s">
        <v>0</v>
      </c>
      <c r="JG87" t="s">
        <v>0</v>
      </c>
      <c r="JH87" t="s">
        <v>0</v>
      </c>
      <c r="JI87" t="s">
        <v>0</v>
      </c>
      <c r="JJ87" t="s">
        <v>0</v>
      </c>
      <c r="JK87" t="s">
        <v>0</v>
      </c>
      <c r="JL87" t="s">
        <v>0</v>
      </c>
      <c r="JM87" t="s">
        <v>0</v>
      </c>
      <c r="JN87" t="s">
        <v>0</v>
      </c>
      <c r="JO87" t="s">
        <v>0</v>
      </c>
      <c r="JP87" t="s">
        <v>0</v>
      </c>
      <c r="JQ87" t="s">
        <v>0</v>
      </c>
      <c r="JR87" t="s">
        <v>0</v>
      </c>
      <c r="JS87" t="s">
        <v>0</v>
      </c>
      <c r="JT87" t="s">
        <v>0</v>
      </c>
      <c r="JU87" t="s">
        <v>0</v>
      </c>
      <c r="JV87" t="s">
        <v>0</v>
      </c>
      <c r="JW87">
        <v>1</v>
      </c>
      <c r="JX87">
        <v>1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1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0</v>
      </c>
      <c r="MM87">
        <v>0</v>
      </c>
    </row>
    <row r="88" spans="1:351">
      <c r="A88" t="s">
        <v>1690</v>
      </c>
      <c r="B88" t="s">
        <v>1684</v>
      </c>
      <c r="C88" t="str">
        <f>"200205"</f>
        <v>200205</v>
      </c>
      <c r="D88" t="s">
        <v>1686</v>
      </c>
      <c r="E88">
        <v>9</v>
      </c>
      <c r="F88">
        <v>1553</v>
      </c>
      <c r="G88">
        <v>1190</v>
      </c>
      <c r="H88">
        <v>264</v>
      </c>
      <c r="I88">
        <v>926</v>
      </c>
      <c r="J88">
        <v>0</v>
      </c>
      <c r="K88">
        <v>12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926</v>
      </c>
      <c r="T88">
        <v>0</v>
      </c>
      <c r="U88">
        <v>0</v>
      </c>
      <c r="V88">
        <v>926</v>
      </c>
      <c r="W88">
        <v>12</v>
      </c>
      <c r="X88">
        <v>6</v>
      </c>
      <c r="Y88">
        <v>6</v>
      </c>
      <c r="Z88">
        <v>0</v>
      </c>
      <c r="AA88">
        <v>914</v>
      </c>
      <c r="AB88">
        <v>305</v>
      </c>
      <c r="AC88">
        <v>77</v>
      </c>
      <c r="AD88">
        <v>17</v>
      </c>
      <c r="AE88">
        <v>88</v>
      </c>
      <c r="AF88">
        <v>1</v>
      </c>
      <c r="AG88">
        <v>48</v>
      </c>
      <c r="AH88">
        <v>3</v>
      </c>
      <c r="AI88">
        <v>4</v>
      </c>
      <c r="AJ88">
        <v>3</v>
      </c>
      <c r="AK88">
        <v>4</v>
      </c>
      <c r="AL88">
        <v>13</v>
      </c>
      <c r="AM88">
        <v>5</v>
      </c>
      <c r="AN88">
        <v>2</v>
      </c>
      <c r="AO88">
        <v>3</v>
      </c>
      <c r="AP88">
        <v>0</v>
      </c>
      <c r="AQ88">
        <v>0</v>
      </c>
      <c r="AR88">
        <v>0</v>
      </c>
      <c r="AS88">
        <v>0</v>
      </c>
      <c r="AT88">
        <v>8</v>
      </c>
      <c r="AU88">
        <v>3</v>
      </c>
      <c r="AV88">
        <v>1</v>
      </c>
      <c r="AW88">
        <v>2</v>
      </c>
      <c r="AX88">
        <v>2</v>
      </c>
      <c r="AY88">
        <v>0</v>
      </c>
      <c r="AZ88">
        <v>9</v>
      </c>
      <c r="BA88">
        <v>3</v>
      </c>
      <c r="BB88">
        <v>3</v>
      </c>
      <c r="BC88">
        <v>0</v>
      </c>
      <c r="BD88">
        <v>6</v>
      </c>
      <c r="BE88">
        <v>305</v>
      </c>
      <c r="BF88">
        <v>185</v>
      </c>
      <c r="BG88">
        <v>68</v>
      </c>
      <c r="BH88">
        <v>10</v>
      </c>
      <c r="BI88">
        <v>41</v>
      </c>
      <c r="BJ88">
        <v>8</v>
      </c>
      <c r="BK88">
        <v>12</v>
      </c>
      <c r="BL88">
        <v>1</v>
      </c>
      <c r="BM88">
        <v>0</v>
      </c>
      <c r="BN88">
        <v>0</v>
      </c>
      <c r="BO88">
        <v>4</v>
      </c>
      <c r="BP88">
        <v>0</v>
      </c>
      <c r="BQ88">
        <v>0</v>
      </c>
      <c r="BR88">
        <v>0</v>
      </c>
      <c r="BS88">
        <v>0</v>
      </c>
      <c r="BT88">
        <v>1</v>
      </c>
      <c r="BU88">
        <v>0</v>
      </c>
      <c r="BV88">
        <v>0</v>
      </c>
      <c r="BW88">
        <v>0</v>
      </c>
      <c r="BX88">
        <v>1</v>
      </c>
      <c r="BY88">
        <v>0</v>
      </c>
      <c r="BZ88">
        <v>0</v>
      </c>
      <c r="CA88">
        <v>1</v>
      </c>
      <c r="CB88">
        <v>1</v>
      </c>
      <c r="CC88">
        <v>1</v>
      </c>
      <c r="CD88">
        <v>0</v>
      </c>
      <c r="CE88">
        <v>1</v>
      </c>
      <c r="CF88">
        <v>0</v>
      </c>
      <c r="CG88">
        <v>1</v>
      </c>
      <c r="CH88">
        <v>34</v>
      </c>
      <c r="CI88">
        <v>185</v>
      </c>
      <c r="CJ88">
        <v>42</v>
      </c>
      <c r="CK88">
        <v>15</v>
      </c>
      <c r="CL88">
        <v>12</v>
      </c>
      <c r="CM88">
        <v>2</v>
      </c>
      <c r="CN88">
        <v>2</v>
      </c>
      <c r="CO88">
        <v>1</v>
      </c>
      <c r="CP88">
        <v>1</v>
      </c>
      <c r="CQ88">
        <v>0</v>
      </c>
      <c r="CR88">
        <v>0</v>
      </c>
      <c r="CS88">
        <v>0</v>
      </c>
      <c r="CT88">
        <v>0</v>
      </c>
      <c r="CU88">
        <v>1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1</v>
      </c>
      <c r="DC88">
        <v>1</v>
      </c>
      <c r="DD88">
        <v>0</v>
      </c>
      <c r="DE88">
        <v>0</v>
      </c>
      <c r="DF88">
        <v>0</v>
      </c>
      <c r="DG88">
        <v>0</v>
      </c>
      <c r="DH88">
        <v>6</v>
      </c>
      <c r="DI88">
        <v>42</v>
      </c>
      <c r="DJ88">
        <v>64</v>
      </c>
      <c r="DK88">
        <v>43</v>
      </c>
      <c r="DL88">
        <v>2</v>
      </c>
      <c r="DM88">
        <v>3</v>
      </c>
      <c r="DN88">
        <v>1</v>
      </c>
      <c r="DO88">
        <v>0</v>
      </c>
      <c r="DP88">
        <v>0</v>
      </c>
      <c r="DQ88">
        <v>0</v>
      </c>
      <c r="DR88">
        <v>1</v>
      </c>
      <c r="DS88">
        <v>0</v>
      </c>
      <c r="DT88">
        <v>3</v>
      </c>
      <c r="DU88">
        <v>1</v>
      </c>
      <c r="DV88">
        <v>0</v>
      </c>
      <c r="DW88">
        <v>0</v>
      </c>
      <c r="DX88">
        <v>0</v>
      </c>
      <c r="DY88">
        <v>0</v>
      </c>
      <c r="DZ88">
        <v>2</v>
      </c>
      <c r="EA88">
        <v>0</v>
      </c>
      <c r="EB88">
        <v>0</v>
      </c>
      <c r="EC88">
        <v>1</v>
      </c>
      <c r="ED88">
        <v>0</v>
      </c>
      <c r="EE88">
        <v>0</v>
      </c>
      <c r="EF88">
        <v>0</v>
      </c>
      <c r="EG88">
        <v>0</v>
      </c>
      <c r="EH88">
        <v>1</v>
      </c>
      <c r="EI88">
        <v>1</v>
      </c>
      <c r="EJ88">
        <v>0</v>
      </c>
      <c r="EK88">
        <v>0</v>
      </c>
      <c r="EL88">
        <v>5</v>
      </c>
      <c r="EM88">
        <v>64</v>
      </c>
      <c r="EN88">
        <v>44</v>
      </c>
      <c r="EO88">
        <v>10</v>
      </c>
      <c r="EP88">
        <v>3</v>
      </c>
      <c r="EQ88">
        <v>3</v>
      </c>
      <c r="ER88">
        <v>0</v>
      </c>
      <c r="ES88">
        <v>0</v>
      </c>
      <c r="ET88">
        <v>0</v>
      </c>
      <c r="EU88">
        <v>1</v>
      </c>
      <c r="EV88">
        <v>0</v>
      </c>
      <c r="EW88">
        <v>1</v>
      </c>
      <c r="EX88">
        <v>0</v>
      </c>
      <c r="EY88">
        <v>1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2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23</v>
      </c>
      <c r="FQ88">
        <v>44</v>
      </c>
      <c r="FR88">
        <v>64</v>
      </c>
      <c r="FS88">
        <v>12</v>
      </c>
      <c r="FT88">
        <v>3</v>
      </c>
      <c r="FU88">
        <v>19</v>
      </c>
      <c r="FV88">
        <v>1</v>
      </c>
      <c r="FW88">
        <v>1</v>
      </c>
      <c r="FX88">
        <v>8</v>
      </c>
      <c r="FY88">
        <v>1</v>
      </c>
      <c r="FZ88">
        <v>0</v>
      </c>
      <c r="GA88">
        <v>0</v>
      </c>
      <c r="GB88">
        <v>1</v>
      </c>
      <c r="GC88">
        <v>2</v>
      </c>
      <c r="GD88">
        <v>1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1</v>
      </c>
      <c r="GR88">
        <v>0</v>
      </c>
      <c r="GS88">
        <v>1</v>
      </c>
      <c r="GT88">
        <v>13</v>
      </c>
      <c r="GU88">
        <v>64</v>
      </c>
      <c r="GV88">
        <v>101</v>
      </c>
      <c r="GW88">
        <v>52</v>
      </c>
      <c r="GX88">
        <v>13</v>
      </c>
      <c r="GY88">
        <v>1</v>
      </c>
      <c r="GZ88">
        <v>0</v>
      </c>
      <c r="HA88">
        <v>1</v>
      </c>
      <c r="HB88">
        <v>0</v>
      </c>
      <c r="HC88">
        <v>4</v>
      </c>
      <c r="HD88">
        <v>0</v>
      </c>
      <c r="HE88">
        <v>0</v>
      </c>
      <c r="HF88">
        <v>3</v>
      </c>
      <c r="HG88">
        <v>0</v>
      </c>
      <c r="HH88">
        <v>2</v>
      </c>
      <c r="HI88">
        <v>4</v>
      </c>
      <c r="HJ88">
        <v>2</v>
      </c>
      <c r="HK88">
        <v>3</v>
      </c>
      <c r="HL88">
        <v>0</v>
      </c>
      <c r="HM88">
        <v>3</v>
      </c>
      <c r="HN88">
        <v>2</v>
      </c>
      <c r="HO88">
        <v>0</v>
      </c>
      <c r="HP88">
        <v>1</v>
      </c>
      <c r="HQ88">
        <v>1</v>
      </c>
      <c r="HR88">
        <v>1</v>
      </c>
      <c r="HS88">
        <v>2</v>
      </c>
      <c r="HT88">
        <v>3</v>
      </c>
      <c r="HU88">
        <v>0</v>
      </c>
      <c r="HV88">
        <v>0</v>
      </c>
      <c r="HW88">
        <v>0</v>
      </c>
      <c r="HX88">
        <v>3</v>
      </c>
      <c r="HY88">
        <v>101</v>
      </c>
      <c r="HZ88">
        <v>98</v>
      </c>
      <c r="IA88">
        <v>70</v>
      </c>
      <c r="IB88">
        <v>10</v>
      </c>
      <c r="IC88">
        <v>0</v>
      </c>
      <c r="ID88">
        <v>4</v>
      </c>
      <c r="IE88">
        <v>3</v>
      </c>
      <c r="IF88">
        <v>2</v>
      </c>
      <c r="IG88">
        <v>0</v>
      </c>
      <c r="IH88">
        <v>0</v>
      </c>
      <c r="II88">
        <v>0</v>
      </c>
      <c r="IJ88">
        <v>1</v>
      </c>
      <c r="IK88">
        <v>0</v>
      </c>
      <c r="IL88">
        <v>0</v>
      </c>
      <c r="IM88">
        <v>0</v>
      </c>
      <c r="IN88">
        <v>1</v>
      </c>
      <c r="IO88">
        <v>1</v>
      </c>
      <c r="IP88">
        <v>0</v>
      </c>
      <c r="IQ88">
        <v>1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1</v>
      </c>
      <c r="IZ88">
        <v>0</v>
      </c>
      <c r="JA88">
        <v>1</v>
      </c>
      <c r="JB88">
        <v>3</v>
      </c>
      <c r="JC88">
        <v>98</v>
      </c>
      <c r="JD88" t="s">
        <v>0</v>
      </c>
      <c r="JE88" t="s">
        <v>0</v>
      </c>
      <c r="JF88" t="s">
        <v>0</v>
      </c>
      <c r="JG88" t="s">
        <v>0</v>
      </c>
      <c r="JH88" t="s">
        <v>0</v>
      </c>
      <c r="JI88" t="s">
        <v>0</v>
      </c>
      <c r="JJ88" t="s">
        <v>0</v>
      </c>
      <c r="JK88" t="s">
        <v>0</v>
      </c>
      <c r="JL88" t="s">
        <v>0</v>
      </c>
      <c r="JM88" t="s">
        <v>0</v>
      </c>
      <c r="JN88" t="s">
        <v>0</v>
      </c>
      <c r="JO88" t="s">
        <v>0</v>
      </c>
      <c r="JP88" t="s">
        <v>0</v>
      </c>
      <c r="JQ88" t="s">
        <v>0</v>
      </c>
      <c r="JR88" t="s">
        <v>0</v>
      </c>
      <c r="JS88" t="s">
        <v>0</v>
      </c>
      <c r="JT88" t="s">
        <v>0</v>
      </c>
      <c r="JU88" t="s">
        <v>0</v>
      </c>
      <c r="JV88" t="s">
        <v>0</v>
      </c>
      <c r="JW88">
        <v>8</v>
      </c>
      <c r="JX88">
        <v>4</v>
      </c>
      <c r="JY88">
        <v>1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1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1</v>
      </c>
      <c r="KL88">
        <v>0</v>
      </c>
      <c r="KM88">
        <v>0</v>
      </c>
      <c r="KN88">
        <v>0</v>
      </c>
      <c r="KO88">
        <v>1</v>
      </c>
      <c r="KP88">
        <v>0</v>
      </c>
      <c r="KQ88">
        <v>0</v>
      </c>
      <c r="KR88">
        <v>8</v>
      </c>
      <c r="KS88">
        <v>1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1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1</v>
      </c>
      <c r="LV88">
        <v>2</v>
      </c>
      <c r="LW88">
        <v>2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2</v>
      </c>
    </row>
    <row r="89" spans="1:351">
      <c r="A89" t="s">
        <v>1689</v>
      </c>
      <c r="B89" t="s">
        <v>1684</v>
      </c>
      <c r="C89" t="str">
        <f>"200205"</f>
        <v>200205</v>
      </c>
      <c r="D89" t="s">
        <v>1686</v>
      </c>
      <c r="E89">
        <v>10</v>
      </c>
      <c r="F89">
        <v>1477</v>
      </c>
      <c r="G89">
        <v>1130</v>
      </c>
      <c r="H89">
        <v>229</v>
      </c>
      <c r="I89">
        <v>901</v>
      </c>
      <c r="J89">
        <v>0</v>
      </c>
      <c r="K89">
        <v>5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901</v>
      </c>
      <c r="T89">
        <v>0</v>
      </c>
      <c r="U89">
        <v>0</v>
      </c>
      <c r="V89">
        <v>901</v>
      </c>
      <c r="W89">
        <v>13</v>
      </c>
      <c r="X89">
        <v>3</v>
      </c>
      <c r="Y89">
        <v>7</v>
      </c>
      <c r="Z89">
        <v>3</v>
      </c>
      <c r="AA89">
        <v>888</v>
      </c>
      <c r="AB89">
        <v>432</v>
      </c>
      <c r="AC89">
        <v>129</v>
      </c>
      <c r="AD89">
        <v>46</v>
      </c>
      <c r="AE89">
        <v>104</v>
      </c>
      <c r="AF89">
        <v>3</v>
      </c>
      <c r="AG89">
        <v>68</v>
      </c>
      <c r="AH89">
        <v>2</v>
      </c>
      <c r="AI89">
        <v>0</v>
      </c>
      <c r="AJ89">
        <v>3</v>
      </c>
      <c r="AK89">
        <v>5</v>
      </c>
      <c r="AL89">
        <v>29</v>
      </c>
      <c r="AM89">
        <v>3</v>
      </c>
      <c r="AN89">
        <v>0</v>
      </c>
      <c r="AO89">
        <v>1</v>
      </c>
      <c r="AP89">
        <v>0</v>
      </c>
      <c r="AQ89">
        <v>1</v>
      </c>
      <c r="AR89">
        <v>1</v>
      </c>
      <c r="AS89">
        <v>1</v>
      </c>
      <c r="AT89">
        <v>2</v>
      </c>
      <c r="AU89">
        <v>0</v>
      </c>
      <c r="AV89">
        <v>2</v>
      </c>
      <c r="AW89">
        <v>1</v>
      </c>
      <c r="AX89">
        <v>1</v>
      </c>
      <c r="AY89">
        <v>0</v>
      </c>
      <c r="AZ89">
        <v>18</v>
      </c>
      <c r="BA89">
        <v>0</v>
      </c>
      <c r="BB89">
        <v>4</v>
      </c>
      <c r="BC89">
        <v>1</v>
      </c>
      <c r="BD89">
        <v>7</v>
      </c>
      <c r="BE89">
        <v>432</v>
      </c>
      <c r="BF89">
        <v>120</v>
      </c>
      <c r="BG89">
        <v>48</v>
      </c>
      <c r="BH89">
        <v>7</v>
      </c>
      <c r="BI89">
        <v>16</v>
      </c>
      <c r="BJ89">
        <v>7</v>
      </c>
      <c r="BK89">
        <v>16</v>
      </c>
      <c r="BL89">
        <v>0</v>
      </c>
      <c r="BM89">
        <v>0</v>
      </c>
      <c r="BN89">
        <v>2</v>
      </c>
      <c r="BO89">
        <v>0</v>
      </c>
      <c r="BP89">
        <v>0</v>
      </c>
      <c r="BQ89">
        <v>1</v>
      </c>
      <c r="BR89">
        <v>2</v>
      </c>
      <c r="BS89">
        <v>0</v>
      </c>
      <c r="BT89">
        <v>1</v>
      </c>
      <c r="BU89">
        <v>0</v>
      </c>
      <c r="BV89">
        <v>1</v>
      </c>
      <c r="BW89">
        <v>1</v>
      </c>
      <c r="BX89">
        <v>1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1</v>
      </c>
      <c r="CE89">
        <v>1</v>
      </c>
      <c r="CF89">
        <v>0</v>
      </c>
      <c r="CG89">
        <v>0</v>
      </c>
      <c r="CH89">
        <v>15</v>
      </c>
      <c r="CI89">
        <v>120</v>
      </c>
      <c r="CJ89">
        <v>21</v>
      </c>
      <c r="CK89">
        <v>7</v>
      </c>
      <c r="CL89">
        <v>1</v>
      </c>
      <c r="CM89">
        <v>1</v>
      </c>
      <c r="CN89">
        <v>2</v>
      </c>
      <c r="CO89">
        <v>3</v>
      </c>
      <c r="CP89">
        <v>0</v>
      </c>
      <c r="CQ89">
        <v>0</v>
      </c>
      <c r="CR89">
        <v>1</v>
      </c>
      <c r="CS89">
        <v>0</v>
      </c>
      <c r="CT89">
        <v>0</v>
      </c>
      <c r="CU89">
        <v>1</v>
      </c>
      <c r="CV89">
        <v>0</v>
      </c>
      <c r="CW89">
        <v>0</v>
      </c>
      <c r="CX89">
        <v>0</v>
      </c>
      <c r="CY89">
        <v>1</v>
      </c>
      <c r="CZ89">
        <v>0</v>
      </c>
      <c r="DA89">
        <v>1</v>
      </c>
      <c r="DB89">
        <v>0</v>
      </c>
      <c r="DC89">
        <v>0</v>
      </c>
      <c r="DD89">
        <v>1</v>
      </c>
      <c r="DE89">
        <v>2</v>
      </c>
      <c r="DF89">
        <v>0</v>
      </c>
      <c r="DG89">
        <v>0</v>
      </c>
      <c r="DH89">
        <v>0</v>
      </c>
      <c r="DI89">
        <v>21</v>
      </c>
      <c r="DJ89">
        <v>73</v>
      </c>
      <c r="DK89">
        <v>42</v>
      </c>
      <c r="DL89">
        <v>0</v>
      </c>
      <c r="DM89">
        <v>14</v>
      </c>
      <c r="DN89">
        <v>0</v>
      </c>
      <c r="DO89">
        <v>0</v>
      </c>
      <c r="DP89">
        <v>0</v>
      </c>
      <c r="DQ89">
        <v>1</v>
      </c>
      <c r="DR89">
        <v>1</v>
      </c>
      <c r="DS89">
        <v>1</v>
      </c>
      <c r="DT89">
        <v>2</v>
      </c>
      <c r="DU89">
        <v>1</v>
      </c>
      <c r="DV89">
        <v>0</v>
      </c>
      <c r="DW89">
        <v>1</v>
      </c>
      <c r="DX89">
        <v>0</v>
      </c>
      <c r="DY89">
        <v>0</v>
      </c>
      <c r="DZ89">
        <v>0</v>
      </c>
      <c r="EA89">
        <v>1</v>
      </c>
      <c r="EB89">
        <v>2</v>
      </c>
      <c r="EC89">
        <v>0</v>
      </c>
      <c r="ED89">
        <v>0</v>
      </c>
      <c r="EE89">
        <v>1</v>
      </c>
      <c r="EF89">
        <v>0</v>
      </c>
      <c r="EG89">
        <v>0</v>
      </c>
      <c r="EH89">
        <v>4</v>
      </c>
      <c r="EI89">
        <v>0</v>
      </c>
      <c r="EJ89">
        <v>0</v>
      </c>
      <c r="EK89">
        <v>0</v>
      </c>
      <c r="EL89">
        <v>2</v>
      </c>
      <c r="EM89">
        <v>73</v>
      </c>
      <c r="EN89">
        <v>46</v>
      </c>
      <c r="EO89">
        <v>6</v>
      </c>
      <c r="EP89">
        <v>6</v>
      </c>
      <c r="EQ89">
        <v>4</v>
      </c>
      <c r="ER89">
        <v>0</v>
      </c>
      <c r="ES89">
        <v>3</v>
      </c>
      <c r="ET89">
        <v>0</v>
      </c>
      <c r="EU89">
        <v>2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1</v>
      </c>
      <c r="FB89">
        <v>0</v>
      </c>
      <c r="FC89">
        <v>1</v>
      </c>
      <c r="FD89">
        <v>0</v>
      </c>
      <c r="FE89">
        <v>1</v>
      </c>
      <c r="FF89">
        <v>0</v>
      </c>
      <c r="FG89">
        <v>1</v>
      </c>
      <c r="FH89">
        <v>1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3</v>
      </c>
      <c r="FP89">
        <v>17</v>
      </c>
      <c r="FQ89">
        <v>46</v>
      </c>
      <c r="FR89">
        <v>39</v>
      </c>
      <c r="FS89">
        <v>14</v>
      </c>
      <c r="FT89">
        <v>0</v>
      </c>
      <c r="FU89">
        <v>11</v>
      </c>
      <c r="FV89">
        <v>1</v>
      </c>
      <c r="FW89">
        <v>0</v>
      </c>
      <c r="FX89">
        <v>3</v>
      </c>
      <c r="FY89">
        <v>0</v>
      </c>
      <c r="FZ89">
        <v>1</v>
      </c>
      <c r="GA89">
        <v>0</v>
      </c>
      <c r="GB89">
        <v>0</v>
      </c>
      <c r="GC89">
        <v>1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8</v>
      </c>
      <c r="GU89">
        <v>39</v>
      </c>
      <c r="GV89">
        <v>97</v>
      </c>
      <c r="GW89">
        <v>42</v>
      </c>
      <c r="GX89">
        <v>13</v>
      </c>
      <c r="GY89">
        <v>2</v>
      </c>
      <c r="GZ89">
        <v>1</v>
      </c>
      <c r="HA89">
        <v>1</v>
      </c>
      <c r="HB89">
        <v>2</v>
      </c>
      <c r="HC89">
        <v>14</v>
      </c>
      <c r="HD89">
        <v>1</v>
      </c>
      <c r="HE89">
        <v>0</v>
      </c>
      <c r="HF89">
        <v>2</v>
      </c>
      <c r="HG89">
        <v>1</v>
      </c>
      <c r="HH89">
        <v>0</v>
      </c>
      <c r="HI89">
        <v>1</v>
      </c>
      <c r="HJ89">
        <v>1</v>
      </c>
      <c r="HK89">
        <v>2</v>
      </c>
      <c r="HL89">
        <v>0</v>
      </c>
      <c r="HM89">
        <v>2</v>
      </c>
      <c r="HN89">
        <v>1</v>
      </c>
      <c r="HO89">
        <v>1</v>
      </c>
      <c r="HP89">
        <v>2</v>
      </c>
      <c r="HQ89">
        <v>1</v>
      </c>
      <c r="HR89">
        <v>0</v>
      </c>
      <c r="HS89">
        <v>0</v>
      </c>
      <c r="HT89">
        <v>1</v>
      </c>
      <c r="HU89">
        <v>3</v>
      </c>
      <c r="HV89">
        <v>0</v>
      </c>
      <c r="HW89">
        <v>1</v>
      </c>
      <c r="HX89">
        <v>2</v>
      </c>
      <c r="HY89">
        <v>97</v>
      </c>
      <c r="HZ89">
        <v>54</v>
      </c>
      <c r="IA89">
        <v>38</v>
      </c>
      <c r="IB89">
        <v>6</v>
      </c>
      <c r="IC89">
        <v>0</v>
      </c>
      <c r="ID89">
        <v>0</v>
      </c>
      <c r="IE89">
        <v>1</v>
      </c>
      <c r="IF89">
        <v>2</v>
      </c>
      <c r="IG89">
        <v>0</v>
      </c>
      <c r="IH89">
        <v>0</v>
      </c>
      <c r="II89">
        <v>0</v>
      </c>
      <c r="IJ89">
        <v>0</v>
      </c>
      <c r="IK89">
        <v>1</v>
      </c>
      <c r="IL89">
        <v>2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4</v>
      </c>
      <c r="IY89">
        <v>0</v>
      </c>
      <c r="IZ89">
        <v>0</v>
      </c>
      <c r="JA89">
        <v>0</v>
      </c>
      <c r="JB89">
        <v>0</v>
      </c>
      <c r="JC89">
        <v>54</v>
      </c>
      <c r="JD89" t="s">
        <v>0</v>
      </c>
      <c r="JE89" t="s">
        <v>0</v>
      </c>
      <c r="JF89" t="s">
        <v>0</v>
      </c>
      <c r="JG89" t="s">
        <v>0</v>
      </c>
      <c r="JH89" t="s">
        <v>0</v>
      </c>
      <c r="JI89" t="s">
        <v>0</v>
      </c>
      <c r="JJ89" t="s">
        <v>0</v>
      </c>
      <c r="JK89" t="s">
        <v>0</v>
      </c>
      <c r="JL89" t="s">
        <v>0</v>
      </c>
      <c r="JM89" t="s">
        <v>0</v>
      </c>
      <c r="JN89" t="s">
        <v>0</v>
      </c>
      <c r="JO89" t="s">
        <v>0</v>
      </c>
      <c r="JP89" t="s">
        <v>0</v>
      </c>
      <c r="JQ89" t="s">
        <v>0</v>
      </c>
      <c r="JR89" t="s">
        <v>0</v>
      </c>
      <c r="JS89" t="s">
        <v>0</v>
      </c>
      <c r="JT89" t="s">
        <v>0</v>
      </c>
      <c r="JU89" t="s">
        <v>0</v>
      </c>
      <c r="JV89" t="s">
        <v>0</v>
      </c>
      <c r="JW89">
        <v>4</v>
      </c>
      <c r="JX89">
        <v>2</v>
      </c>
      <c r="JY89">
        <v>1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1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4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2</v>
      </c>
      <c r="LW89">
        <v>0</v>
      </c>
      <c r="LX89">
        <v>1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1</v>
      </c>
      <c r="MI89">
        <v>0</v>
      </c>
      <c r="MJ89">
        <v>0</v>
      </c>
      <c r="MK89">
        <v>0</v>
      </c>
      <c r="ML89">
        <v>0</v>
      </c>
      <c r="MM89">
        <v>2</v>
      </c>
    </row>
    <row r="90" spans="1:351">
      <c r="A90" t="s">
        <v>1688</v>
      </c>
      <c r="B90" t="s">
        <v>1684</v>
      </c>
      <c r="C90" t="str">
        <f>"200205"</f>
        <v>200205</v>
      </c>
      <c r="D90" t="s">
        <v>1686</v>
      </c>
      <c r="E90">
        <v>11</v>
      </c>
      <c r="F90">
        <v>827</v>
      </c>
      <c r="G90">
        <v>630</v>
      </c>
      <c r="H90">
        <v>192</v>
      </c>
      <c r="I90">
        <v>438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438</v>
      </c>
      <c r="T90">
        <v>0</v>
      </c>
      <c r="U90">
        <v>0</v>
      </c>
      <c r="V90">
        <v>438</v>
      </c>
      <c r="W90">
        <v>4</v>
      </c>
      <c r="X90">
        <v>3</v>
      </c>
      <c r="Y90">
        <v>1</v>
      </c>
      <c r="Z90">
        <v>0</v>
      </c>
      <c r="AA90">
        <v>434</v>
      </c>
      <c r="AB90">
        <v>183</v>
      </c>
      <c r="AC90">
        <v>45</v>
      </c>
      <c r="AD90">
        <v>18</v>
      </c>
      <c r="AE90">
        <v>54</v>
      </c>
      <c r="AF90">
        <v>0</v>
      </c>
      <c r="AG90">
        <v>22</v>
      </c>
      <c r="AH90">
        <v>0</v>
      </c>
      <c r="AI90">
        <v>1</v>
      </c>
      <c r="AJ90">
        <v>1</v>
      </c>
      <c r="AK90">
        <v>3</v>
      </c>
      <c r="AL90">
        <v>9</v>
      </c>
      <c r="AM90">
        <v>1</v>
      </c>
      <c r="AN90">
        <v>2</v>
      </c>
      <c r="AO90">
        <v>0</v>
      </c>
      <c r="AP90">
        <v>0</v>
      </c>
      <c r="AQ90">
        <v>2</v>
      </c>
      <c r="AR90">
        <v>1</v>
      </c>
      <c r="AS90">
        <v>0</v>
      </c>
      <c r="AT90">
        <v>2</v>
      </c>
      <c r="AU90">
        <v>0</v>
      </c>
      <c r="AV90">
        <v>1</v>
      </c>
      <c r="AW90">
        <v>1</v>
      </c>
      <c r="AX90">
        <v>0</v>
      </c>
      <c r="AY90">
        <v>1</v>
      </c>
      <c r="AZ90">
        <v>8</v>
      </c>
      <c r="BA90">
        <v>1</v>
      </c>
      <c r="BB90">
        <v>3</v>
      </c>
      <c r="BC90">
        <v>1</v>
      </c>
      <c r="BD90">
        <v>6</v>
      </c>
      <c r="BE90">
        <v>183</v>
      </c>
      <c r="BF90">
        <v>76</v>
      </c>
      <c r="BG90">
        <v>21</v>
      </c>
      <c r="BH90">
        <v>2</v>
      </c>
      <c r="BI90">
        <v>25</v>
      </c>
      <c r="BJ90">
        <v>2</v>
      </c>
      <c r="BK90">
        <v>15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1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8</v>
      </c>
      <c r="CI90">
        <v>76</v>
      </c>
      <c r="CJ90">
        <v>8</v>
      </c>
      <c r="CK90">
        <v>5</v>
      </c>
      <c r="CL90">
        <v>1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1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1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8</v>
      </c>
      <c r="DJ90">
        <v>23</v>
      </c>
      <c r="DK90">
        <v>14</v>
      </c>
      <c r="DL90">
        <v>0</v>
      </c>
      <c r="DM90">
        <v>1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2</v>
      </c>
      <c r="DT90">
        <v>2</v>
      </c>
      <c r="DU90">
        <v>0</v>
      </c>
      <c r="DV90">
        <v>1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1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2</v>
      </c>
      <c r="EK90">
        <v>0</v>
      </c>
      <c r="EL90">
        <v>0</v>
      </c>
      <c r="EM90">
        <v>23</v>
      </c>
      <c r="EN90">
        <v>19</v>
      </c>
      <c r="EO90">
        <v>3</v>
      </c>
      <c r="EP90">
        <v>3</v>
      </c>
      <c r="EQ90">
        <v>0</v>
      </c>
      <c r="ER90">
        <v>0</v>
      </c>
      <c r="ES90">
        <v>1</v>
      </c>
      <c r="ET90">
        <v>1</v>
      </c>
      <c r="EU90">
        <v>0</v>
      </c>
      <c r="EV90">
        <v>0</v>
      </c>
      <c r="EW90">
        <v>0</v>
      </c>
      <c r="EX90">
        <v>0</v>
      </c>
      <c r="EY90">
        <v>1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2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1</v>
      </c>
      <c r="FN90">
        <v>0</v>
      </c>
      <c r="FO90">
        <v>0</v>
      </c>
      <c r="FP90">
        <v>7</v>
      </c>
      <c r="FQ90">
        <v>19</v>
      </c>
      <c r="FR90">
        <v>37</v>
      </c>
      <c r="FS90">
        <v>9</v>
      </c>
      <c r="FT90">
        <v>0</v>
      </c>
      <c r="FU90">
        <v>11</v>
      </c>
      <c r="FV90">
        <v>1</v>
      </c>
      <c r="FW90">
        <v>0</v>
      </c>
      <c r="FX90">
        <v>5</v>
      </c>
      <c r="FY90">
        <v>0</v>
      </c>
      <c r="FZ90">
        <v>1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1</v>
      </c>
      <c r="GI90">
        <v>0</v>
      </c>
      <c r="GJ90">
        <v>0</v>
      </c>
      <c r="GK90">
        <v>0</v>
      </c>
      <c r="GL90">
        <v>0</v>
      </c>
      <c r="GM90">
        <v>1</v>
      </c>
      <c r="GN90">
        <v>0</v>
      </c>
      <c r="GO90">
        <v>0</v>
      </c>
      <c r="GP90">
        <v>0</v>
      </c>
      <c r="GQ90">
        <v>0</v>
      </c>
      <c r="GR90">
        <v>1</v>
      </c>
      <c r="GS90">
        <v>0</v>
      </c>
      <c r="GT90">
        <v>7</v>
      </c>
      <c r="GU90">
        <v>37</v>
      </c>
      <c r="GV90">
        <v>59</v>
      </c>
      <c r="GW90">
        <v>20</v>
      </c>
      <c r="GX90">
        <v>11</v>
      </c>
      <c r="GY90">
        <v>5</v>
      </c>
      <c r="GZ90">
        <v>3</v>
      </c>
      <c r="HA90">
        <v>1</v>
      </c>
      <c r="HB90">
        <v>1</v>
      </c>
      <c r="HC90">
        <v>1</v>
      </c>
      <c r="HD90">
        <v>0</v>
      </c>
      <c r="HE90">
        <v>0</v>
      </c>
      <c r="HF90">
        <v>4</v>
      </c>
      <c r="HG90">
        <v>0</v>
      </c>
      <c r="HH90">
        <v>0</v>
      </c>
      <c r="HI90">
        <v>1</v>
      </c>
      <c r="HJ90">
        <v>3</v>
      </c>
      <c r="HK90">
        <v>1</v>
      </c>
      <c r="HL90">
        <v>0</v>
      </c>
      <c r="HM90">
        <v>0</v>
      </c>
      <c r="HN90">
        <v>1</v>
      </c>
      <c r="HO90">
        <v>0</v>
      </c>
      <c r="HP90">
        <v>4</v>
      </c>
      <c r="HQ90">
        <v>0</v>
      </c>
      <c r="HR90">
        <v>0</v>
      </c>
      <c r="HS90">
        <v>0</v>
      </c>
      <c r="HT90">
        <v>0</v>
      </c>
      <c r="HU90">
        <v>2</v>
      </c>
      <c r="HV90">
        <v>1</v>
      </c>
      <c r="HW90">
        <v>0</v>
      </c>
      <c r="HX90">
        <v>0</v>
      </c>
      <c r="HY90">
        <v>59</v>
      </c>
      <c r="HZ90">
        <v>25</v>
      </c>
      <c r="IA90">
        <v>12</v>
      </c>
      <c r="IB90">
        <v>5</v>
      </c>
      <c r="IC90">
        <v>0</v>
      </c>
      <c r="ID90">
        <v>1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1</v>
      </c>
      <c r="IL90">
        <v>2</v>
      </c>
      <c r="IM90">
        <v>0</v>
      </c>
      <c r="IN90">
        <v>0</v>
      </c>
      <c r="IO90">
        <v>0</v>
      </c>
      <c r="IP90">
        <v>0</v>
      </c>
      <c r="IQ90">
        <v>1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1</v>
      </c>
      <c r="IY90">
        <v>1</v>
      </c>
      <c r="IZ90">
        <v>0</v>
      </c>
      <c r="JA90">
        <v>0</v>
      </c>
      <c r="JB90">
        <v>1</v>
      </c>
      <c r="JC90">
        <v>25</v>
      </c>
      <c r="JD90" t="s">
        <v>0</v>
      </c>
      <c r="JE90" t="s">
        <v>0</v>
      </c>
      <c r="JF90" t="s">
        <v>0</v>
      </c>
      <c r="JG90" t="s">
        <v>0</v>
      </c>
      <c r="JH90" t="s">
        <v>0</v>
      </c>
      <c r="JI90" t="s">
        <v>0</v>
      </c>
      <c r="JJ90" t="s">
        <v>0</v>
      </c>
      <c r="JK90" t="s">
        <v>0</v>
      </c>
      <c r="JL90" t="s">
        <v>0</v>
      </c>
      <c r="JM90" t="s">
        <v>0</v>
      </c>
      <c r="JN90" t="s">
        <v>0</v>
      </c>
      <c r="JO90" t="s">
        <v>0</v>
      </c>
      <c r="JP90" t="s">
        <v>0</v>
      </c>
      <c r="JQ90" t="s">
        <v>0</v>
      </c>
      <c r="JR90" t="s">
        <v>0</v>
      </c>
      <c r="JS90" t="s">
        <v>0</v>
      </c>
      <c r="JT90" t="s">
        <v>0</v>
      </c>
      <c r="JU90" t="s">
        <v>0</v>
      </c>
      <c r="JV90" t="s">
        <v>0</v>
      </c>
      <c r="JW90">
        <v>4</v>
      </c>
      <c r="JX90">
        <v>3</v>
      </c>
      <c r="JY90">
        <v>1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4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</row>
    <row r="91" spans="1:351">
      <c r="A91" t="s">
        <v>1687</v>
      </c>
      <c r="B91" t="s">
        <v>1684</v>
      </c>
      <c r="C91" t="str">
        <f>"200205"</f>
        <v>200205</v>
      </c>
      <c r="D91" t="s">
        <v>1686</v>
      </c>
      <c r="E91">
        <v>12</v>
      </c>
      <c r="F91">
        <v>1396</v>
      </c>
      <c r="G91">
        <v>1080</v>
      </c>
      <c r="H91">
        <v>393</v>
      </c>
      <c r="I91">
        <v>687</v>
      </c>
      <c r="J91">
        <v>0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687</v>
      </c>
      <c r="T91">
        <v>0</v>
      </c>
      <c r="U91">
        <v>0</v>
      </c>
      <c r="V91">
        <v>687</v>
      </c>
      <c r="W91">
        <v>16</v>
      </c>
      <c r="X91">
        <v>8</v>
      </c>
      <c r="Y91">
        <v>5</v>
      </c>
      <c r="Z91">
        <v>3</v>
      </c>
      <c r="AA91">
        <v>671</v>
      </c>
      <c r="AB91">
        <v>280</v>
      </c>
      <c r="AC91">
        <v>83</v>
      </c>
      <c r="AD91">
        <v>21</v>
      </c>
      <c r="AE91">
        <v>74</v>
      </c>
      <c r="AF91">
        <v>0</v>
      </c>
      <c r="AG91">
        <v>50</v>
      </c>
      <c r="AH91">
        <v>4</v>
      </c>
      <c r="AI91">
        <v>5</v>
      </c>
      <c r="AJ91">
        <v>1</v>
      </c>
      <c r="AK91">
        <v>2</v>
      </c>
      <c r="AL91">
        <v>2</v>
      </c>
      <c r="AM91">
        <v>1</v>
      </c>
      <c r="AN91">
        <v>0</v>
      </c>
      <c r="AO91">
        <v>0</v>
      </c>
      <c r="AP91">
        <v>0</v>
      </c>
      <c r="AQ91">
        <v>4</v>
      </c>
      <c r="AR91">
        <v>2</v>
      </c>
      <c r="AS91">
        <v>1</v>
      </c>
      <c r="AT91">
        <v>2</v>
      </c>
      <c r="AU91">
        <v>0</v>
      </c>
      <c r="AV91">
        <v>2</v>
      </c>
      <c r="AW91">
        <v>1</v>
      </c>
      <c r="AX91">
        <v>1</v>
      </c>
      <c r="AY91">
        <v>0</v>
      </c>
      <c r="AZ91">
        <v>16</v>
      </c>
      <c r="BA91">
        <v>0</v>
      </c>
      <c r="BB91">
        <v>1</v>
      </c>
      <c r="BC91">
        <v>0</v>
      </c>
      <c r="BD91">
        <v>7</v>
      </c>
      <c r="BE91">
        <v>280</v>
      </c>
      <c r="BF91">
        <v>112</v>
      </c>
      <c r="BG91">
        <v>30</v>
      </c>
      <c r="BH91">
        <v>6</v>
      </c>
      <c r="BI91">
        <v>41</v>
      </c>
      <c r="BJ91">
        <v>1</v>
      </c>
      <c r="BK91">
        <v>8</v>
      </c>
      <c r="BL91">
        <v>0</v>
      </c>
      <c r="BM91">
        <v>0</v>
      </c>
      <c r="BN91">
        <v>1</v>
      </c>
      <c r="BO91">
        <v>1</v>
      </c>
      <c r="BP91">
        <v>0</v>
      </c>
      <c r="BQ91">
        <v>0</v>
      </c>
      <c r="BR91">
        <v>0</v>
      </c>
      <c r="BS91">
        <v>1</v>
      </c>
      <c r="BT91">
        <v>3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18</v>
      </c>
      <c r="CI91">
        <v>112</v>
      </c>
      <c r="CJ91">
        <v>20</v>
      </c>
      <c r="CK91">
        <v>5</v>
      </c>
      <c r="CL91">
        <v>6</v>
      </c>
      <c r="CM91">
        <v>0</v>
      </c>
      <c r="CN91">
        <v>0</v>
      </c>
      <c r="CO91">
        <v>0</v>
      </c>
      <c r="CP91">
        <v>0</v>
      </c>
      <c r="CQ91">
        <v>2</v>
      </c>
      <c r="CR91">
        <v>1</v>
      </c>
      <c r="CS91">
        <v>0</v>
      </c>
      <c r="CT91">
        <v>2</v>
      </c>
      <c r="CU91">
        <v>1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3</v>
      </c>
      <c r="DI91">
        <v>20</v>
      </c>
      <c r="DJ91">
        <v>49</v>
      </c>
      <c r="DK91">
        <v>27</v>
      </c>
      <c r="DL91">
        <v>0</v>
      </c>
      <c r="DM91">
        <v>3</v>
      </c>
      <c r="DN91">
        <v>1</v>
      </c>
      <c r="DO91">
        <v>0</v>
      </c>
      <c r="DP91">
        <v>1</v>
      </c>
      <c r="DQ91">
        <v>2</v>
      </c>
      <c r="DR91">
        <v>0</v>
      </c>
      <c r="DS91">
        <v>0</v>
      </c>
      <c r="DT91">
        <v>9</v>
      </c>
      <c r="DU91">
        <v>1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1</v>
      </c>
      <c r="EB91">
        <v>0</v>
      </c>
      <c r="EC91">
        <v>1</v>
      </c>
      <c r="ED91">
        <v>0</v>
      </c>
      <c r="EE91">
        <v>1</v>
      </c>
      <c r="EF91">
        <v>0</v>
      </c>
      <c r="EG91">
        <v>0</v>
      </c>
      <c r="EH91">
        <v>0</v>
      </c>
      <c r="EI91">
        <v>0</v>
      </c>
      <c r="EJ91">
        <v>1</v>
      </c>
      <c r="EK91">
        <v>0</v>
      </c>
      <c r="EL91">
        <v>1</v>
      </c>
      <c r="EM91">
        <v>49</v>
      </c>
      <c r="EN91">
        <v>32</v>
      </c>
      <c r="EO91">
        <v>2</v>
      </c>
      <c r="EP91">
        <v>2</v>
      </c>
      <c r="EQ91">
        <v>1</v>
      </c>
      <c r="ER91">
        <v>0</v>
      </c>
      <c r="ES91">
        <v>1</v>
      </c>
      <c r="ET91">
        <v>1</v>
      </c>
      <c r="EU91">
        <v>0</v>
      </c>
      <c r="EV91">
        <v>0</v>
      </c>
      <c r="EW91">
        <v>2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1</v>
      </c>
      <c r="FE91">
        <v>2</v>
      </c>
      <c r="FF91">
        <v>1</v>
      </c>
      <c r="FG91">
        <v>1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1</v>
      </c>
      <c r="FN91">
        <v>0</v>
      </c>
      <c r="FO91">
        <v>0</v>
      </c>
      <c r="FP91">
        <v>17</v>
      </c>
      <c r="FQ91">
        <v>32</v>
      </c>
      <c r="FR91">
        <v>45</v>
      </c>
      <c r="FS91">
        <v>12</v>
      </c>
      <c r="FT91">
        <v>2</v>
      </c>
      <c r="FU91">
        <v>14</v>
      </c>
      <c r="FV91">
        <v>1</v>
      </c>
      <c r="FW91">
        <v>0</v>
      </c>
      <c r="FX91">
        <v>1</v>
      </c>
      <c r="FY91">
        <v>0</v>
      </c>
      <c r="FZ91">
        <v>1</v>
      </c>
      <c r="GA91">
        <v>0</v>
      </c>
      <c r="GB91">
        <v>0</v>
      </c>
      <c r="GC91">
        <v>2</v>
      </c>
      <c r="GD91">
        <v>0</v>
      </c>
      <c r="GE91">
        <v>0</v>
      </c>
      <c r="GF91">
        <v>0</v>
      </c>
      <c r="GG91">
        <v>1</v>
      </c>
      <c r="GH91">
        <v>1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10</v>
      </c>
      <c r="GU91">
        <v>45</v>
      </c>
      <c r="GV91">
        <v>83</v>
      </c>
      <c r="GW91">
        <v>44</v>
      </c>
      <c r="GX91">
        <v>12</v>
      </c>
      <c r="GY91">
        <v>2</v>
      </c>
      <c r="GZ91">
        <v>3</v>
      </c>
      <c r="HA91">
        <v>3</v>
      </c>
      <c r="HB91">
        <v>3</v>
      </c>
      <c r="HC91">
        <v>2</v>
      </c>
      <c r="HD91">
        <v>0</v>
      </c>
      <c r="HE91">
        <v>0</v>
      </c>
      <c r="HF91">
        <v>3</v>
      </c>
      <c r="HG91">
        <v>1</v>
      </c>
      <c r="HH91">
        <v>2</v>
      </c>
      <c r="HI91">
        <v>0</v>
      </c>
      <c r="HJ91">
        <v>0</v>
      </c>
      <c r="HK91">
        <v>0</v>
      </c>
      <c r="HL91">
        <v>1</v>
      </c>
      <c r="HM91">
        <v>2</v>
      </c>
      <c r="HN91">
        <v>1</v>
      </c>
      <c r="HO91">
        <v>2</v>
      </c>
      <c r="HP91">
        <v>1</v>
      </c>
      <c r="HQ91">
        <v>0</v>
      </c>
      <c r="HR91">
        <v>0</v>
      </c>
      <c r="HS91">
        <v>1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83</v>
      </c>
      <c r="HZ91">
        <v>40</v>
      </c>
      <c r="IA91">
        <v>27</v>
      </c>
      <c r="IB91">
        <v>5</v>
      </c>
      <c r="IC91">
        <v>0</v>
      </c>
      <c r="ID91">
        <v>3</v>
      </c>
      <c r="IE91">
        <v>0</v>
      </c>
      <c r="IF91">
        <v>0</v>
      </c>
      <c r="IG91">
        <v>0</v>
      </c>
      <c r="IH91">
        <v>0</v>
      </c>
      <c r="II91">
        <v>1</v>
      </c>
      <c r="IJ91">
        <v>0</v>
      </c>
      <c r="IK91">
        <v>1</v>
      </c>
      <c r="IL91">
        <v>2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1</v>
      </c>
      <c r="IY91">
        <v>0</v>
      </c>
      <c r="IZ91">
        <v>0</v>
      </c>
      <c r="JA91">
        <v>0</v>
      </c>
      <c r="JB91">
        <v>0</v>
      </c>
      <c r="JC91">
        <v>40</v>
      </c>
      <c r="JD91" t="s">
        <v>0</v>
      </c>
      <c r="JE91" t="s">
        <v>0</v>
      </c>
      <c r="JF91" t="s">
        <v>0</v>
      </c>
      <c r="JG91" t="s">
        <v>0</v>
      </c>
      <c r="JH91" t="s">
        <v>0</v>
      </c>
      <c r="JI91" t="s">
        <v>0</v>
      </c>
      <c r="JJ91" t="s">
        <v>0</v>
      </c>
      <c r="JK91" t="s">
        <v>0</v>
      </c>
      <c r="JL91" t="s">
        <v>0</v>
      </c>
      <c r="JM91" t="s">
        <v>0</v>
      </c>
      <c r="JN91" t="s">
        <v>0</v>
      </c>
      <c r="JO91" t="s">
        <v>0</v>
      </c>
      <c r="JP91" t="s">
        <v>0</v>
      </c>
      <c r="JQ91" t="s">
        <v>0</v>
      </c>
      <c r="JR91" t="s">
        <v>0</v>
      </c>
      <c r="JS91" t="s">
        <v>0</v>
      </c>
      <c r="JT91" t="s">
        <v>0</v>
      </c>
      <c r="JU91" t="s">
        <v>0</v>
      </c>
      <c r="JV91" t="s">
        <v>0</v>
      </c>
      <c r="JW91">
        <v>9</v>
      </c>
      <c r="JX91">
        <v>3</v>
      </c>
      <c r="JY91">
        <v>1</v>
      </c>
      <c r="JZ91">
        <v>0</v>
      </c>
      <c r="KA91">
        <v>1</v>
      </c>
      <c r="KB91">
        <v>1</v>
      </c>
      <c r="KC91">
        <v>0</v>
      </c>
      <c r="KD91">
        <v>1</v>
      </c>
      <c r="KE91">
        <v>0</v>
      </c>
      <c r="KF91">
        <v>2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9</v>
      </c>
      <c r="KS91">
        <v>1</v>
      </c>
      <c r="KT91">
        <v>0</v>
      </c>
      <c r="KU91">
        <v>1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1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</row>
    <row r="92" spans="1:351">
      <c r="A92" t="s">
        <v>1685</v>
      </c>
      <c r="B92" t="s">
        <v>1684</v>
      </c>
      <c r="C92" t="str">
        <f>"200205"</f>
        <v>200205</v>
      </c>
      <c r="D92" t="s">
        <v>1683</v>
      </c>
      <c r="E92">
        <v>13</v>
      </c>
      <c r="F92">
        <v>81</v>
      </c>
      <c r="G92">
        <v>85</v>
      </c>
      <c r="H92">
        <v>56</v>
      </c>
      <c r="I92">
        <v>29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29</v>
      </c>
      <c r="T92">
        <v>0</v>
      </c>
      <c r="U92">
        <v>0</v>
      </c>
      <c r="V92">
        <v>29</v>
      </c>
      <c r="W92">
        <v>9</v>
      </c>
      <c r="X92">
        <v>2</v>
      </c>
      <c r="Y92">
        <v>7</v>
      </c>
      <c r="Z92">
        <v>0</v>
      </c>
      <c r="AA92">
        <v>20</v>
      </c>
      <c r="AB92">
        <v>11</v>
      </c>
      <c r="AC92">
        <v>5</v>
      </c>
      <c r="AD92">
        <v>1</v>
      </c>
      <c r="AE92">
        <v>1</v>
      </c>
      <c r="AF92">
        <v>2</v>
      </c>
      <c r="AG92">
        <v>0</v>
      </c>
      <c r="AH92">
        <v>0</v>
      </c>
      <c r="AI92">
        <v>0</v>
      </c>
      <c r="AJ92">
        <v>0</v>
      </c>
      <c r="AK92">
        <v>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1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11</v>
      </c>
      <c r="BF92">
        <v>5</v>
      </c>
      <c r="BG92">
        <v>1</v>
      </c>
      <c r="BH92">
        <v>0</v>
      </c>
      <c r="BI92">
        <v>1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1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2</v>
      </c>
      <c r="CI92">
        <v>5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1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1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1</v>
      </c>
      <c r="EN92">
        <v>2</v>
      </c>
      <c r="EO92">
        <v>2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2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1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1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1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 t="s">
        <v>0</v>
      </c>
      <c r="JE92" t="s">
        <v>0</v>
      </c>
      <c r="JF92" t="s">
        <v>0</v>
      </c>
      <c r="JG92" t="s">
        <v>0</v>
      </c>
      <c r="JH92" t="s">
        <v>0</v>
      </c>
      <c r="JI92" t="s">
        <v>0</v>
      </c>
      <c r="JJ92" t="s">
        <v>0</v>
      </c>
      <c r="JK92" t="s">
        <v>0</v>
      </c>
      <c r="JL92" t="s">
        <v>0</v>
      </c>
      <c r="JM92" t="s">
        <v>0</v>
      </c>
      <c r="JN92" t="s">
        <v>0</v>
      </c>
      <c r="JO92" t="s">
        <v>0</v>
      </c>
      <c r="JP92" t="s">
        <v>0</v>
      </c>
      <c r="JQ92" t="s">
        <v>0</v>
      </c>
      <c r="JR92" t="s">
        <v>0</v>
      </c>
      <c r="JS92" t="s">
        <v>0</v>
      </c>
      <c r="JT92" t="s">
        <v>0</v>
      </c>
      <c r="JU92" t="s">
        <v>0</v>
      </c>
      <c r="JV92" t="s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</row>
    <row r="93" spans="1:351">
      <c r="A93" t="s">
        <v>1682</v>
      </c>
      <c r="B93" t="s">
        <v>1654</v>
      </c>
      <c r="C93" t="str">
        <f>"200206"</f>
        <v>200206</v>
      </c>
      <c r="D93" t="s">
        <v>1681</v>
      </c>
      <c r="E93">
        <v>1</v>
      </c>
      <c r="F93">
        <v>780</v>
      </c>
      <c r="G93">
        <v>600</v>
      </c>
      <c r="H93">
        <v>218</v>
      </c>
      <c r="I93">
        <v>382</v>
      </c>
      <c r="J93">
        <v>0</v>
      </c>
      <c r="K93">
        <v>2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382</v>
      </c>
      <c r="T93">
        <v>0</v>
      </c>
      <c r="U93">
        <v>0</v>
      </c>
      <c r="V93">
        <v>382</v>
      </c>
      <c r="W93">
        <v>9</v>
      </c>
      <c r="X93">
        <v>5</v>
      </c>
      <c r="Y93">
        <v>3</v>
      </c>
      <c r="Z93">
        <v>0</v>
      </c>
      <c r="AA93">
        <v>373</v>
      </c>
      <c r="AB93">
        <v>270</v>
      </c>
      <c r="AC93">
        <v>115</v>
      </c>
      <c r="AD93">
        <v>11</v>
      </c>
      <c r="AE93">
        <v>55</v>
      </c>
      <c r="AF93">
        <v>1</v>
      </c>
      <c r="AG93">
        <v>9</v>
      </c>
      <c r="AH93">
        <v>1</v>
      </c>
      <c r="AI93">
        <v>1</v>
      </c>
      <c r="AJ93">
        <v>12</v>
      </c>
      <c r="AK93">
        <v>24</v>
      </c>
      <c r="AL93">
        <v>18</v>
      </c>
      <c r="AM93">
        <v>1</v>
      </c>
      <c r="AN93">
        <v>0</v>
      </c>
      <c r="AO93">
        <v>1</v>
      </c>
      <c r="AP93">
        <v>2</v>
      </c>
      <c r="AQ93">
        <v>3</v>
      </c>
      <c r="AR93">
        <v>1</v>
      </c>
      <c r="AS93">
        <v>0</v>
      </c>
      <c r="AT93">
        <v>2</v>
      </c>
      <c r="AU93">
        <v>0</v>
      </c>
      <c r="AV93">
        <v>0</v>
      </c>
      <c r="AW93">
        <v>2</v>
      </c>
      <c r="AX93">
        <v>1</v>
      </c>
      <c r="AY93">
        <v>0</v>
      </c>
      <c r="AZ93">
        <v>1</v>
      </c>
      <c r="BA93">
        <v>2</v>
      </c>
      <c r="BB93">
        <v>1</v>
      </c>
      <c r="BC93">
        <v>0</v>
      </c>
      <c r="BD93">
        <v>6</v>
      </c>
      <c r="BE93">
        <v>270</v>
      </c>
      <c r="BF93">
        <v>13</v>
      </c>
      <c r="BG93">
        <v>0</v>
      </c>
      <c r="BH93">
        <v>4</v>
      </c>
      <c r="BI93">
        <v>8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1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13</v>
      </c>
      <c r="CJ93">
        <v>4</v>
      </c>
      <c r="CK93">
        <v>2</v>
      </c>
      <c r="CL93">
        <v>0</v>
      </c>
      <c r="CM93">
        <v>1</v>
      </c>
      <c r="CN93">
        <v>0</v>
      </c>
      <c r="CO93">
        <v>1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4</v>
      </c>
      <c r="DJ93">
        <v>18</v>
      </c>
      <c r="DK93">
        <v>10</v>
      </c>
      <c r="DL93">
        <v>1</v>
      </c>
      <c r="DM93">
        <v>0</v>
      </c>
      <c r="DN93">
        <v>0</v>
      </c>
      <c r="DO93">
        <v>0</v>
      </c>
      <c r="DP93">
        <v>1</v>
      </c>
      <c r="DQ93">
        <v>0</v>
      </c>
      <c r="DR93">
        <v>0</v>
      </c>
      <c r="DS93">
        <v>0</v>
      </c>
      <c r="DT93">
        <v>3</v>
      </c>
      <c r="DU93">
        <v>1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18</v>
      </c>
      <c r="EN93">
        <v>25</v>
      </c>
      <c r="EO93">
        <v>1</v>
      </c>
      <c r="EP93">
        <v>3</v>
      </c>
      <c r="EQ93">
        <v>0</v>
      </c>
      <c r="ER93">
        <v>1</v>
      </c>
      <c r="ES93">
        <v>1</v>
      </c>
      <c r="ET93">
        <v>0</v>
      </c>
      <c r="EU93">
        <v>3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1</v>
      </c>
      <c r="FK93">
        <v>0</v>
      </c>
      <c r="FL93">
        <v>0</v>
      </c>
      <c r="FM93">
        <v>15</v>
      </c>
      <c r="FN93">
        <v>0</v>
      </c>
      <c r="FO93">
        <v>0</v>
      </c>
      <c r="FP93">
        <v>0</v>
      </c>
      <c r="FQ93">
        <v>25</v>
      </c>
      <c r="FR93">
        <v>6</v>
      </c>
      <c r="FS93">
        <v>2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1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3</v>
      </c>
      <c r="GU93">
        <v>6</v>
      </c>
      <c r="GV93">
        <v>32</v>
      </c>
      <c r="GW93">
        <v>14</v>
      </c>
      <c r="GX93">
        <v>3</v>
      </c>
      <c r="GY93">
        <v>4</v>
      </c>
      <c r="GZ93">
        <v>1</v>
      </c>
      <c r="HA93">
        <v>0</v>
      </c>
      <c r="HB93">
        <v>0</v>
      </c>
      <c r="HC93">
        <v>1</v>
      </c>
      <c r="HD93">
        <v>1</v>
      </c>
      <c r="HE93">
        <v>0</v>
      </c>
      <c r="HF93">
        <v>1</v>
      </c>
      <c r="HG93">
        <v>0</v>
      </c>
      <c r="HH93">
        <v>0</v>
      </c>
      <c r="HI93">
        <v>0</v>
      </c>
      <c r="HJ93">
        <v>0</v>
      </c>
      <c r="HK93">
        <v>4</v>
      </c>
      <c r="HL93">
        <v>0</v>
      </c>
      <c r="HM93">
        <v>0</v>
      </c>
      <c r="HN93">
        <v>1</v>
      </c>
      <c r="HO93">
        <v>1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32</v>
      </c>
      <c r="HZ93">
        <v>5</v>
      </c>
      <c r="IA93">
        <v>2</v>
      </c>
      <c r="IB93">
        <v>1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2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5</v>
      </c>
      <c r="JD93" t="s">
        <v>0</v>
      </c>
      <c r="JE93" t="s">
        <v>0</v>
      </c>
      <c r="JF93" t="s">
        <v>0</v>
      </c>
      <c r="JG93" t="s">
        <v>0</v>
      </c>
      <c r="JH93" t="s">
        <v>0</v>
      </c>
      <c r="JI93" t="s">
        <v>0</v>
      </c>
      <c r="JJ93" t="s">
        <v>0</v>
      </c>
      <c r="JK93" t="s">
        <v>0</v>
      </c>
      <c r="JL93" t="s">
        <v>0</v>
      </c>
      <c r="JM93" t="s">
        <v>0</v>
      </c>
      <c r="JN93" t="s">
        <v>0</v>
      </c>
      <c r="JO93" t="s">
        <v>0</v>
      </c>
      <c r="JP93" t="s">
        <v>0</v>
      </c>
      <c r="JQ93" t="s">
        <v>0</v>
      </c>
      <c r="JR93" t="s">
        <v>0</v>
      </c>
      <c r="JS93" t="s">
        <v>0</v>
      </c>
      <c r="JT93" t="s">
        <v>0</v>
      </c>
      <c r="JU93" t="s">
        <v>0</v>
      </c>
      <c r="JV93" t="s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</row>
    <row r="94" spans="1:351">
      <c r="A94" t="s">
        <v>1680</v>
      </c>
      <c r="B94" t="s">
        <v>1654</v>
      </c>
      <c r="C94" t="str">
        <f>"200206"</f>
        <v>200206</v>
      </c>
      <c r="D94" t="s">
        <v>1679</v>
      </c>
      <c r="E94">
        <v>2</v>
      </c>
      <c r="F94">
        <v>1149</v>
      </c>
      <c r="G94">
        <v>890</v>
      </c>
      <c r="H94">
        <v>384</v>
      </c>
      <c r="I94">
        <v>506</v>
      </c>
      <c r="J94">
        <v>0</v>
      </c>
      <c r="K94">
        <v>2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506</v>
      </c>
      <c r="T94">
        <v>0</v>
      </c>
      <c r="U94">
        <v>0</v>
      </c>
      <c r="V94">
        <v>506</v>
      </c>
      <c r="W94">
        <v>9</v>
      </c>
      <c r="X94">
        <v>6</v>
      </c>
      <c r="Y94">
        <v>2</v>
      </c>
      <c r="Z94">
        <v>1</v>
      </c>
      <c r="AA94">
        <v>497</v>
      </c>
      <c r="AB94">
        <v>332</v>
      </c>
      <c r="AC94">
        <v>134</v>
      </c>
      <c r="AD94">
        <v>21</v>
      </c>
      <c r="AE94">
        <v>75</v>
      </c>
      <c r="AF94">
        <v>1</v>
      </c>
      <c r="AG94">
        <v>7</v>
      </c>
      <c r="AH94">
        <v>4</v>
      </c>
      <c r="AI94">
        <v>1</v>
      </c>
      <c r="AJ94">
        <v>5</v>
      </c>
      <c r="AK94">
        <v>4</v>
      </c>
      <c r="AL94">
        <v>54</v>
      </c>
      <c r="AM94">
        <v>2</v>
      </c>
      <c r="AN94">
        <v>1</v>
      </c>
      <c r="AO94">
        <v>0</v>
      </c>
      <c r="AP94">
        <v>2</v>
      </c>
      <c r="AQ94">
        <v>9</v>
      </c>
      <c r="AR94">
        <v>0</v>
      </c>
      <c r="AS94">
        <v>0</v>
      </c>
      <c r="AT94">
        <v>2</v>
      </c>
      <c r="AU94">
        <v>0</v>
      </c>
      <c r="AV94">
        <v>0</v>
      </c>
      <c r="AW94">
        <v>2</v>
      </c>
      <c r="AX94">
        <v>0</v>
      </c>
      <c r="AY94">
        <v>0</v>
      </c>
      <c r="AZ94">
        <v>0</v>
      </c>
      <c r="BA94">
        <v>0</v>
      </c>
      <c r="BB94">
        <v>1</v>
      </c>
      <c r="BC94">
        <v>0</v>
      </c>
      <c r="BD94">
        <v>7</v>
      </c>
      <c r="BE94">
        <v>332</v>
      </c>
      <c r="BF94">
        <v>24</v>
      </c>
      <c r="BG94">
        <v>6</v>
      </c>
      <c r="BH94">
        <v>0</v>
      </c>
      <c r="BI94">
        <v>7</v>
      </c>
      <c r="BJ94">
        <v>1</v>
      </c>
      <c r="BK94">
        <v>2</v>
      </c>
      <c r="BL94">
        <v>0</v>
      </c>
      <c r="BM94">
        <v>0</v>
      </c>
      <c r="BN94">
        <v>2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1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5</v>
      </c>
      <c r="CI94">
        <v>24</v>
      </c>
      <c r="CJ94">
        <v>4</v>
      </c>
      <c r="CK94">
        <v>1</v>
      </c>
      <c r="CL94">
        <v>2</v>
      </c>
      <c r="CM94">
        <v>0</v>
      </c>
      <c r="CN94">
        <v>0</v>
      </c>
      <c r="CO94">
        <v>0</v>
      </c>
      <c r="CP94">
        <v>0</v>
      </c>
      <c r="CQ94">
        <v>1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4</v>
      </c>
      <c r="DJ94">
        <v>19</v>
      </c>
      <c r="DK94">
        <v>14</v>
      </c>
      <c r="DL94">
        <v>3</v>
      </c>
      <c r="DM94">
        <v>0</v>
      </c>
      <c r="DN94">
        <v>0</v>
      </c>
      <c r="DO94">
        <v>0</v>
      </c>
      <c r="DP94">
        <v>0</v>
      </c>
      <c r="DQ94">
        <v>2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19</v>
      </c>
      <c r="EN94">
        <v>52</v>
      </c>
      <c r="EO94">
        <v>14</v>
      </c>
      <c r="EP94">
        <v>0</v>
      </c>
      <c r="EQ94">
        <v>1</v>
      </c>
      <c r="ER94">
        <v>0</v>
      </c>
      <c r="ES94">
        <v>0</v>
      </c>
      <c r="ET94">
        <v>1</v>
      </c>
      <c r="EU94">
        <v>2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33</v>
      </c>
      <c r="FN94">
        <v>0</v>
      </c>
      <c r="FO94">
        <v>0</v>
      </c>
      <c r="FP94">
        <v>1</v>
      </c>
      <c r="FQ94">
        <v>52</v>
      </c>
      <c r="FR94">
        <v>5</v>
      </c>
      <c r="FS94">
        <v>0</v>
      </c>
      <c r="FT94">
        <v>0</v>
      </c>
      <c r="FU94">
        <v>0</v>
      </c>
      <c r="FV94">
        <v>1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3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1</v>
      </c>
      <c r="GQ94">
        <v>0</v>
      </c>
      <c r="GR94">
        <v>0</v>
      </c>
      <c r="GS94">
        <v>0</v>
      </c>
      <c r="GT94">
        <v>0</v>
      </c>
      <c r="GU94">
        <v>5</v>
      </c>
      <c r="GV94">
        <v>39</v>
      </c>
      <c r="GW94">
        <v>9</v>
      </c>
      <c r="GX94">
        <v>4</v>
      </c>
      <c r="GY94">
        <v>1</v>
      </c>
      <c r="GZ94">
        <v>0</v>
      </c>
      <c r="HA94">
        <v>1</v>
      </c>
      <c r="HB94">
        <v>0</v>
      </c>
      <c r="HC94">
        <v>3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1</v>
      </c>
      <c r="HJ94">
        <v>0</v>
      </c>
      <c r="HK94">
        <v>17</v>
      </c>
      <c r="HL94">
        <v>1</v>
      </c>
      <c r="HM94">
        <v>0</v>
      </c>
      <c r="HN94">
        <v>0</v>
      </c>
      <c r="HO94">
        <v>0</v>
      </c>
      <c r="HP94">
        <v>1</v>
      </c>
      <c r="HQ94">
        <v>0</v>
      </c>
      <c r="HR94">
        <v>0</v>
      </c>
      <c r="HS94">
        <v>0</v>
      </c>
      <c r="HT94">
        <v>0</v>
      </c>
      <c r="HU94">
        <v>1</v>
      </c>
      <c r="HV94">
        <v>0</v>
      </c>
      <c r="HW94">
        <v>0</v>
      </c>
      <c r="HX94">
        <v>0</v>
      </c>
      <c r="HY94">
        <v>39</v>
      </c>
      <c r="HZ94">
        <v>13</v>
      </c>
      <c r="IA94">
        <v>6</v>
      </c>
      <c r="IB94">
        <v>0</v>
      </c>
      <c r="IC94">
        <v>1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2</v>
      </c>
      <c r="IK94">
        <v>0</v>
      </c>
      <c r="IL94">
        <v>1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2</v>
      </c>
      <c r="IX94">
        <v>0</v>
      </c>
      <c r="IY94">
        <v>1</v>
      </c>
      <c r="IZ94">
        <v>0</v>
      </c>
      <c r="JA94">
        <v>0</v>
      </c>
      <c r="JB94">
        <v>0</v>
      </c>
      <c r="JC94">
        <v>13</v>
      </c>
      <c r="JD94" t="s">
        <v>0</v>
      </c>
      <c r="JE94" t="s">
        <v>0</v>
      </c>
      <c r="JF94" t="s">
        <v>0</v>
      </c>
      <c r="JG94" t="s">
        <v>0</v>
      </c>
      <c r="JH94" t="s">
        <v>0</v>
      </c>
      <c r="JI94" t="s">
        <v>0</v>
      </c>
      <c r="JJ94" t="s">
        <v>0</v>
      </c>
      <c r="JK94" t="s">
        <v>0</v>
      </c>
      <c r="JL94" t="s">
        <v>0</v>
      </c>
      <c r="JM94" t="s">
        <v>0</v>
      </c>
      <c r="JN94" t="s">
        <v>0</v>
      </c>
      <c r="JO94" t="s">
        <v>0</v>
      </c>
      <c r="JP94" t="s">
        <v>0</v>
      </c>
      <c r="JQ94" t="s">
        <v>0</v>
      </c>
      <c r="JR94" t="s">
        <v>0</v>
      </c>
      <c r="JS94" t="s">
        <v>0</v>
      </c>
      <c r="JT94" t="s">
        <v>0</v>
      </c>
      <c r="JU94" t="s">
        <v>0</v>
      </c>
      <c r="JV94" t="s">
        <v>0</v>
      </c>
      <c r="JW94">
        <v>3</v>
      </c>
      <c r="JX94">
        <v>0</v>
      </c>
      <c r="JY94">
        <v>2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1</v>
      </c>
      <c r="KP94">
        <v>0</v>
      </c>
      <c r="KQ94">
        <v>0</v>
      </c>
      <c r="KR94">
        <v>3</v>
      </c>
      <c r="KS94">
        <v>6</v>
      </c>
      <c r="KT94">
        <v>1</v>
      </c>
      <c r="KU94">
        <v>4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1</v>
      </c>
      <c r="LU94">
        <v>6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</row>
    <row r="95" spans="1:351">
      <c r="A95" t="s">
        <v>1678</v>
      </c>
      <c r="B95" t="s">
        <v>1654</v>
      </c>
      <c r="C95" t="str">
        <f>"200206"</f>
        <v>200206</v>
      </c>
      <c r="D95" t="s">
        <v>1677</v>
      </c>
      <c r="E95">
        <v>3</v>
      </c>
      <c r="F95">
        <v>1610</v>
      </c>
      <c r="G95">
        <v>1232</v>
      </c>
      <c r="H95">
        <v>504</v>
      </c>
      <c r="I95">
        <v>728</v>
      </c>
      <c r="J95">
        <v>3</v>
      </c>
      <c r="K95">
        <v>4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728</v>
      </c>
      <c r="T95">
        <v>0</v>
      </c>
      <c r="U95">
        <v>0</v>
      </c>
      <c r="V95">
        <v>728</v>
      </c>
      <c r="W95">
        <v>31</v>
      </c>
      <c r="X95">
        <v>20</v>
      </c>
      <c r="Y95">
        <v>7</v>
      </c>
      <c r="Z95">
        <v>4</v>
      </c>
      <c r="AA95">
        <v>697</v>
      </c>
      <c r="AB95">
        <v>444</v>
      </c>
      <c r="AC95">
        <v>119</v>
      </c>
      <c r="AD95">
        <v>32</v>
      </c>
      <c r="AE95">
        <v>73</v>
      </c>
      <c r="AF95">
        <v>2</v>
      </c>
      <c r="AG95">
        <v>24</v>
      </c>
      <c r="AH95">
        <v>1</v>
      </c>
      <c r="AI95">
        <v>1</v>
      </c>
      <c r="AJ95">
        <v>7</v>
      </c>
      <c r="AK95">
        <v>3</v>
      </c>
      <c r="AL95">
        <v>139</v>
      </c>
      <c r="AM95">
        <v>1</v>
      </c>
      <c r="AN95">
        <v>0</v>
      </c>
      <c r="AO95">
        <v>0</v>
      </c>
      <c r="AP95">
        <v>3</v>
      </c>
      <c r="AQ95">
        <v>10</v>
      </c>
      <c r="AR95">
        <v>0</v>
      </c>
      <c r="AS95">
        <v>0</v>
      </c>
      <c r="AT95">
        <v>5</v>
      </c>
      <c r="AU95">
        <v>0</v>
      </c>
      <c r="AV95">
        <v>0</v>
      </c>
      <c r="AW95">
        <v>4</v>
      </c>
      <c r="AX95">
        <v>0</v>
      </c>
      <c r="AY95">
        <v>0</v>
      </c>
      <c r="AZ95">
        <v>0</v>
      </c>
      <c r="BA95">
        <v>1</v>
      </c>
      <c r="BB95">
        <v>7</v>
      </c>
      <c r="BC95">
        <v>3</v>
      </c>
      <c r="BD95">
        <v>9</v>
      </c>
      <c r="BE95">
        <v>444</v>
      </c>
      <c r="BF95">
        <v>65</v>
      </c>
      <c r="BG95">
        <v>21</v>
      </c>
      <c r="BH95">
        <v>3</v>
      </c>
      <c r="BI95">
        <v>12</v>
      </c>
      <c r="BJ95">
        <v>2</v>
      </c>
      <c r="BK95">
        <v>2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3</v>
      </c>
      <c r="BR95">
        <v>0</v>
      </c>
      <c r="BS95">
        <v>1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1</v>
      </c>
      <c r="CC95">
        <v>1</v>
      </c>
      <c r="CD95">
        <v>0</v>
      </c>
      <c r="CE95">
        <v>0</v>
      </c>
      <c r="CF95">
        <v>0</v>
      </c>
      <c r="CG95">
        <v>0</v>
      </c>
      <c r="CH95">
        <v>19</v>
      </c>
      <c r="CI95">
        <v>65</v>
      </c>
      <c r="CJ95">
        <v>26</v>
      </c>
      <c r="CK95">
        <v>6</v>
      </c>
      <c r="CL95">
        <v>2</v>
      </c>
      <c r="CM95">
        <v>0</v>
      </c>
      <c r="CN95">
        <v>1</v>
      </c>
      <c r="CO95">
        <v>0</v>
      </c>
      <c r="CP95">
        <v>3</v>
      </c>
      <c r="CQ95">
        <v>0</v>
      </c>
      <c r="CR95">
        <v>2</v>
      </c>
      <c r="CS95">
        <v>0</v>
      </c>
      <c r="CT95">
        <v>1</v>
      </c>
      <c r="CU95">
        <v>2</v>
      </c>
      <c r="CV95">
        <v>0</v>
      </c>
      <c r="CW95">
        <v>0</v>
      </c>
      <c r="CX95">
        <v>1</v>
      </c>
      <c r="CY95">
        <v>0</v>
      </c>
      <c r="CZ95">
        <v>0</v>
      </c>
      <c r="DA95">
        <v>1</v>
      </c>
      <c r="DB95">
        <v>1</v>
      </c>
      <c r="DC95">
        <v>0</v>
      </c>
      <c r="DD95">
        <v>4</v>
      </c>
      <c r="DE95">
        <v>0</v>
      </c>
      <c r="DF95">
        <v>0</v>
      </c>
      <c r="DG95">
        <v>0</v>
      </c>
      <c r="DH95">
        <v>2</v>
      </c>
      <c r="DI95">
        <v>26</v>
      </c>
      <c r="DJ95">
        <v>29</v>
      </c>
      <c r="DK95">
        <v>18</v>
      </c>
      <c r="DL95">
        <v>0</v>
      </c>
      <c r="DM95">
        <v>2</v>
      </c>
      <c r="DN95">
        <v>0</v>
      </c>
      <c r="DO95">
        <v>0</v>
      </c>
      <c r="DP95">
        <v>2</v>
      </c>
      <c r="DQ95">
        <v>0</v>
      </c>
      <c r="DR95">
        <v>0</v>
      </c>
      <c r="DS95">
        <v>1</v>
      </c>
      <c r="DT95">
        <v>0</v>
      </c>
      <c r="DU95">
        <v>0</v>
      </c>
      <c r="DV95">
        <v>1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2</v>
      </c>
      <c r="EF95">
        <v>0</v>
      </c>
      <c r="EG95">
        <v>0</v>
      </c>
      <c r="EH95">
        <v>1</v>
      </c>
      <c r="EI95">
        <v>0</v>
      </c>
      <c r="EJ95">
        <v>0</v>
      </c>
      <c r="EK95">
        <v>0</v>
      </c>
      <c r="EL95">
        <v>2</v>
      </c>
      <c r="EM95">
        <v>29</v>
      </c>
      <c r="EN95">
        <v>32</v>
      </c>
      <c r="EO95">
        <v>3</v>
      </c>
      <c r="EP95">
        <v>5</v>
      </c>
      <c r="EQ95">
        <v>0</v>
      </c>
      <c r="ER95">
        <v>0</v>
      </c>
      <c r="ES95">
        <v>2</v>
      </c>
      <c r="ET95">
        <v>0</v>
      </c>
      <c r="EU95">
        <v>2</v>
      </c>
      <c r="EV95">
        <v>0</v>
      </c>
      <c r="EW95">
        <v>0</v>
      </c>
      <c r="EX95">
        <v>1</v>
      </c>
      <c r="EY95">
        <v>1</v>
      </c>
      <c r="EZ95">
        <v>0</v>
      </c>
      <c r="FA95">
        <v>0</v>
      </c>
      <c r="FB95">
        <v>0</v>
      </c>
      <c r="FC95">
        <v>1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1</v>
      </c>
      <c r="FJ95">
        <v>0</v>
      </c>
      <c r="FK95">
        <v>0</v>
      </c>
      <c r="FL95">
        <v>0</v>
      </c>
      <c r="FM95">
        <v>13</v>
      </c>
      <c r="FN95">
        <v>1</v>
      </c>
      <c r="FO95">
        <v>0</v>
      </c>
      <c r="FP95">
        <v>2</v>
      </c>
      <c r="FQ95">
        <v>32</v>
      </c>
      <c r="FR95">
        <v>19</v>
      </c>
      <c r="FS95">
        <v>7</v>
      </c>
      <c r="FT95">
        <v>0</v>
      </c>
      <c r="FU95">
        <v>2</v>
      </c>
      <c r="FV95">
        <v>3</v>
      </c>
      <c r="FW95">
        <v>0</v>
      </c>
      <c r="FX95">
        <v>0</v>
      </c>
      <c r="FY95">
        <v>1</v>
      </c>
      <c r="FZ95">
        <v>0</v>
      </c>
      <c r="GA95">
        <v>0</v>
      </c>
      <c r="GB95">
        <v>1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2</v>
      </c>
      <c r="GI95">
        <v>0</v>
      </c>
      <c r="GJ95">
        <v>0</v>
      </c>
      <c r="GK95">
        <v>1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2</v>
      </c>
      <c r="GU95">
        <v>19</v>
      </c>
      <c r="GV95">
        <v>50</v>
      </c>
      <c r="GW95">
        <v>17</v>
      </c>
      <c r="GX95">
        <v>6</v>
      </c>
      <c r="GY95">
        <v>1</v>
      </c>
      <c r="GZ95">
        <v>0</v>
      </c>
      <c r="HA95">
        <v>0</v>
      </c>
      <c r="HB95">
        <v>3</v>
      </c>
      <c r="HC95">
        <v>0</v>
      </c>
      <c r="HD95">
        <v>0</v>
      </c>
      <c r="HE95">
        <v>0</v>
      </c>
      <c r="HF95">
        <v>1</v>
      </c>
      <c r="HG95">
        <v>0</v>
      </c>
      <c r="HH95">
        <v>3</v>
      </c>
      <c r="HI95">
        <v>0</v>
      </c>
      <c r="HJ95">
        <v>1</v>
      </c>
      <c r="HK95">
        <v>5</v>
      </c>
      <c r="HL95">
        <v>7</v>
      </c>
      <c r="HM95">
        <v>1</v>
      </c>
      <c r="HN95">
        <v>0</v>
      </c>
      <c r="HO95">
        <v>2</v>
      </c>
      <c r="HP95">
        <v>2</v>
      </c>
      <c r="HQ95">
        <v>0</v>
      </c>
      <c r="HR95">
        <v>0</v>
      </c>
      <c r="HS95">
        <v>0</v>
      </c>
      <c r="HT95">
        <v>1</v>
      </c>
      <c r="HU95">
        <v>0</v>
      </c>
      <c r="HV95">
        <v>0</v>
      </c>
      <c r="HW95">
        <v>0</v>
      </c>
      <c r="HX95">
        <v>0</v>
      </c>
      <c r="HY95">
        <v>50</v>
      </c>
      <c r="HZ95">
        <v>26</v>
      </c>
      <c r="IA95">
        <v>13</v>
      </c>
      <c r="IB95">
        <v>0</v>
      </c>
      <c r="IC95">
        <v>0</v>
      </c>
      <c r="ID95">
        <v>0</v>
      </c>
      <c r="IE95">
        <v>0</v>
      </c>
      <c r="IF95">
        <v>1</v>
      </c>
      <c r="IG95">
        <v>0</v>
      </c>
      <c r="IH95">
        <v>0</v>
      </c>
      <c r="II95">
        <v>1</v>
      </c>
      <c r="IJ95">
        <v>8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26</v>
      </c>
      <c r="JD95" t="s">
        <v>0</v>
      </c>
      <c r="JE95" t="s">
        <v>0</v>
      </c>
      <c r="JF95" t="s">
        <v>0</v>
      </c>
      <c r="JG95" t="s">
        <v>0</v>
      </c>
      <c r="JH95" t="s">
        <v>0</v>
      </c>
      <c r="JI95" t="s">
        <v>0</v>
      </c>
      <c r="JJ95" t="s">
        <v>0</v>
      </c>
      <c r="JK95" t="s">
        <v>0</v>
      </c>
      <c r="JL95" t="s">
        <v>0</v>
      </c>
      <c r="JM95" t="s">
        <v>0</v>
      </c>
      <c r="JN95" t="s">
        <v>0</v>
      </c>
      <c r="JO95" t="s">
        <v>0</v>
      </c>
      <c r="JP95" t="s">
        <v>0</v>
      </c>
      <c r="JQ95" t="s">
        <v>0</v>
      </c>
      <c r="JR95" t="s">
        <v>0</v>
      </c>
      <c r="JS95" t="s">
        <v>0</v>
      </c>
      <c r="JT95" t="s">
        <v>0</v>
      </c>
      <c r="JU95" t="s">
        <v>0</v>
      </c>
      <c r="JV95" t="s">
        <v>0</v>
      </c>
      <c r="JW95">
        <v>6</v>
      </c>
      <c r="JX95">
        <v>0</v>
      </c>
      <c r="JY95">
        <v>0</v>
      </c>
      <c r="JZ95">
        <v>2</v>
      </c>
      <c r="KA95">
        <v>0</v>
      </c>
      <c r="KB95">
        <v>1</v>
      </c>
      <c r="KC95">
        <v>0</v>
      </c>
      <c r="KD95">
        <v>1</v>
      </c>
      <c r="KE95">
        <v>0</v>
      </c>
      <c r="KF95">
        <v>1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1</v>
      </c>
      <c r="KO95">
        <v>0</v>
      </c>
      <c r="KP95">
        <v>0</v>
      </c>
      <c r="KQ95">
        <v>0</v>
      </c>
      <c r="KR95">
        <v>6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</row>
    <row r="96" spans="1:351">
      <c r="A96" t="s">
        <v>1676</v>
      </c>
      <c r="B96" t="s">
        <v>1654</v>
      </c>
      <c r="C96" t="str">
        <f>"200206"</f>
        <v>200206</v>
      </c>
      <c r="D96" t="s">
        <v>1675</v>
      </c>
      <c r="E96">
        <v>4</v>
      </c>
      <c r="F96">
        <v>382</v>
      </c>
      <c r="G96">
        <v>300</v>
      </c>
      <c r="H96">
        <v>102</v>
      </c>
      <c r="I96">
        <v>198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198</v>
      </c>
      <c r="T96">
        <v>0</v>
      </c>
      <c r="U96">
        <v>0</v>
      </c>
      <c r="V96">
        <v>198</v>
      </c>
      <c r="W96">
        <v>5</v>
      </c>
      <c r="X96">
        <v>4</v>
      </c>
      <c r="Y96">
        <v>1</v>
      </c>
      <c r="Z96">
        <v>0</v>
      </c>
      <c r="AA96">
        <v>193</v>
      </c>
      <c r="AB96">
        <v>129</v>
      </c>
      <c r="AC96">
        <v>53</v>
      </c>
      <c r="AD96">
        <v>8</v>
      </c>
      <c r="AE96">
        <v>9</v>
      </c>
      <c r="AF96">
        <v>0</v>
      </c>
      <c r="AG96">
        <v>8</v>
      </c>
      <c r="AH96">
        <v>0</v>
      </c>
      <c r="AI96">
        <v>0</v>
      </c>
      <c r="AJ96">
        <v>6</v>
      </c>
      <c r="AK96">
        <v>0</v>
      </c>
      <c r="AL96">
        <v>20</v>
      </c>
      <c r="AM96">
        <v>0</v>
      </c>
      <c r="AN96">
        <v>0</v>
      </c>
      <c r="AO96">
        <v>3</v>
      </c>
      <c r="AP96">
        <v>4</v>
      </c>
      <c r="AQ96">
        <v>4</v>
      </c>
      <c r="AR96">
        <v>1</v>
      </c>
      <c r="AS96">
        <v>0</v>
      </c>
      <c r="AT96">
        <v>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10</v>
      </c>
      <c r="BE96">
        <v>129</v>
      </c>
      <c r="BF96">
        <v>13</v>
      </c>
      <c r="BG96">
        <v>11</v>
      </c>
      <c r="BH96">
        <v>0</v>
      </c>
      <c r="BI96">
        <v>0</v>
      </c>
      <c r="BJ96">
        <v>0</v>
      </c>
      <c r="BK96">
        <v>1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13</v>
      </c>
      <c r="CJ96">
        <v>1</v>
      </c>
      <c r="CK96">
        <v>0</v>
      </c>
      <c r="CL96">
        <v>0</v>
      </c>
      <c r="CM96">
        <v>1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1</v>
      </c>
      <c r="DJ96">
        <v>6</v>
      </c>
      <c r="DK96">
        <v>1</v>
      </c>
      <c r="DL96">
        <v>0</v>
      </c>
      <c r="DM96">
        <v>0</v>
      </c>
      <c r="DN96">
        <v>1</v>
      </c>
      <c r="DO96">
        <v>0</v>
      </c>
      <c r="DP96">
        <v>0</v>
      </c>
      <c r="DQ96">
        <v>2</v>
      </c>
      <c r="DR96">
        <v>2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6</v>
      </c>
      <c r="EN96">
        <v>33</v>
      </c>
      <c r="EO96">
        <v>9</v>
      </c>
      <c r="EP96">
        <v>0</v>
      </c>
      <c r="EQ96">
        <v>0</v>
      </c>
      <c r="ER96">
        <v>5</v>
      </c>
      <c r="ES96">
        <v>6</v>
      </c>
      <c r="ET96">
        <v>0</v>
      </c>
      <c r="EU96">
        <v>0</v>
      </c>
      <c r="EV96">
        <v>1</v>
      </c>
      <c r="EW96">
        <v>0</v>
      </c>
      <c r="EX96">
        <v>1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10</v>
      </c>
      <c r="FN96">
        <v>0</v>
      </c>
      <c r="FO96">
        <v>0</v>
      </c>
      <c r="FP96">
        <v>1</v>
      </c>
      <c r="FQ96">
        <v>33</v>
      </c>
      <c r="FR96">
        <v>2</v>
      </c>
      <c r="FS96">
        <v>2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2</v>
      </c>
      <c r="GV96">
        <v>7</v>
      </c>
      <c r="GW96">
        <v>2</v>
      </c>
      <c r="GX96">
        <v>3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1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7</v>
      </c>
      <c r="HZ96">
        <v>2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2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2</v>
      </c>
      <c r="JD96" t="s">
        <v>0</v>
      </c>
      <c r="JE96" t="s">
        <v>0</v>
      </c>
      <c r="JF96" t="s">
        <v>0</v>
      </c>
      <c r="JG96" t="s">
        <v>0</v>
      </c>
      <c r="JH96" t="s">
        <v>0</v>
      </c>
      <c r="JI96" t="s">
        <v>0</v>
      </c>
      <c r="JJ96" t="s">
        <v>0</v>
      </c>
      <c r="JK96" t="s">
        <v>0</v>
      </c>
      <c r="JL96" t="s">
        <v>0</v>
      </c>
      <c r="JM96" t="s">
        <v>0</v>
      </c>
      <c r="JN96" t="s">
        <v>0</v>
      </c>
      <c r="JO96" t="s">
        <v>0</v>
      </c>
      <c r="JP96" t="s">
        <v>0</v>
      </c>
      <c r="JQ96" t="s">
        <v>0</v>
      </c>
      <c r="JR96" t="s">
        <v>0</v>
      </c>
      <c r="JS96" t="s">
        <v>0</v>
      </c>
      <c r="JT96" t="s">
        <v>0</v>
      </c>
      <c r="JU96" t="s">
        <v>0</v>
      </c>
      <c r="JV96" t="s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</row>
    <row r="97" spans="1:351">
      <c r="A97" t="s">
        <v>1674</v>
      </c>
      <c r="B97" t="s">
        <v>1654</v>
      </c>
      <c r="C97" t="str">
        <f>"200206"</f>
        <v>200206</v>
      </c>
      <c r="D97" t="s">
        <v>1673</v>
      </c>
      <c r="E97">
        <v>5</v>
      </c>
      <c r="F97">
        <v>1196</v>
      </c>
      <c r="G97">
        <v>910</v>
      </c>
      <c r="H97">
        <v>264</v>
      </c>
      <c r="I97">
        <v>646</v>
      </c>
      <c r="J97">
        <v>0</v>
      </c>
      <c r="K97">
        <v>5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646</v>
      </c>
      <c r="T97">
        <v>0</v>
      </c>
      <c r="U97">
        <v>0</v>
      </c>
      <c r="V97">
        <v>646</v>
      </c>
      <c r="W97">
        <v>20</v>
      </c>
      <c r="X97">
        <v>13</v>
      </c>
      <c r="Y97">
        <v>6</v>
      </c>
      <c r="Z97">
        <v>1</v>
      </c>
      <c r="AA97">
        <v>626</v>
      </c>
      <c r="AB97">
        <v>337</v>
      </c>
      <c r="AC97">
        <v>126</v>
      </c>
      <c r="AD97">
        <v>25</v>
      </c>
      <c r="AE97">
        <v>106</v>
      </c>
      <c r="AF97">
        <v>2</v>
      </c>
      <c r="AG97">
        <v>23</v>
      </c>
      <c r="AH97">
        <v>0</v>
      </c>
      <c r="AI97">
        <v>1</v>
      </c>
      <c r="AJ97">
        <v>0</v>
      </c>
      <c r="AK97">
        <v>0</v>
      </c>
      <c r="AL97">
        <v>29</v>
      </c>
      <c r="AM97">
        <v>2</v>
      </c>
      <c r="AN97">
        <v>0</v>
      </c>
      <c r="AO97">
        <v>0</v>
      </c>
      <c r="AP97">
        <v>1</v>
      </c>
      <c r="AQ97">
        <v>3</v>
      </c>
      <c r="AR97">
        <v>0</v>
      </c>
      <c r="AS97">
        <v>2</v>
      </c>
      <c r="AT97">
        <v>1</v>
      </c>
      <c r="AU97">
        <v>0</v>
      </c>
      <c r="AV97">
        <v>2</v>
      </c>
      <c r="AW97">
        <v>2</v>
      </c>
      <c r="AX97">
        <v>0</v>
      </c>
      <c r="AY97">
        <v>0</v>
      </c>
      <c r="AZ97">
        <v>0</v>
      </c>
      <c r="BA97">
        <v>1</v>
      </c>
      <c r="BB97">
        <v>1</v>
      </c>
      <c r="BC97">
        <v>5</v>
      </c>
      <c r="BD97">
        <v>5</v>
      </c>
      <c r="BE97">
        <v>337</v>
      </c>
      <c r="BF97">
        <v>79</v>
      </c>
      <c r="BG97">
        <v>24</v>
      </c>
      <c r="BH97">
        <v>7</v>
      </c>
      <c r="BI97">
        <v>14</v>
      </c>
      <c r="BJ97">
        <v>2</v>
      </c>
      <c r="BK97">
        <v>0</v>
      </c>
      <c r="BL97">
        <v>1</v>
      </c>
      <c r="BM97">
        <v>0</v>
      </c>
      <c r="BN97">
        <v>0</v>
      </c>
      <c r="BO97">
        <v>2</v>
      </c>
      <c r="BP97">
        <v>0</v>
      </c>
      <c r="BQ97">
        <v>1</v>
      </c>
      <c r="BR97">
        <v>1</v>
      </c>
      <c r="BS97">
        <v>0</v>
      </c>
      <c r="BT97">
        <v>1</v>
      </c>
      <c r="BU97">
        <v>1</v>
      </c>
      <c r="BV97">
        <v>0</v>
      </c>
      <c r="BW97">
        <v>0</v>
      </c>
      <c r="BX97">
        <v>4</v>
      </c>
      <c r="BY97">
        <v>0</v>
      </c>
      <c r="BZ97">
        <v>0</v>
      </c>
      <c r="CA97">
        <v>2</v>
      </c>
      <c r="CB97">
        <v>0</v>
      </c>
      <c r="CC97">
        <v>0</v>
      </c>
      <c r="CD97">
        <v>0</v>
      </c>
      <c r="CE97">
        <v>1</v>
      </c>
      <c r="CF97">
        <v>0</v>
      </c>
      <c r="CG97">
        <v>0</v>
      </c>
      <c r="CH97">
        <v>18</v>
      </c>
      <c r="CI97">
        <v>79</v>
      </c>
      <c r="CJ97">
        <v>12</v>
      </c>
      <c r="CK97">
        <v>4</v>
      </c>
      <c r="CL97">
        <v>1</v>
      </c>
      <c r="CM97">
        <v>1</v>
      </c>
      <c r="CN97">
        <v>0</v>
      </c>
      <c r="CO97">
        <v>2</v>
      </c>
      <c r="CP97">
        <v>1</v>
      </c>
      <c r="CQ97">
        <v>0</v>
      </c>
      <c r="CR97">
        <v>1</v>
      </c>
      <c r="CS97">
        <v>0</v>
      </c>
      <c r="CT97">
        <v>0</v>
      </c>
      <c r="CU97">
        <v>1</v>
      </c>
      <c r="CV97">
        <v>0</v>
      </c>
      <c r="CW97">
        <v>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12</v>
      </c>
      <c r="DJ97">
        <v>39</v>
      </c>
      <c r="DK97">
        <v>21</v>
      </c>
      <c r="DL97">
        <v>1</v>
      </c>
      <c r="DM97">
        <v>4</v>
      </c>
      <c r="DN97">
        <v>1</v>
      </c>
      <c r="DO97">
        <v>0</v>
      </c>
      <c r="DP97">
        <v>0</v>
      </c>
      <c r="DQ97">
        <v>1</v>
      </c>
      <c r="DR97">
        <v>1</v>
      </c>
      <c r="DS97">
        <v>0</v>
      </c>
      <c r="DT97">
        <v>0</v>
      </c>
      <c r="DU97">
        <v>1</v>
      </c>
      <c r="DV97">
        <v>0</v>
      </c>
      <c r="DW97">
        <v>0</v>
      </c>
      <c r="DX97">
        <v>0</v>
      </c>
      <c r="DY97">
        <v>4</v>
      </c>
      <c r="DZ97">
        <v>1</v>
      </c>
      <c r="EA97">
        <v>0</v>
      </c>
      <c r="EB97">
        <v>0</v>
      </c>
      <c r="EC97">
        <v>0</v>
      </c>
      <c r="ED97">
        <v>0</v>
      </c>
      <c r="EE97">
        <v>1</v>
      </c>
      <c r="EF97">
        <v>0</v>
      </c>
      <c r="EG97">
        <v>0</v>
      </c>
      <c r="EH97">
        <v>0</v>
      </c>
      <c r="EI97">
        <v>1</v>
      </c>
      <c r="EJ97">
        <v>0</v>
      </c>
      <c r="EK97">
        <v>0</v>
      </c>
      <c r="EL97">
        <v>2</v>
      </c>
      <c r="EM97">
        <v>39</v>
      </c>
      <c r="EN97">
        <v>33</v>
      </c>
      <c r="EO97">
        <v>1</v>
      </c>
      <c r="EP97">
        <v>1</v>
      </c>
      <c r="EQ97">
        <v>0</v>
      </c>
      <c r="ER97">
        <v>0</v>
      </c>
      <c r="ES97">
        <v>2</v>
      </c>
      <c r="ET97">
        <v>0</v>
      </c>
      <c r="EU97">
        <v>0</v>
      </c>
      <c r="EV97">
        <v>1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26</v>
      </c>
      <c r="FN97">
        <v>0</v>
      </c>
      <c r="FO97">
        <v>0</v>
      </c>
      <c r="FP97">
        <v>2</v>
      </c>
      <c r="FQ97">
        <v>33</v>
      </c>
      <c r="FR97">
        <v>20</v>
      </c>
      <c r="FS97">
        <v>6</v>
      </c>
      <c r="FT97">
        <v>2</v>
      </c>
      <c r="FU97">
        <v>1</v>
      </c>
      <c r="FV97">
        <v>1</v>
      </c>
      <c r="FW97">
        <v>0</v>
      </c>
      <c r="FX97">
        <v>0</v>
      </c>
      <c r="FY97">
        <v>1</v>
      </c>
      <c r="FZ97">
        <v>0</v>
      </c>
      <c r="GA97">
        <v>1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1</v>
      </c>
      <c r="GI97">
        <v>0</v>
      </c>
      <c r="GJ97">
        <v>0</v>
      </c>
      <c r="GK97">
        <v>1</v>
      </c>
      <c r="GL97">
        <v>1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5</v>
      </c>
      <c r="GU97">
        <v>20</v>
      </c>
      <c r="GV97">
        <v>74</v>
      </c>
      <c r="GW97">
        <v>32</v>
      </c>
      <c r="GX97">
        <v>9</v>
      </c>
      <c r="GY97">
        <v>3</v>
      </c>
      <c r="GZ97">
        <v>1</v>
      </c>
      <c r="HA97">
        <v>2</v>
      </c>
      <c r="HB97">
        <v>2</v>
      </c>
      <c r="HC97">
        <v>0</v>
      </c>
      <c r="HD97">
        <v>2</v>
      </c>
      <c r="HE97">
        <v>0</v>
      </c>
      <c r="HF97">
        <v>2</v>
      </c>
      <c r="HG97">
        <v>1</v>
      </c>
      <c r="HH97">
        <v>1</v>
      </c>
      <c r="HI97">
        <v>0</v>
      </c>
      <c r="HJ97">
        <v>0</v>
      </c>
      <c r="HK97">
        <v>6</v>
      </c>
      <c r="HL97">
        <v>1</v>
      </c>
      <c r="HM97">
        <v>1</v>
      </c>
      <c r="HN97">
        <v>0</v>
      </c>
      <c r="HO97">
        <v>1</v>
      </c>
      <c r="HP97">
        <v>0</v>
      </c>
      <c r="HQ97">
        <v>0</v>
      </c>
      <c r="HR97">
        <v>3</v>
      </c>
      <c r="HS97">
        <v>3</v>
      </c>
      <c r="HT97">
        <v>3</v>
      </c>
      <c r="HU97">
        <v>0</v>
      </c>
      <c r="HV97">
        <v>1</v>
      </c>
      <c r="HW97">
        <v>0</v>
      </c>
      <c r="HX97">
        <v>0</v>
      </c>
      <c r="HY97">
        <v>74</v>
      </c>
      <c r="HZ97">
        <v>26</v>
      </c>
      <c r="IA97">
        <v>15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10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1</v>
      </c>
      <c r="JC97">
        <v>26</v>
      </c>
      <c r="JD97" t="s">
        <v>0</v>
      </c>
      <c r="JE97" t="s">
        <v>0</v>
      </c>
      <c r="JF97" t="s">
        <v>0</v>
      </c>
      <c r="JG97" t="s">
        <v>0</v>
      </c>
      <c r="JH97" t="s">
        <v>0</v>
      </c>
      <c r="JI97" t="s">
        <v>0</v>
      </c>
      <c r="JJ97" t="s">
        <v>0</v>
      </c>
      <c r="JK97" t="s">
        <v>0</v>
      </c>
      <c r="JL97" t="s">
        <v>0</v>
      </c>
      <c r="JM97" t="s">
        <v>0</v>
      </c>
      <c r="JN97" t="s">
        <v>0</v>
      </c>
      <c r="JO97" t="s">
        <v>0</v>
      </c>
      <c r="JP97" t="s">
        <v>0</v>
      </c>
      <c r="JQ97" t="s">
        <v>0</v>
      </c>
      <c r="JR97" t="s">
        <v>0</v>
      </c>
      <c r="JS97" t="s">
        <v>0</v>
      </c>
      <c r="JT97" t="s">
        <v>0</v>
      </c>
      <c r="JU97" t="s">
        <v>0</v>
      </c>
      <c r="JV97" t="s">
        <v>0</v>
      </c>
      <c r="JW97">
        <v>3</v>
      </c>
      <c r="JX97">
        <v>0</v>
      </c>
      <c r="JY97">
        <v>1</v>
      </c>
      <c r="JZ97">
        <v>0</v>
      </c>
      <c r="KA97">
        <v>0</v>
      </c>
      <c r="KB97">
        <v>0</v>
      </c>
      <c r="KC97">
        <v>0</v>
      </c>
      <c r="KD97">
        <v>1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1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3</v>
      </c>
      <c r="KS97">
        <v>2</v>
      </c>
      <c r="KT97">
        <v>1</v>
      </c>
      <c r="KU97">
        <v>0</v>
      </c>
      <c r="KV97">
        <v>1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2</v>
      </c>
      <c r="LV97">
        <v>1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1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1</v>
      </c>
    </row>
    <row r="98" spans="1:351">
      <c r="A98" t="s">
        <v>1672</v>
      </c>
      <c r="B98" t="s">
        <v>1654</v>
      </c>
      <c r="C98" t="str">
        <f>"200206"</f>
        <v>200206</v>
      </c>
      <c r="D98" t="s">
        <v>1670</v>
      </c>
      <c r="E98">
        <v>6</v>
      </c>
      <c r="F98">
        <v>2043</v>
      </c>
      <c r="G98">
        <v>1560</v>
      </c>
      <c r="H98">
        <v>520</v>
      </c>
      <c r="I98">
        <v>1040</v>
      </c>
      <c r="J98">
        <v>0</v>
      </c>
      <c r="K98">
        <v>2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1040</v>
      </c>
      <c r="T98">
        <v>0</v>
      </c>
      <c r="U98">
        <v>0</v>
      </c>
      <c r="V98">
        <v>1040</v>
      </c>
      <c r="W98">
        <v>17</v>
      </c>
      <c r="X98">
        <v>11</v>
      </c>
      <c r="Y98">
        <v>2</v>
      </c>
      <c r="Z98">
        <v>4</v>
      </c>
      <c r="AA98">
        <v>1023</v>
      </c>
      <c r="AB98">
        <v>666</v>
      </c>
      <c r="AC98">
        <v>243</v>
      </c>
      <c r="AD98">
        <v>51</v>
      </c>
      <c r="AE98">
        <v>206</v>
      </c>
      <c r="AF98">
        <v>1</v>
      </c>
      <c r="AG98">
        <v>44</v>
      </c>
      <c r="AH98">
        <v>8</v>
      </c>
      <c r="AI98">
        <v>1</v>
      </c>
      <c r="AJ98">
        <v>10</v>
      </c>
      <c r="AK98">
        <v>6</v>
      </c>
      <c r="AL98">
        <v>40</v>
      </c>
      <c r="AM98">
        <v>2</v>
      </c>
      <c r="AN98">
        <v>0</v>
      </c>
      <c r="AO98">
        <v>1</v>
      </c>
      <c r="AP98">
        <v>5</v>
      </c>
      <c r="AQ98">
        <v>6</v>
      </c>
      <c r="AR98">
        <v>1</v>
      </c>
      <c r="AS98">
        <v>0</v>
      </c>
      <c r="AT98">
        <v>1</v>
      </c>
      <c r="AU98">
        <v>2</v>
      </c>
      <c r="AV98">
        <v>1</v>
      </c>
      <c r="AW98">
        <v>4</v>
      </c>
      <c r="AX98">
        <v>2</v>
      </c>
      <c r="AY98">
        <v>0</v>
      </c>
      <c r="AZ98">
        <v>2</v>
      </c>
      <c r="BA98">
        <v>3</v>
      </c>
      <c r="BB98">
        <v>6</v>
      </c>
      <c r="BC98">
        <v>7</v>
      </c>
      <c r="BD98">
        <v>13</v>
      </c>
      <c r="BE98">
        <v>666</v>
      </c>
      <c r="BF98">
        <v>122</v>
      </c>
      <c r="BG98">
        <v>33</v>
      </c>
      <c r="BH98">
        <v>7</v>
      </c>
      <c r="BI98">
        <v>43</v>
      </c>
      <c r="BJ98">
        <v>3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3</v>
      </c>
      <c r="BU98">
        <v>0</v>
      </c>
      <c r="BV98">
        <v>1</v>
      </c>
      <c r="BW98">
        <v>0</v>
      </c>
      <c r="BX98">
        <v>0</v>
      </c>
      <c r="BY98">
        <v>0</v>
      </c>
      <c r="BZ98">
        <v>1</v>
      </c>
      <c r="CA98">
        <v>3</v>
      </c>
      <c r="CB98">
        <v>1</v>
      </c>
      <c r="CC98">
        <v>2</v>
      </c>
      <c r="CD98">
        <v>0</v>
      </c>
      <c r="CE98">
        <v>3</v>
      </c>
      <c r="CF98">
        <v>0</v>
      </c>
      <c r="CG98">
        <v>0</v>
      </c>
      <c r="CH98">
        <v>22</v>
      </c>
      <c r="CI98">
        <v>122</v>
      </c>
      <c r="CJ98">
        <v>14</v>
      </c>
      <c r="CK98">
        <v>4</v>
      </c>
      <c r="CL98">
        <v>2</v>
      </c>
      <c r="CM98">
        <v>0</v>
      </c>
      <c r="CN98">
        <v>4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2</v>
      </c>
      <c r="DB98">
        <v>0</v>
      </c>
      <c r="DC98">
        <v>0</v>
      </c>
      <c r="DD98">
        <v>0</v>
      </c>
      <c r="DE98">
        <v>0</v>
      </c>
      <c r="DF98">
        <v>1</v>
      </c>
      <c r="DG98">
        <v>0</v>
      </c>
      <c r="DH98">
        <v>1</v>
      </c>
      <c r="DI98">
        <v>14</v>
      </c>
      <c r="DJ98">
        <v>32</v>
      </c>
      <c r="DK98">
        <v>23</v>
      </c>
      <c r="DL98">
        <v>1</v>
      </c>
      <c r="DM98">
        <v>2</v>
      </c>
      <c r="DN98">
        <v>0</v>
      </c>
      <c r="DO98">
        <v>1</v>
      </c>
      <c r="DP98">
        <v>0</v>
      </c>
      <c r="DQ98">
        <v>1</v>
      </c>
      <c r="DR98">
        <v>0</v>
      </c>
      <c r="DS98">
        <v>0</v>
      </c>
      <c r="DT98">
        <v>0</v>
      </c>
      <c r="DU98">
        <v>2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1</v>
      </c>
      <c r="ED98">
        <v>0</v>
      </c>
      <c r="EE98">
        <v>1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32</v>
      </c>
      <c r="EN98">
        <v>42</v>
      </c>
      <c r="EO98">
        <v>4</v>
      </c>
      <c r="EP98">
        <v>1</v>
      </c>
      <c r="EQ98">
        <v>1</v>
      </c>
      <c r="ER98">
        <v>0</v>
      </c>
      <c r="ES98">
        <v>1</v>
      </c>
      <c r="ET98">
        <v>0</v>
      </c>
      <c r="EU98">
        <v>0</v>
      </c>
      <c r="EV98">
        <v>0</v>
      </c>
      <c r="EW98">
        <v>0</v>
      </c>
      <c r="EX98">
        <v>1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31</v>
      </c>
      <c r="FN98">
        <v>0</v>
      </c>
      <c r="FO98">
        <v>1</v>
      </c>
      <c r="FP98">
        <v>2</v>
      </c>
      <c r="FQ98">
        <v>42</v>
      </c>
      <c r="FR98">
        <v>18</v>
      </c>
      <c r="FS98">
        <v>10</v>
      </c>
      <c r="FT98">
        <v>0</v>
      </c>
      <c r="FU98">
        <v>2</v>
      </c>
      <c r="FV98">
        <v>1</v>
      </c>
      <c r="FW98">
        <v>0</v>
      </c>
      <c r="FX98">
        <v>2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2</v>
      </c>
      <c r="GG98">
        <v>0</v>
      </c>
      <c r="GH98">
        <v>1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18</v>
      </c>
      <c r="GV98">
        <v>79</v>
      </c>
      <c r="GW98">
        <v>30</v>
      </c>
      <c r="GX98">
        <v>11</v>
      </c>
      <c r="GY98">
        <v>3</v>
      </c>
      <c r="GZ98">
        <v>1</v>
      </c>
      <c r="HA98">
        <v>1</v>
      </c>
      <c r="HB98">
        <v>2</v>
      </c>
      <c r="HC98">
        <v>2</v>
      </c>
      <c r="HD98">
        <v>0</v>
      </c>
      <c r="HE98">
        <v>0</v>
      </c>
      <c r="HF98">
        <v>1</v>
      </c>
      <c r="HG98">
        <v>1</v>
      </c>
      <c r="HH98">
        <v>0</v>
      </c>
      <c r="HI98">
        <v>1</v>
      </c>
      <c r="HJ98">
        <v>2</v>
      </c>
      <c r="HK98">
        <v>16</v>
      </c>
      <c r="HL98">
        <v>1</v>
      </c>
      <c r="HM98">
        <v>0</v>
      </c>
      <c r="HN98">
        <v>2</v>
      </c>
      <c r="HO98">
        <v>0</v>
      </c>
      <c r="HP98">
        <v>1</v>
      </c>
      <c r="HQ98">
        <v>0</v>
      </c>
      <c r="HR98">
        <v>1</v>
      </c>
      <c r="HS98">
        <v>1</v>
      </c>
      <c r="HT98">
        <v>1</v>
      </c>
      <c r="HU98">
        <v>0</v>
      </c>
      <c r="HV98">
        <v>1</v>
      </c>
      <c r="HW98">
        <v>0</v>
      </c>
      <c r="HX98">
        <v>0</v>
      </c>
      <c r="HY98">
        <v>79</v>
      </c>
      <c r="HZ98">
        <v>36</v>
      </c>
      <c r="IA98">
        <v>15</v>
      </c>
      <c r="IB98">
        <v>3</v>
      </c>
      <c r="IC98">
        <v>1</v>
      </c>
      <c r="ID98">
        <v>1</v>
      </c>
      <c r="IE98">
        <v>0</v>
      </c>
      <c r="IF98">
        <v>1</v>
      </c>
      <c r="IG98">
        <v>0</v>
      </c>
      <c r="IH98">
        <v>0</v>
      </c>
      <c r="II98">
        <v>0</v>
      </c>
      <c r="IJ98">
        <v>10</v>
      </c>
      <c r="IK98">
        <v>4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1</v>
      </c>
      <c r="JA98">
        <v>0</v>
      </c>
      <c r="JB98">
        <v>0</v>
      </c>
      <c r="JC98">
        <v>36</v>
      </c>
      <c r="JD98" t="s">
        <v>0</v>
      </c>
      <c r="JE98" t="s">
        <v>0</v>
      </c>
      <c r="JF98" t="s">
        <v>0</v>
      </c>
      <c r="JG98" t="s">
        <v>0</v>
      </c>
      <c r="JH98" t="s">
        <v>0</v>
      </c>
      <c r="JI98" t="s">
        <v>0</v>
      </c>
      <c r="JJ98" t="s">
        <v>0</v>
      </c>
      <c r="JK98" t="s">
        <v>0</v>
      </c>
      <c r="JL98" t="s">
        <v>0</v>
      </c>
      <c r="JM98" t="s">
        <v>0</v>
      </c>
      <c r="JN98" t="s">
        <v>0</v>
      </c>
      <c r="JO98" t="s">
        <v>0</v>
      </c>
      <c r="JP98" t="s">
        <v>0</v>
      </c>
      <c r="JQ98" t="s">
        <v>0</v>
      </c>
      <c r="JR98" t="s">
        <v>0</v>
      </c>
      <c r="JS98" t="s">
        <v>0</v>
      </c>
      <c r="JT98" t="s">
        <v>0</v>
      </c>
      <c r="JU98" t="s">
        <v>0</v>
      </c>
      <c r="JV98" t="s">
        <v>0</v>
      </c>
      <c r="JW98">
        <v>14</v>
      </c>
      <c r="JX98">
        <v>5</v>
      </c>
      <c r="JY98">
        <v>3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1</v>
      </c>
      <c r="KH98">
        <v>1</v>
      </c>
      <c r="KI98">
        <v>0</v>
      </c>
      <c r="KJ98">
        <v>0</v>
      </c>
      <c r="KK98">
        <v>1</v>
      </c>
      <c r="KL98">
        <v>0</v>
      </c>
      <c r="KM98">
        <v>0</v>
      </c>
      <c r="KN98">
        <v>0</v>
      </c>
      <c r="KO98">
        <v>2</v>
      </c>
      <c r="KP98">
        <v>0</v>
      </c>
      <c r="KQ98">
        <v>0</v>
      </c>
      <c r="KR98">
        <v>14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</row>
    <row r="99" spans="1:351">
      <c r="A99" t="s">
        <v>1671</v>
      </c>
      <c r="B99" t="s">
        <v>1654</v>
      </c>
      <c r="C99" t="str">
        <f>"200206"</f>
        <v>200206</v>
      </c>
      <c r="D99" t="s">
        <v>1670</v>
      </c>
      <c r="E99">
        <v>7</v>
      </c>
      <c r="F99">
        <v>2170</v>
      </c>
      <c r="G99">
        <v>1660</v>
      </c>
      <c r="H99">
        <v>541</v>
      </c>
      <c r="I99">
        <v>1119</v>
      </c>
      <c r="J99">
        <v>2</v>
      </c>
      <c r="K99">
        <v>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1119</v>
      </c>
      <c r="T99">
        <v>0</v>
      </c>
      <c r="U99">
        <v>0</v>
      </c>
      <c r="V99">
        <v>1119</v>
      </c>
      <c r="W99">
        <v>14</v>
      </c>
      <c r="X99">
        <v>6</v>
      </c>
      <c r="Y99">
        <v>4</v>
      </c>
      <c r="Z99">
        <v>4</v>
      </c>
      <c r="AA99">
        <v>1105</v>
      </c>
      <c r="AB99">
        <v>654</v>
      </c>
      <c r="AC99">
        <v>168</v>
      </c>
      <c r="AD99">
        <v>54</v>
      </c>
      <c r="AE99">
        <v>256</v>
      </c>
      <c r="AF99">
        <v>3</v>
      </c>
      <c r="AG99">
        <v>47</v>
      </c>
      <c r="AH99">
        <v>7</v>
      </c>
      <c r="AI99">
        <v>3</v>
      </c>
      <c r="AJ99">
        <v>10</v>
      </c>
      <c r="AK99">
        <v>7</v>
      </c>
      <c r="AL99">
        <v>47</v>
      </c>
      <c r="AM99">
        <v>1</v>
      </c>
      <c r="AN99">
        <v>0</v>
      </c>
      <c r="AO99">
        <v>2</v>
      </c>
      <c r="AP99">
        <v>4</v>
      </c>
      <c r="AQ99">
        <v>3</v>
      </c>
      <c r="AR99">
        <v>0</v>
      </c>
      <c r="AS99">
        <v>0</v>
      </c>
      <c r="AT99">
        <v>2</v>
      </c>
      <c r="AU99">
        <v>0</v>
      </c>
      <c r="AV99">
        <v>4</v>
      </c>
      <c r="AW99">
        <v>6</v>
      </c>
      <c r="AX99">
        <v>6</v>
      </c>
      <c r="AY99">
        <v>0</v>
      </c>
      <c r="AZ99">
        <v>2</v>
      </c>
      <c r="BA99">
        <v>0</v>
      </c>
      <c r="BB99">
        <v>4</v>
      </c>
      <c r="BC99">
        <v>1</v>
      </c>
      <c r="BD99">
        <v>17</v>
      </c>
      <c r="BE99">
        <v>654</v>
      </c>
      <c r="BF99">
        <v>140</v>
      </c>
      <c r="BG99">
        <v>57</v>
      </c>
      <c r="BH99">
        <v>16</v>
      </c>
      <c r="BI99">
        <v>20</v>
      </c>
      <c r="BJ99">
        <v>5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1</v>
      </c>
      <c r="BR99">
        <v>0</v>
      </c>
      <c r="BS99">
        <v>0</v>
      </c>
      <c r="BT99">
        <v>0</v>
      </c>
      <c r="BU99">
        <v>0</v>
      </c>
      <c r="BV99">
        <v>1</v>
      </c>
      <c r="BW99">
        <v>0</v>
      </c>
      <c r="BX99">
        <v>1</v>
      </c>
      <c r="BY99">
        <v>0</v>
      </c>
      <c r="BZ99">
        <v>0</v>
      </c>
      <c r="CA99">
        <v>1</v>
      </c>
      <c r="CB99">
        <v>0</v>
      </c>
      <c r="CC99">
        <v>0</v>
      </c>
      <c r="CD99">
        <v>0</v>
      </c>
      <c r="CE99">
        <v>1</v>
      </c>
      <c r="CF99">
        <v>1</v>
      </c>
      <c r="CG99">
        <v>0</v>
      </c>
      <c r="CH99">
        <v>36</v>
      </c>
      <c r="CI99">
        <v>140</v>
      </c>
      <c r="CJ99">
        <v>16</v>
      </c>
      <c r="CK99">
        <v>2</v>
      </c>
      <c r="CL99">
        <v>3</v>
      </c>
      <c r="CM99">
        <v>1</v>
      </c>
      <c r="CN99">
        <v>3</v>
      </c>
      <c r="CO99">
        <v>0</v>
      </c>
      <c r="CP99">
        <v>2</v>
      </c>
      <c r="CQ99">
        <v>1</v>
      </c>
      <c r="CR99">
        <v>0</v>
      </c>
      <c r="CS99">
        <v>1</v>
      </c>
      <c r="CT99">
        <v>1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2</v>
      </c>
      <c r="DI99">
        <v>16</v>
      </c>
      <c r="DJ99">
        <v>47</v>
      </c>
      <c r="DK99">
        <v>32</v>
      </c>
      <c r="DL99">
        <v>4</v>
      </c>
      <c r="DM99">
        <v>2</v>
      </c>
      <c r="DN99">
        <v>2</v>
      </c>
      <c r="DO99">
        <v>0</v>
      </c>
      <c r="DP99">
        <v>0</v>
      </c>
      <c r="DQ99">
        <v>2</v>
      </c>
      <c r="DR99">
        <v>0</v>
      </c>
      <c r="DS99">
        <v>1</v>
      </c>
      <c r="DT99">
        <v>1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2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1</v>
      </c>
      <c r="EJ99">
        <v>0</v>
      </c>
      <c r="EK99">
        <v>0</v>
      </c>
      <c r="EL99">
        <v>0</v>
      </c>
      <c r="EM99">
        <v>47</v>
      </c>
      <c r="EN99">
        <v>42</v>
      </c>
      <c r="EO99">
        <v>2</v>
      </c>
      <c r="EP99">
        <v>0</v>
      </c>
      <c r="EQ99">
        <v>1</v>
      </c>
      <c r="ER99">
        <v>0</v>
      </c>
      <c r="ES99">
        <v>1</v>
      </c>
      <c r="ET99">
        <v>0</v>
      </c>
      <c r="EU99">
        <v>0</v>
      </c>
      <c r="EV99">
        <v>0</v>
      </c>
      <c r="EW99">
        <v>1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1</v>
      </c>
      <c r="FM99">
        <v>27</v>
      </c>
      <c r="FN99">
        <v>0</v>
      </c>
      <c r="FO99">
        <v>0</v>
      </c>
      <c r="FP99">
        <v>9</v>
      </c>
      <c r="FQ99">
        <v>42</v>
      </c>
      <c r="FR99">
        <v>37</v>
      </c>
      <c r="FS99">
        <v>22</v>
      </c>
      <c r="FT99">
        <v>1</v>
      </c>
      <c r="FU99">
        <v>0</v>
      </c>
      <c r="FV99">
        <v>1</v>
      </c>
      <c r="FW99">
        <v>0</v>
      </c>
      <c r="FX99">
        <v>3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1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2</v>
      </c>
      <c r="GN99">
        <v>0</v>
      </c>
      <c r="GO99">
        <v>2</v>
      </c>
      <c r="GP99">
        <v>0</v>
      </c>
      <c r="GQ99">
        <v>0</v>
      </c>
      <c r="GR99">
        <v>0</v>
      </c>
      <c r="GS99">
        <v>1</v>
      </c>
      <c r="GT99">
        <v>4</v>
      </c>
      <c r="GU99">
        <v>37</v>
      </c>
      <c r="GV99">
        <v>87</v>
      </c>
      <c r="GW99">
        <v>44</v>
      </c>
      <c r="GX99">
        <v>9</v>
      </c>
      <c r="GY99">
        <v>1</v>
      </c>
      <c r="GZ99">
        <v>1</v>
      </c>
      <c r="HA99">
        <v>0</v>
      </c>
      <c r="HB99">
        <v>2</v>
      </c>
      <c r="HC99">
        <v>2</v>
      </c>
      <c r="HD99">
        <v>0</v>
      </c>
      <c r="HE99">
        <v>0</v>
      </c>
      <c r="HF99">
        <v>0</v>
      </c>
      <c r="HG99">
        <v>3</v>
      </c>
      <c r="HH99">
        <v>0</v>
      </c>
      <c r="HI99">
        <v>1</v>
      </c>
      <c r="HJ99">
        <v>0</v>
      </c>
      <c r="HK99">
        <v>6</v>
      </c>
      <c r="HL99">
        <v>7</v>
      </c>
      <c r="HM99">
        <v>1</v>
      </c>
      <c r="HN99">
        <v>1</v>
      </c>
      <c r="HO99">
        <v>0</v>
      </c>
      <c r="HP99">
        <v>0</v>
      </c>
      <c r="HQ99">
        <v>2</v>
      </c>
      <c r="HR99">
        <v>1</v>
      </c>
      <c r="HS99">
        <v>0</v>
      </c>
      <c r="HT99">
        <v>1</v>
      </c>
      <c r="HU99">
        <v>0</v>
      </c>
      <c r="HV99">
        <v>2</v>
      </c>
      <c r="HW99">
        <v>0</v>
      </c>
      <c r="HX99">
        <v>3</v>
      </c>
      <c r="HY99">
        <v>87</v>
      </c>
      <c r="HZ99">
        <v>69</v>
      </c>
      <c r="IA99">
        <v>25</v>
      </c>
      <c r="IB99">
        <v>3</v>
      </c>
      <c r="IC99">
        <v>1</v>
      </c>
      <c r="ID99">
        <v>0</v>
      </c>
      <c r="IE99">
        <v>0</v>
      </c>
      <c r="IF99">
        <v>1</v>
      </c>
      <c r="IG99">
        <v>0</v>
      </c>
      <c r="IH99">
        <v>0</v>
      </c>
      <c r="II99">
        <v>0</v>
      </c>
      <c r="IJ99">
        <v>34</v>
      </c>
      <c r="IK99">
        <v>1</v>
      </c>
      <c r="IL99">
        <v>1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1</v>
      </c>
      <c r="IY99">
        <v>0</v>
      </c>
      <c r="IZ99">
        <v>0</v>
      </c>
      <c r="JA99">
        <v>0</v>
      </c>
      <c r="JB99">
        <v>2</v>
      </c>
      <c r="JC99">
        <v>69</v>
      </c>
      <c r="JD99" t="s">
        <v>0</v>
      </c>
      <c r="JE99" t="s">
        <v>0</v>
      </c>
      <c r="JF99" t="s">
        <v>0</v>
      </c>
      <c r="JG99" t="s">
        <v>0</v>
      </c>
      <c r="JH99" t="s">
        <v>0</v>
      </c>
      <c r="JI99" t="s">
        <v>0</v>
      </c>
      <c r="JJ99" t="s">
        <v>0</v>
      </c>
      <c r="JK99" t="s">
        <v>0</v>
      </c>
      <c r="JL99" t="s">
        <v>0</v>
      </c>
      <c r="JM99" t="s">
        <v>0</v>
      </c>
      <c r="JN99" t="s">
        <v>0</v>
      </c>
      <c r="JO99" t="s">
        <v>0</v>
      </c>
      <c r="JP99" t="s">
        <v>0</v>
      </c>
      <c r="JQ99" t="s">
        <v>0</v>
      </c>
      <c r="JR99" t="s">
        <v>0</v>
      </c>
      <c r="JS99" t="s">
        <v>0</v>
      </c>
      <c r="JT99" t="s">
        <v>0</v>
      </c>
      <c r="JU99" t="s">
        <v>0</v>
      </c>
      <c r="JV99" t="s">
        <v>0</v>
      </c>
      <c r="JW99">
        <v>12</v>
      </c>
      <c r="JX99">
        <v>7</v>
      </c>
      <c r="JY99">
        <v>1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2</v>
      </c>
      <c r="KG99">
        <v>1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1</v>
      </c>
      <c r="KQ99">
        <v>0</v>
      </c>
      <c r="KR99">
        <v>12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1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1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1</v>
      </c>
    </row>
    <row r="100" spans="1:351">
      <c r="A100" t="s">
        <v>1669</v>
      </c>
      <c r="B100" t="s">
        <v>1654</v>
      </c>
      <c r="C100" t="str">
        <f>"200206"</f>
        <v>200206</v>
      </c>
      <c r="D100" t="s">
        <v>1668</v>
      </c>
      <c r="E100">
        <v>8</v>
      </c>
      <c r="F100">
        <v>910</v>
      </c>
      <c r="G100">
        <v>700</v>
      </c>
      <c r="H100">
        <v>183</v>
      </c>
      <c r="I100">
        <v>517</v>
      </c>
      <c r="J100">
        <v>0</v>
      </c>
      <c r="K100">
        <v>2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517</v>
      </c>
      <c r="T100">
        <v>0</v>
      </c>
      <c r="U100">
        <v>0</v>
      </c>
      <c r="V100">
        <v>517</v>
      </c>
      <c r="W100">
        <v>7</v>
      </c>
      <c r="X100">
        <v>3</v>
      </c>
      <c r="Y100">
        <v>1</v>
      </c>
      <c r="Z100">
        <v>1</v>
      </c>
      <c r="AA100">
        <v>510</v>
      </c>
      <c r="AB100">
        <v>313</v>
      </c>
      <c r="AC100">
        <v>68</v>
      </c>
      <c r="AD100">
        <v>34</v>
      </c>
      <c r="AE100">
        <v>127</v>
      </c>
      <c r="AF100">
        <v>1</v>
      </c>
      <c r="AG100">
        <v>22</v>
      </c>
      <c r="AH100">
        <v>2</v>
      </c>
      <c r="AI100">
        <v>1</v>
      </c>
      <c r="AJ100">
        <v>3</v>
      </c>
      <c r="AK100">
        <v>4</v>
      </c>
      <c r="AL100">
        <v>28</v>
      </c>
      <c r="AM100">
        <v>1</v>
      </c>
      <c r="AN100">
        <v>0</v>
      </c>
      <c r="AO100">
        <v>0</v>
      </c>
      <c r="AP100">
        <v>3</v>
      </c>
      <c r="AQ100">
        <v>2</v>
      </c>
      <c r="AR100">
        <v>0</v>
      </c>
      <c r="AS100">
        <v>0</v>
      </c>
      <c r="AT100">
        <v>2</v>
      </c>
      <c r="AU100">
        <v>0</v>
      </c>
      <c r="AV100">
        <v>1</v>
      </c>
      <c r="AW100">
        <v>1</v>
      </c>
      <c r="AX100">
        <v>2</v>
      </c>
      <c r="AY100">
        <v>1</v>
      </c>
      <c r="AZ100">
        <v>1</v>
      </c>
      <c r="BA100">
        <v>0</v>
      </c>
      <c r="BB100">
        <v>3</v>
      </c>
      <c r="BC100">
        <v>0</v>
      </c>
      <c r="BD100">
        <v>6</v>
      </c>
      <c r="BE100">
        <v>313</v>
      </c>
      <c r="BF100">
        <v>40</v>
      </c>
      <c r="BG100">
        <v>13</v>
      </c>
      <c r="BH100">
        <v>6</v>
      </c>
      <c r="BI100">
        <v>7</v>
      </c>
      <c r="BJ100">
        <v>1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1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12</v>
      </c>
      <c r="CI100">
        <v>40</v>
      </c>
      <c r="CJ100">
        <v>9</v>
      </c>
      <c r="CK100">
        <v>0</v>
      </c>
      <c r="CL100">
        <v>4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2</v>
      </c>
      <c r="CU100">
        <v>1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1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9</v>
      </c>
      <c r="DJ100">
        <v>20</v>
      </c>
      <c r="DK100">
        <v>15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1</v>
      </c>
      <c r="DR100">
        <v>0</v>
      </c>
      <c r="DS100">
        <v>0</v>
      </c>
      <c r="DT100">
        <v>0</v>
      </c>
      <c r="DU100">
        <v>1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1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1</v>
      </c>
      <c r="EK100">
        <v>0</v>
      </c>
      <c r="EL100">
        <v>1</v>
      </c>
      <c r="EM100">
        <v>20</v>
      </c>
      <c r="EN100">
        <v>34</v>
      </c>
      <c r="EO100">
        <v>3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1</v>
      </c>
      <c r="EV100">
        <v>1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2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25</v>
      </c>
      <c r="FN100">
        <v>0</v>
      </c>
      <c r="FO100">
        <v>0</v>
      </c>
      <c r="FP100">
        <v>2</v>
      </c>
      <c r="FQ100">
        <v>34</v>
      </c>
      <c r="FR100">
        <v>5</v>
      </c>
      <c r="FS100">
        <v>3</v>
      </c>
      <c r="FT100">
        <v>0</v>
      </c>
      <c r="FU100">
        <v>0</v>
      </c>
      <c r="FV100">
        <v>0</v>
      </c>
      <c r="FW100">
        <v>0</v>
      </c>
      <c r="FX100">
        <v>1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1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5</v>
      </c>
      <c r="GV100">
        <v>55</v>
      </c>
      <c r="GW100">
        <v>25</v>
      </c>
      <c r="GX100">
        <v>15</v>
      </c>
      <c r="GY100">
        <v>0</v>
      </c>
      <c r="GZ100">
        <v>0</v>
      </c>
      <c r="HA100">
        <v>1</v>
      </c>
      <c r="HB100">
        <v>1</v>
      </c>
      <c r="HC100">
        <v>3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4</v>
      </c>
      <c r="HL100">
        <v>2</v>
      </c>
      <c r="HM100">
        <v>1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3</v>
      </c>
      <c r="HY100">
        <v>55</v>
      </c>
      <c r="HZ100">
        <v>29</v>
      </c>
      <c r="IA100">
        <v>17</v>
      </c>
      <c r="IB100">
        <v>3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7</v>
      </c>
      <c r="IK100">
        <v>1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1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29</v>
      </c>
      <c r="JD100" t="s">
        <v>0</v>
      </c>
      <c r="JE100" t="s">
        <v>0</v>
      </c>
      <c r="JF100" t="s">
        <v>0</v>
      </c>
      <c r="JG100" t="s">
        <v>0</v>
      </c>
      <c r="JH100" t="s">
        <v>0</v>
      </c>
      <c r="JI100" t="s">
        <v>0</v>
      </c>
      <c r="JJ100" t="s">
        <v>0</v>
      </c>
      <c r="JK100" t="s">
        <v>0</v>
      </c>
      <c r="JL100" t="s">
        <v>0</v>
      </c>
      <c r="JM100" t="s">
        <v>0</v>
      </c>
      <c r="JN100" t="s">
        <v>0</v>
      </c>
      <c r="JO100" t="s">
        <v>0</v>
      </c>
      <c r="JP100" t="s">
        <v>0</v>
      </c>
      <c r="JQ100" t="s">
        <v>0</v>
      </c>
      <c r="JR100" t="s">
        <v>0</v>
      </c>
      <c r="JS100" t="s">
        <v>0</v>
      </c>
      <c r="JT100" t="s">
        <v>0</v>
      </c>
      <c r="JU100" t="s">
        <v>0</v>
      </c>
      <c r="JV100" t="s">
        <v>0</v>
      </c>
      <c r="JW100">
        <v>5</v>
      </c>
      <c r="JX100">
        <v>0</v>
      </c>
      <c r="JY100">
        <v>4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1</v>
      </c>
      <c r="KN100">
        <v>0</v>
      </c>
      <c r="KO100">
        <v>0</v>
      </c>
      <c r="KP100">
        <v>0</v>
      </c>
      <c r="KQ100">
        <v>0</v>
      </c>
      <c r="KR100">
        <v>5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</row>
    <row r="101" spans="1:351">
      <c r="A101" t="s">
        <v>1667</v>
      </c>
      <c r="B101" t="s">
        <v>1654</v>
      </c>
      <c r="C101" t="str">
        <f>"200206"</f>
        <v>200206</v>
      </c>
      <c r="D101" t="s">
        <v>1660</v>
      </c>
      <c r="E101">
        <v>9</v>
      </c>
      <c r="F101">
        <v>777</v>
      </c>
      <c r="G101">
        <v>600</v>
      </c>
      <c r="H101">
        <v>180</v>
      </c>
      <c r="I101">
        <v>420</v>
      </c>
      <c r="J101">
        <v>1</v>
      </c>
      <c r="K101">
        <v>1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420</v>
      </c>
      <c r="T101">
        <v>0</v>
      </c>
      <c r="U101">
        <v>0</v>
      </c>
      <c r="V101">
        <v>420</v>
      </c>
      <c r="W101">
        <v>5</v>
      </c>
      <c r="X101">
        <v>4</v>
      </c>
      <c r="Y101">
        <v>0</v>
      </c>
      <c r="Z101">
        <v>1</v>
      </c>
      <c r="AA101">
        <v>415</v>
      </c>
      <c r="AB101">
        <v>238</v>
      </c>
      <c r="AC101">
        <v>56</v>
      </c>
      <c r="AD101">
        <v>11</v>
      </c>
      <c r="AE101">
        <v>84</v>
      </c>
      <c r="AF101">
        <v>3</v>
      </c>
      <c r="AG101">
        <v>11</v>
      </c>
      <c r="AH101">
        <v>2</v>
      </c>
      <c r="AI101">
        <v>0</v>
      </c>
      <c r="AJ101">
        <v>9</v>
      </c>
      <c r="AK101">
        <v>0</v>
      </c>
      <c r="AL101">
        <v>49</v>
      </c>
      <c r="AM101">
        <v>0</v>
      </c>
      <c r="AN101">
        <v>0</v>
      </c>
      <c r="AO101">
        <v>0</v>
      </c>
      <c r="AP101">
        <v>3</v>
      </c>
      <c r="AQ101">
        <v>1</v>
      </c>
      <c r="AR101">
        <v>0</v>
      </c>
      <c r="AS101">
        <v>0</v>
      </c>
      <c r="AT101">
        <v>0</v>
      </c>
      <c r="AU101">
        <v>0</v>
      </c>
      <c r="AV101">
        <v>2</v>
      </c>
      <c r="AW101">
        <v>0</v>
      </c>
      <c r="AX101">
        <v>0</v>
      </c>
      <c r="AY101">
        <v>0</v>
      </c>
      <c r="AZ101">
        <v>0</v>
      </c>
      <c r="BA101">
        <v>1</v>
      </c>
      <c r="BB101">
        <v>2</v>
      </c>
      <c r="BC101">
        <v>0</v>
      </c>
      <c r="BD101">
        <v>4</v>
      </c>
      <c r="BE101">
        <v>238</v>
      </c>
      <c r="BF101">
        <v>42</v>
      </c>
      <c r="BG101">
        <v>14</v>
      </c>
      <c r="BH101">
        <v>6</v>
      </c>
      <c r="BI101">
        <v>2</v>
      </c>
      <c r="BJ101">
        <v>3</v>
      </c>
      <c r="BK101">
        <v>1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0</v>
      </c>
      <c r="BT101">
        <v>0</v>
      </c>
      <c r="BU101">
        <v>0</v>
      </c>
      <c r="BV101">
        <v>1</v>
      </c>
      <c r="BW101">
        <v>0</v>
      </c>
      <c r="BX101">
        <v>4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10</v>
      </c>
      <c r="CI101">
        <v>42</v>
      </c>
      <c r="CJ101">
        <v>11</v>
      </c>
      <c r="CK101">
        <v>3</v>
      </c>
      <c r="CL101">
        <v>1</v>
      </c>
      <c r="CM101">
        <v>1</v>
      </c>
      <c r="CN101">
        <v>0</v>
      </c>
      <c r="CO101">
        <v>5</v>
      </c>
      <c r="CP101">
        <v>1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11</v>
      </c>
      <c r="DJ101">
        <v>18</v>
      </c>
      <c r="DK101">
        <v>11</v>
      </c>
      <c r="DL101">
        <v>2</v>
      </c>
      <c r="DM101">
        <v>1</v>
      </c>
      <c r="DN101">
        <v>2</v>
      </c>
      <c r="DO101">
        <v>1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1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18</v>
      </c>
      <c r="EN101">
        <v>41</v>
      </c>
      <c r="EO101">
        <v>3</v>
      </c>
      <c r="EP101">
        <v>0</v>
      </c>
      <c r="EQ101">
        <v>0</v>
      </c>
      <c r="ER101">
        <v>0</v>
      </c>
      <c r="ES101">
        <v>6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27</v>
      </c>
      <c r="FN101">
        <v>0</v>
      </c>
      <c r="FO101">
        <v>0</v>
      </c>
      <c r="FP101">
        <v>5</v>
      </c>
      <c r="FQ101">
        <v>41</v>
      </c>
      <c r="FR101">
        <v>7</v>
      </c>
      <c r="FS101">
        <v>3</v>
      </c>
      <c r="FT101">
        <v>0</v>
      </c>
      <c r="FU101">
        <v>2</v>
      </c>
      <c r="FV101">
        <v>1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1</v>
      </c>
      <c r="GT101">
        <v>0</v>
      </c>
      <c r="GU101">
        <v>7</v>
      </c>
      <c r="GV101">
        <v>42</v>
      </c>
      <c r="GW101">
        <v>23</v>
      </c>
      <c r="GX101">
        <v>4</v>
      </c>
      <c r="GY101">
        <v>1</v>
      </c>
      <c r="GZ101">
        <v>1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3</v>
      </c>
      <c r="HJ101">
        <v>1</v>
      </c>
      <c r="HK101">
        <v>1</v>
      </c>
      <c r="HL101">
        <v>3</v>
      </c>
      <c r="HM101">
        <v>0</v>
      </c>
      <c r="HN101">
        <v>0</v>
      </c>
      <c r="HO101">
        <v>2</v>
      </c>
      <c r="HP101">
        <v>1</v>
      </c>
      <c r="HQ101">
        <v>1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1</v>
      </c>
      <c r="HY101">
        <v>42</v>
      </c>
      <c r="HZ101">
        <v>16</v>
      </c>
      <c r="IA101">
        <v>6</v>
      </c>
      <c r="IB101">
        <v>2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6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2</v>
      </c>
      <c r="JC101">
        <v>16</v>
      </c>
      <c r="JD101" t="s">
        <v>0</v>
      </c>
      <c r="JE101" t="s">
        <v>0</v>
      </c>
      <c r="JF101" t="s">
        <v>0</v>
      </c>
      <c r="JG101" t="s">
        <v>0</v>
      </c>
      <c r="JH101" t="s">
        <v>0</v>
      </c>
      <c r="JI101" t="s">
        <v>0</v>
      </c>
      <c r="JJ101" t="s">
        <v>0</v>
      </c>
      <c r="JK101" t="s">
        <v>0</v>
      </c>
      <c r="JL101" t="s">
        <v>0</v>
      </c>
      <c r="JM101" t="s">
        <v>0</v>
      </c>
      <c r="JN101" t="s">
        <v>0</v>
      </c>
      <c r="JO101" t="s">
        <v>0</v>
      </c>
      <c r="JP101" t="s">
        <v>0</v>
      </c>
      <c r="JQ101" t="s">
        <v>0</v>
      </c>
      <c r="JR101" t="s">
        <v>0</v>
      </c>
      <c r="JS101" t="s">
        <v>0</v>
      </c>
      <c r="JT101" t="s">
        <v>0</v>
      </c>
      <c r="JU101" t="s">
        <v>0</v>
      </c>
      <c r="JV101" t="s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</row>
    <row r="102" spans="1:351">
      <c r="A102" t="s">
        <v>1666</v>
      </c>
      <c r="B102" t="s">
        <v>1654</v>
      </c>
      <c r="C102" t="str">
        <f>"200206"</f>
        <v>200206</v>
      </c>
      <c r="D102" t="s">
        <v>1665</v>
      </c>
      <c r="E102">
        <v>10</v>
      </c>
      <c r="F102">
        <v>2288</v>
      </c>
      <c r="G102">
        <v>1760</v>
      </c>
      <c r="H102">
        <v>515</v>
      </c>
      <c r="I102">
        <v>1245</v>
      </c>
      <c r="J102">
        <v>2</v>
      </c>
      <c r="K102">
        <v>5</v>
      </c>
      <c r="L102">
        <v>3</v>
      </c>
      <c r="M102">
        <v>3</v>
      </c>
      <c r="N102">
        <v>2</v>
      </c>
      <c r="O102">
        <v>0</v>
      </c>
      <c r="P102">
        <v>0</v>
      </c>
      <c r="Q102">
        <v>0</v>
      </c>
      <c r="R102">
        <v>1</v>
      </c>
      <c r="S102">
        <v>1246</v>
      </c>
      <c r="T102">
        <v>1</v>
      </c>
      <c r="U102">
        <v>0</v>
      </c>
      <c r="V102">
        <v>1246</v>
      </c>
      <c r="W102">
        <v>20</v>
      </c>
      <c r="X102">
        <v>14</v>
      </c>
      <c r="Y102">
        <v>3</v>
      </c>
      <c r="Z102">
        <v>1</v>
      </c>
      <c r="AA102">
        <v>1226</v>
      </c>
      <c r="AB102">
        <v>729</v>
      </c>
      <c r="AC102">
        <v>211</v>
      </c>
      <c r="AD102">
        <v>60</v>
      </c>
      <c r="AE102">
        <v>209</v>
      </c>
      <c r="AF102">
        <v>8</v>
      </c>
      <c r="AG102">
        <v>58</v>
      </c>
      <c r="AH102">
        <v>10</v>
      </c>
      <c r="AI102">
        <v>2</v>
      </c>
      <c r="AJ102">
        <v>28</v>
      </c>
      <c r="AK102">
        <v>5</v>
      </c>
      <c r="AL102">
        <v>75</v>
      </c>
      <c r="AM102">
        <v>5</v>
      </c>
      <c r="AN102">
        <v>0</v>
      </c>
      <c r="AO102">
        <v>0</v>
      </c>
      <c r="AP102">
        <v>2</v>
      </c>
      <c r="AQ102">
        <v>3</v>
      </c>
      <c r="AR102">
        <v>3</v>
      </c>
      <c r="AS102">
        <v>0</v>
      </c>
      <c r="AT102">
        <v>11</v>
      </c>
      <c r="AU102">
        <v>0</v>
      </c>
      <c r="AV102">
        <v>2</v>
      </c>
      <c r="AW102">
        <v>4</v>
      </c>
      <c r="AX102">
        <v>1</v>
      </c>
      <c r="AY102">
        <v>0</v>
      </c>
      <c r="AZ102">
        <v>0</v>
      </c>
      <c r="BA102">
        <v>2</v>
      </c>
      <c r="BB102">
        <v>7</v>
      </c>
      <c r="BC102">
        <v>14</v>
      </c>
      <c r="BD102">
        <v>9</v>
      </c>
      <c r="BE102">
        <v>729</v>
      </c>
      <c r="BF102">
        <v>131</v>
      </c>
      <c r="BG102">
        <v>39</v>
      </c>
      <c r="BH102">
        <v>16</v>
      </c>
      <c r="BI102">
        <v>11</v>
      </c>
      <c r="BJ102">
        <v>2</v>
      </c>
      <c r="BK102">
        <v>0</v>
      </c>
      <c r="BL102">
        <v>0</v>
      </c>
      <c r="BM102">
        <v>0</v>
      </c>
      <c r="BN102">
        <v>1</v>
      </c>
      <c r="BO102">
        <v>1</v>
      </c>
      <c r="BP102">
        <v>0</v>
      </c>
      <c r="BQ102">
        <v>4</v>
      </c>
      <c r="BR102">
        <v>1</v>
      </c>
      <c r="BS102">
        <v>0</v>
      </c>
      <c r="BT102">
        <v>1</v>
      </c>
      <c r="BU102">
        <v>0</v>
      </c>
      <c r="BV102">
        <v>0</v>
      </c>
      <c r="BW102">
        <v>0</v>
      </c>
      <c r="BX102">
        <v>2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1</v>
      </c>
      <c r="CE102">
        <v>1</v>
      </c>
      <c r="CF102">
        <v>0</v>
      </c>
      <c r="CG102">
        <v>1</v>
      </c>
      <c r="CH102">
        <v>50</v>
      </c>
      <c r="CI102">
        <v>131</v>
      </c>
      <c r="CJ102">
        <v>26</v>
      </c>
      <c r="CK102">
        <v>9</v>
      </c>
      <c r="CL102">
        <v>2</v>
      </c>
      <c r="CM102">
        <v>5</v>
      </c>
      <c r="CN102">
        <v>1</v>
      </c>
      <c r="CO102">
        <v>2</v>
      </c>
      <c r="CP102">
        <v>0</v>
      </c>
      <c r="CQ102">
        <v>0</v>
      </c>
      <c r="CR102">
        <v>2</v>
      </c>
      <c r="CS102">
        <v>0</v>
      </c>
      <c r="CT102">
        <v>1</v>
      </c>
      <c r="CU102">
        <v>0</v>
      </c>
      <c r="CV102">
        <v>0</v>
      </c>
      <c r="CW102">
        <v>0</v>
      </c>
      <c r="CX102">
        <v>1</v>
      </c>
      <c r="CY102">
        <v>0</v>
      </c>
      <c r="CZ102">
        <v>0</v>
      </c>
      <c r="DA102">
        <v>0</v>
      </c>
      <c r="DB102">
        <v>0</v>
      </c>
      <c r="DC102">
        <v>1</v>
      </c>
      <c r="DD102">
        <v>0</v>
      </c>
      <c r="DE102">
        <v>1</v>
      </c>
      <c r="DF102">
        <v>0</v>
      </c>
      <c r="DG102">
        <v>1</v>
      </c>
      <c r="DH102">
        <v>0</v>
      </c>
      <c r="DI102">
        <v>26</v>
      </c>
      <c r="DJ102">
        <v>64</v>
      </c>
      <c r="DK102">
        <v>42</v>
      </c>
      <c r="DL102">
        <v>2</v>
      </c>
      <c r="DM102">
        <v>2</v>
      </c>
      <c r="DN102">
        <v>2</v>
      </c>
      <c r="DO102">
        <v>0</v>
      </c>
      <c r="DP102">
        <v>0</v>
      </c>
      <c r="DQ102">
        <v>2</v>
      </c>
      <c r="DR102">
        <v>0</v>
      </c>
      <c r="DS102">
        <v>5</v>
      </c>
      <c r="DT102">
        <v>1</v>
      </c>
      <c r="DU102">
        <v>1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2</v>
      </c>
      <c r="ED102">
        <v>1</v>
      </c>
      <c r="EE102">
        <v>1</v>
      </c>
      <c r="EF102">
        <v>0</v>
      </c>
      <c r="EG102">
        <v>2</v>
      </c>
      <c r="EH102">
        <v>1</v>
      </c>
      <c r="EI102">
        <v>0</v>
      </c>
      <c r="EJ102">
        <v>0</v>
      </c>
      <c r="EK102">
        <v>0</v>
      </c>
      <c r="EL102">
        <v>0</v>
      </c>
      <c r="EM102">
        <v>64</v>
      </c>
      <c r="EN102">
        <v>49</v>
      </c>
      <c r="EO102">
        <v>5</v>
      </c>
      <c r="EP102">
        <v>1</v>
      </c>
      <c r="EQ102">
        <v>0</v>
      </c>
      <c r="ER102">
        <v>0</v>
      </c>
      <c r="ES102">
        <v>0</v>
      </c>
      <c r="ET102">
        <v>0</v>
      </c>
      <c r="EU102">
        <v>1</v>
      </c>
      <c r="EV102">
        <v>0</v>
      </c>
      <c r="EW102">
        <v>0</v>
      </c>
      <c r="EX102">
        <v>2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35</v>
      </c>
      <c r="FN102">
        <v>0</v>
      </c>
      <c r="FO102">
        <v>0</v>
      </c>
      <c r="FP102">
        <v>5</v>
      </c>
      <c r="FQ102">
        <v>49</v>
      </c>
      <c r="FR102">
        <v>32</v>
      </c>
      <c r="FS102">
        <v>13</v>
      </c>
      <c r="FT102">
        <v>1</v>
      </c>
      <c r="FU102">
        <v>1</v>
      </c>
      <c r="FV102">
        <v>5</v>
      </c>
      <c r="FW102">
        <v>0</v>
      </c>
      <c r="FX102">
        <v>6</v>
      </c>
      <c r="FY102">
        <v>0</v>
      </c>
      <c r="FZ102">
        <v>0</v>
      </c>
      <c r="GA102">
        <v>1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2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3</v>
      </c>
      <c r="GU102">
        <v>32</v>
      </c>
      <c r="GV102">
        <v>120</v>
      </c>
      <c r="GW102">
        <v>49</v>
      </c>
      <c r="GX102">
        <v>12</v>
      </c>
      <c r="GY102">
        <v>3</v>
      </c>
      <c r="GZ102">
        <v>0</v>
      </c>
      <c r="HA102">
        <v>4</v>
      </c>
      <c r="HB102">
        <v>2</v>
      </c>
      <c r="HC102">
        <v>0</v>
      </c>
      <c r="HD102">
        <v>1</v>
      </c>
      <c r="HE102">
        <v>0</v>
      </c>
      <c r="HF102">
        <v>0</v>
      </c>
      <c r="HG102">
        <v>2</v>
      </c>
      <c r="HH102">
        <v>0</v>
      </c>
      <c r="HI102">
        <v>1</v>
      </c>
      <c r="HJ102">
        <v>0</v>
      </c>
      <c r="HK102">
        <v>11</v>
      </c>
      <c r="HL102">
        <v>15</v>
      </c>
      <c r="HM102">
        <v>3</v>
      </c>
      <c r="HN102">
        <v>0</v>
      </c>
      <c r="HO102">
        <v>2</v>
      </c>
      <c r="HP102">
        <v>4</v>
      </c>
      <c r="HQ102">
        <v>1</v>
      </c>
      <c r="HR102">
        <v>2</v>
      </c>
      <c r="HS102">
        <v>3</v>
      </c>
      <c r="HT102">
        <v>0</v>
      </c>
      <c r="HU102">
        <v>1</v>
      </c>
      <c r="HV102">
        <v>2</v>
      </c>
      <c r="HW102">
        <v>0</v>
      </c>
      <c r="HX102">
        <v>2</v>
      </c>
      <c r="HY102">
        <v>120</v>
      </c>
      <c r="HZ102">
        <v>68</v>
      </c>
      <c r="IA102">
        <v>32</v>
      </c>
      <c r="IB102">
        <v>1</v>
      </c>
      <c r="IC102">
        <v>0</v>
      </c>
      <c r="ID102">
        <v>0</v>
      </c>
      <c r="IE102">
        <v>1</v>
      </c>
      <c r="IF102">
        <v>2</v>
      </c>
      <c r="IG102">
        <v>0</v>
      </c>
      <c r="IH102">
        <v>0</v>
      </c>
      <c r="II102">
        <v>4</v>
      </c>
      <c r="IJ102">
        <v>19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1</v>
      </c>
      <c r="IQ102">
        <v>0</v>
      </c>
      <c r="IR102">
        <v>1</v>
      </c>
      <c r="IS102">
        <v>0</v>
      </c>
      <c r="IT102">
        <v>0</v>
      </c>
      <c r="IU102">
        <v>0</v>
      </c>
      <c r="IV102">
        <v>0</v>
      </c>
      <c r="IW102">
        <v>2</v>
      </c>
      <c r="IX102">
        <v>0</v>
      </c>
      <c r="IY102">
        <v>0</v>
      </c>
      <c r="IZ102">
        <v>0</v>
      </c>
      <c r="JA102">
        <v>1</v>
      </c>
      <c r="JB102">
        <v>4</v>
      </c>
      <c r="JC102">
        <v>68</v>
      </c>
      <c r="JD102" t="s">
        <v>0</v>
      </c>
      <c r="JE102" t="s">
        <v>0</v>
      </c>
      <c r="JF102" t="s">
        <v>0</v>
      </c>
      <c r="JG102" t="s">
        <v>0</v>
      </c>
      <c r="JH102" t="s">
        <v>0</v>
      </c>
      <c r="JI102" t="s">
        <v>0</v>
      </c>
      <c r="JJ102" t="s">
        <v>0</v>
      </c>
      <c r="JK102" t="s">
        <v>0</v>
      </c>
      <c r="JL102" t="s">
        <v>0</v>
      </c>
      <c r="JM102" t="s">
        <v>0</v>
      </c>
      <c r="JN102" t="s">
        <v>0</v>
      </c>
      <c r="JO102" t="s">
        <v>0</v>
      </c>
      <c r="JP102" t="s">
        <v>0</v>
      </c>
      <c r="JQ102" t="s">
        <v>0</v>
      </c>
      <c r="JR102" t="s">
        <v>0</v>
      </c>
      <c r="JS102" t="s">
        <v>0</v>
      </c>
      <c r="JT102" t="s">
        <v>0</v>
      </c>
      <c r="JU102" t="s">
        <v>0</v>
      </c>
      <c r="JV102" t="s">
        <v>0</v>
      </c>
      <c r="JW102">
        <v>6</v>
      </c>
      <c r="JX102">
        <v>4</v>
      </c>
      <c r="JY102">
        <v>1</v>
      </c>
      <c r="JZ102">
        <v>0</v>
      </c>
      <c r="KA102">
        <v>1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6</v>
      </c>
      <c r="KS102">
        <v>1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1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1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</row>
    <row r="103" spans="1:351">
      <c r="A103" t="s">
        <v>1664</v>
      </c>
      <c r="B103" t="s">
        <v>1654</v>
      </c>
      <c r="C103" t="str">
        <f>"200206"</f>
        <v>200206</v>
      </c>
      <c r="D103" t="s">
        <v>1658</v>
      </c>
      <c r="E103">
        <v>11</v>
      </c>
      <c r="F103">
        <v>924</v>
      </c>
      <c r="G103">
        <v>720</v>
      </c>
      <c r="H103">
        <v>204</v>
      </c>
      <c r="I103">
        <v>516</v>
      </c>
      <c r="J103">
        <v>0</v>
      </c>
      <c r="K103">
        <v>2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516</v>
      </c>
      <c r="T103">
        <v>0</v>
      </c>
      <c r="U103">
        <v>0</v>
      </c>
      <c r="V103">
        <v>516</v>
      </c>
      <c r="W103">
        <v>9</v>
      </c>
      <c r="X103">
        <v>3</v>
      </c>
      <c r="Y103">
        <v>4</v>
      </c>
      <c r="Z103">
        <v>2</v>
      </c>
      <c r="AA103">
        <v>507</v>
      </c>
      <c r="AB103">
        <v>291</v>
      </c>
      <c r="AC103">
        <v>67</v>
      </c>
      <c r="AD103">
        <v>26</v>
      </c>
      <c r="AE103">
        <v>92</v>
      </c>
      <c r="AF103">
        <v>2</v>
      </c>
      <c r="AG103">
        <v>21</v>
      </c>
      <c r="AH103">
        <v>0</v>
      </c>
      <c r="AI103">
        <v>1</v>
      </c>
      <c r="AJ103">
        <v>9</v>
      </c>
      <c r="AK103">
        <v>1</v>
      </c>
      <c r="AL103">
        <v>45</v>
      </c>
      <c r="AM103">
        <v>2</v>
      </c>
      <c r="AN103">
        <v>1</v>
      </c>
      <c r="AO103">
        <v>0</v>
      </c>
      <c r="AP103">
        <v>3</v>
      </c>
      <c r="AQ103">
        <v>1</v>
      </c>
      <c r="AR103">
        <v>0</v>
      </c>
      <c r="AS103">
        <v>0</v>
      </c>
      <c r="AT103">
        <v>1</v>
      </c>
      <c r="AU103">
        <v>1</v>
      </c>
      <c r="AV103">
        <v>0</v>
      </c>
      <c r="AW103">
        <v>1</v>
      </c>
      <c r="AX103">
        <v>1</v>
      </c>
      <c r="AY103">
        <v>1</v>
      </c>
      <c r="AZ103">
        <v>0</v>
      </c>
      <c r="BA103">
        <v>0</v>
      </c>
      <c r="BB103">
        <v>4</v>
      </c>
      <c r="BC103">
        <v>0</v>
      </c>
      <c r="BD103">
        <v>11</v>
      </c>
      <c r="BE103">
        <v>291</v>
      </c>
      <c r="BF103">
        <v>52</v>
      </c>
      <c r="BG103">
        <v>18</v>
      </c>
      <c r="BH103">
        <v>2</v>
      </c>
      <c r="BI103">
        <v>8</v>
      </c>
      <c r="BJ103">
        <v>3</v>
      </c>
      <c r="BK103">
        <v>1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1</v>
      </c>
      <c r="BT103">
        <v>0</v>
      </c>
      <c r="BU103">
        <v>0</v>
      </c>
      <c r="BV103">
        <v>0</v>
      </c>
      <c r="BW103">
        <v>1</v>
      </c>
      <c r="BX103">
        <v>1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17</v>
      </c>
      <c r="CI103">
        <v>52</v>
      </c>
      <c r="CJ103">
        <v>14</v>
      </c>
      <c r="CK103">
        <v>8</v>
      </c>
      <c r="CL103">
        <v>3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1</v>
      </c>
      <c r="CV103">
        <v>0</v>
      </c>
      <c r="CW103">
        <v>0</v>
      </c>
      <c r="CX103">
        <v>0</v>
      </c>
      <c r="CY103">
        <v>1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1</v>
      </c>
      <c r="DI103">
        <v>14</v>
      </c>
      <c r="DJ103">
        <v>19</v>
      </c>
      <c r="DK103">
        <v>13</v>
      </c>
      <c r="DL103">
        <v>1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2</v>
      </c>
      <c r="DU103">
        <v>0</v>
      </c>
      <c r="DV103">
        <v>0</v>
      </c>
      <c r="DW103">
        <v>1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1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1</v>
      </c>
      <c r="EJ103">
        <v>0</v>
      </c>
      <c r="EK103">
        <v>0</v>
      </c>
      <c r="EL103">
        <v>0</v>
      </c>
      <c r="EM103">
        <v>19</v>
      </c>
      <c r="EN103">
        <v>30</v>
      </c>
      <c r="EO103">
        <v>2</v>
      </c>
      <c r="EP103">
        <v>0</v>
      </c>
      <c r="EQ103">
        <v>0</v>
      </c>
      <c r="ER103">
        <v>0</v>
      </c>
      <c r="ES103">
        <v>1</v>
      </c>
      <c r="ET103">
        <v>0</v>
      </c>
      <c r="EU103">
        <v>1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26</v>
      </c>
      <c r="FN103">
        <v>0</v>
      </c>
      <c r="FO103">
        <v>0</v>
      </c>
      <c r="FP103">
        <v>0</v>
      </c>
      <c r="FQ103">
        <v>30</v>
      </c>
      <c r="FR103">
        <v>20</v>
      </c>
      <c r="FS103">
        <v>9</v>
      </c>
      <c r="FT103">
        <v>0</v>
      </c>
      <c r="FU103">
        <v>0</v>
      </c>
      <c r="FV103">
        <v>3</v>
      </c>
      <c r="FW103">
        <v>0</v>
      </c>
      <c r="FX103">
        <v>4</v>
      </c>
      <c r="FY103">
        <v>0</v>
      </c>
      <c r="FZ103">
        <v>1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3</v>
      </c>
      <c r="GU103">
        <v>20</v>
      </c>
      <c r="GV103">
        <v>53</v>
      </c>
      <c r="GW103">
        <v>32</v>
      </c>
      <c r="GX103">
        <v>8</v>
      </c>
      <c r="GY103">
        <v>1</v>
      </c>
      <c r="GZ103">
        <v>1</v>
      </c>
      <c r="HA103">
        <v>0</v>
      </c>
      <c r="HB103">
        <v>1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1</v>
      </c>
      <c r="HI103">
        <v>1</v>
      </c>
      <c r="HJ103">
        <v>1</v>
      </c>
      <c r="HK103">
        <v>2</v>
      </c>
      <c r="HL103">
        <v>2</v>
      </c>
      <c r="HM103">
        <v>0</v>
      </c>
      <c r="HN103">
        <v>0</v>
      </c>
      <c r="HO103">
        <v>0</v>
      </c>
      <c r="HP103">
        <v>1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2</v>
      </c>
      <c r="HY103">
        <v>53</v>
      </c>
      <c r="HZ103">
        <v>25</v>
      </c>
      <c r="IA103">
        <v>13</v>
      </c>
      <c r="IB103">
        <v>1</v>
      </c>
      <c r="IC103">
        <v>1</v>
      </c>
      <c r="ID103">
        <v>0</v>
      </c>
      <c r="IE103">
        <v>0</v>
      </c>
      <c r="IF103">
        <v>1</v>
      </c>
      <c r="IG103">
        <v>0</v>
      </c>
      <c r="IH103">
        <v>0</v>
      </c>
      <c r="II103">
        <v>1</v>
      </c>
      <c r="IJ103">
        <v>7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1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25</v>
      </c>
      <c r="JD103" t="s">
        <v>0</v>
      </c>
      <c r="JE103" t="s">
        <v>0</v>
      </c>
      <c r="JF103" t="s">
        <v>0</v>
      </c>
      <c r="JG103" t="s">
        <v>0</v>
      </c>
      <c r="JH103" t="s">
        <v>0</v>
      </c>
      <c r="JI103" t="s">
        <v>0</v>
      </c>
      <c r="JJ103" t="s">
        <v>0</v>
      </c>
      <c r="JK103" t="s">
        <v>0</v>
      </c>
      <c r="JL103" t="s">
        <v>0</v>
      </c>
      <c r="JM103" t="s">
        <v>0</v>
      </c>
      <c r="JN103" t="s">
        <v>0</v>
      </c>
      <c r="JO103" t="s">
        <v>0</v>
      </c>
      <c r="JP103" t="s">
        <v>0</v>
      </c>
      <c r="JQ103" t="s">
        <v>0</v>
      </c>
      <c r="JR103" t="s">
        <v>0</v>
      </c>
      <c r="JS103" t="s">
        <v>0</v>
      </c>
      <c r="JT103" t="s">
        <v>0</v>
      </c>
      <c r="JU103" t="s">
        <v>0</v>
      </c>
      <c r="JV103" t="s">
        <v>0</v>
      </c>
      <c r="JW103">
        <v>2</v>
      </c>
      <c r="JX103">
        <v>0</v>
      </c>
      <c r="JY103">
        <v>1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1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2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1</v>
      </c>
      <c r="LW103">
        <v>0</v>
      </c>
      <c r="LX103">
        <v>1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1</v>
      </c>
    </row>
    <row r="104" spans="1:351">
      <c r="A104" t="s">
        <v>1663</v>
      </c>
      <c r="B104" t="s">
        <v>1654</v>
      </c>
      <c r="C104" t="str">
        <f>"200206"</f>
        <v>200206</v>
      </c>
      <c r="D104" t="s">
        <v>1662</v>
      </c>
      <c r="E104">
        <v>12</v>
      </c>
      <c r="F104">
        <v>932</v>
      </c>
      <c r="G104">
        <v>720</v>
      </c>
      <c r="H104">
        <v>304</v>
      </c>
      <c r="I104">
        <v>416</v>
      </c>
      <c r="J104">
        <v>1</v>
      </c>
      <c r="K104">
        <v>2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416</v>
      </c>
      <c r="T104">
        <v>0</v>
      </c>
      <c r="U104">
        <v>0</v>
      </c>
      <c r="V104">
        <v>416</v>
      </c>
      <c r="W104">
        <v>10</v>
      </c>
      <c r="X104">
        <v>7</v>
      </c>
      <c r="Y104">
        <v>3</v>
      </c>
      <c r="Z104">
        <v>0</v>
      </c>
      <c r="AA104">
        <v>406</v>
      </c>
      <c r="AB104">
        <v>193</v>
      </c>
      <c r="AC104">
        <v>61</v>
      </c>
      <c r="AD104">
        <v>10</v>
      </c>
      <c r="AE104">
        <v>68</v>
      </c>
      <c r="AF104">
        <v>0</v>
      </c>
      <c r="AG104">
        <v>11</v>
      </c>
      <c r="AH104">
        <v>4</v>
      </c>
      <c r="AI104">
        <v>0</v>
      </c>
      <c r="AJ104">
        <v>6</v>
      </c>
      <c r="AK104">
        <v>0</v>
      </c>
      <c r="AL104">
        <v>12</v>
      </c>
      <c r="AM104">
        <v>2</v>
      </c>
      <c r="AN104">
        <v>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1</v>
      </c>
      <c r="AU104">
        <v>1</v>
      </c>
      <c r="AV104">
        <v>0</v>
      </c>
      <c r="AW104">
        <v>5</v>
      </c>
      <c r="AX104">
        <v>1</v>
      </c>
      <c r="AY104">
        <v>1</v>
      </c>
      <c r="AZ104">
        <v>0</v>
      </c>
      <c r="BA104">
        <v>1</v>
      </c>
      <c r="BB104">
        <v>0</v>
      </c>
      <c r="BC104">
        <v>0</v>
      </c>
      <c r="BD104">
        <v>8</v>
      </c>
      <c r="BE104">
        <v>193</v>
      </c>
      <c r="BF104">
        <v>73</v>
      </c>
      <c r="BG104">
        <v>23</v>
      </c>
      <c r="BH104">
        <v>8</v>
      </c>
      <c r="BI104">
        <v>11</v>
      </c>
      <c r="BJ104">
        <v>2</v>
      </c>
      <c r="BK104">
        <v>0</v>
      </c>
      <c r="BL104">
        <v>1</v>
      </c>
      <c r="BM104">
        <v>0</v>
      </c>
      <c r="BN104">
        <v>0</v>
      </c>
      <c r="BO104">
        <v>1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3</v>
      </c>
      <c r="BV104">
        <v>0</v>
      </c>
      <c r="BW104">
        <v>0</v>
      </c>
      <c r="BX104">
        <v>0</v>
      </c>
      <c r="BY104">
        <v>0</v>
      </c>
      <c r="BZ104">
        <v>1</v>
      </c>
      <c r="CA104">
        <v>0</v>
      </c>
      <c r="CB104">
        <v>0</v>
      </c>
      <c r="CC104">
        <v>0</v>
      </c>
      <c r="CD104">
        <v>0</v>
      </c>
      <c r="CE104">
        <v>1</v>
      </c>
      <c r="CF104">
        <v>0</v>
      </c>
      <c r="CG104">
        <v>1</v>
      </c>
      <c r="CH104">
        <v>21</v>
      </c>
      <c r="CI104">
        <v>73</v>
      </c>
      <c r="CJ104">
        <v>7</v>
      </c>
      <c r="CK104">
        <v>4</v>
      </c>
      <c r="CL104">
        <v>2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1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7</v>
      </c>
      <c r="DJ104">
        <v>24</v>
      </c>
      <c r="DK104">
        <v>9</v>
      </c>
      <c r="DL104">
        <v>0</v>
      </c>
      <c r="DM104">
        <v>1</v>
      </c>
      <c r="DN104">
        <v>1</v>
      </c>
      <c r="DO104">
        <v>1</v>
      </c>
      <c r="DP104">
        <v>1</v>
      </c>
      <c r="DQ104">
        <v>1</v>
      </c>
      <c r="DR104">
        <v>0</v>
      </c>
      <c r="DS104">
        <v>0</v>
      </c>
      <c r="DT104">
        <v>0</v>
      </c>
      <c r="DU104">
        <v>1</v>
      </c>
      <c r="DV104">
        <v>0</v>
      </c>
      <c r="DW104">
        <v>0</v>
      </c>
      <c r="DX104">
        <v>1</v>
      </c>
      <c r="DY104">
        <v>0</v>
      </c>
      <c r="DZ104">
        <v>0</v>
      </c>
      <c r="EA104">
        <v>0</v>
      </c>
      <c r="EB104">
        <v>0</v>
      </c>
      <c r="EC104">
        <v>1</v>
      </c>
      <c r="ED104">
        <v>0</v>
      </c>
      <c r="EE104">
        <v>1</v>
      </c>
      <c r="EF104">
        <v>0</v>
      </c>
      <c r="EG104">
        <v>1</v>
      </c>
      <c r="EH104">
        <v>0</v>
      </c>
      <c r="EI104">
        <v>0</v>
      </c>
      <c r="EJ104">
        <v>0</v>
      </c>
      <c r="EK104">
        <v>0</v>
      </c>
      <c r="EL104">
        <v>5</v>
      </c>
      <c r="EM104">
        <v>24</v>
      </c>
      <c r="EN104">
        <v>24</v>
      </c>
      <c r="EO104">
        <v>1</v>
      </c>
      <c r="EP104">
        <v>0</v>
      </c>
      <c r="EQ104">
        <v>0</v>
      </c>
      <c r="ER104">
        <v>0</v>
      </c>
      <c r="ES104">
        <v>1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1</v>
      </c>
      <c r="EZ104">
        <v>0</v>
      </c>
      <c r="FA104">
        <v>0</v>
      </c>
      <c r="FB104">
        <v>0</v>
      </c>
      <c r="FC104">
        <v>1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17</v>
      </c>
      <c r="FN104">
        <v>0</v>
      </c>
      <c r="FO104">
        <v>0</v>
      </c>
      <c r="FP104">
        <v>3</v>
      </c>
      <c r="FQ104">
        <v>24</v>
      </c>
      <c r="FR104">
        <v>12</v>
      </c>
      <c r="FS104">
        <v>5</v>
      </c>
      <c r="FT104">
        <v>1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1</v>
      </c>
      <c r="GA104">
        <v>0</v>
      </c>
      <c r="GB104">
        <v>1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1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2</v>
      </c>
      <c r="GT104">
        <v>1</v>
      </c>
      <c r="GU104">
        <v>12</v>
      </c>
      <c r="GV104">
        <v>42</v>
      </c>
      <c r="GW104">
        <v>24</v>
      </c>
      <c r="GX104">
        <v>6</v>
      </c>
      <c r="GY104">
        <v>2</v>
      </c>
      <c r="GZ104">
        <v>0</v>
      </c>
      <c r="HA104">
        <v>2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1</v>
      </c>
      <c r="HH104">
        <v>0</v>
      </c>
      <c r="HI104">
        <v>0</v>
      </c>
      <c r="HJ104">
        <v>0</v>
      </c>
      <c r="HK104">
        <v>1</v>
      </c>
      <c r="HL104">
        <v>1</v>
      </c>
      <c r="HM104">
        <v>0</v>
      </c>
      <c r="HN104">
        <v>0</v>
      </c>
      <c r="HO104">
        <v>1</v>
      </c>
      <c r="HP104">
        <v>1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2</v>
      </c>
      <c r="HW104">
        <v>0</v>
      </c>
      <c r="HX104">
        <v>1</v>
      </c>
      <c r="HY104">
        <v>42</v>
      </c>
      <c r="HZ104">
        <v>27</v>
      </c>
      <c r="IA104">
        <v>12</v>
      </c>
      <c r="IB104">
        <v>1</v>
      </c>
      <c r="IC104">
        <v>1</v>
      </c>
      <c r="ID104">
        <v>2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9</v>
      </c>
      <c r="IK104">
        <v>0</v>
      </c>
      <c r="IL104">
        <v>1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1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27</v>
      </c>
      <c r="JD104" t="s">
        <v>0</v>
      </c>
      <c r="JE104" t="s">
        <v>0</v>
      </c>
      <c r="JF104" t="s">
        <v>0</v>
      </c>
      <c r="JG104" t="s">
        <v>0</v>
      </c>
      <c r="JH104" t="s">
        <v>0</v>
      </c>
      <c r="JI104" t="s">
        <v>0</v>
      </c>
      <c r="JJ104" t="s">
        <v>0</v>
      </c>
      <c r="JK104" t="s">
        <v>0</v>
      </c>
      <c r="JL104" t="s">
        <v>0</v>
      </c>
      <c r="JM104" t="s">
        <v>0</v>
      </c>
      <c r="JN104" t="s">
        <v>0</v>
      </c>
      <c r="JO104" t="s">
        <v>0</v>
      </c>
      <c r="JP104" t="s">
        <v>0</v>
      </c>
      <c r="JQ104" t="s">
        <v>0</v>
      </c>
      <c r="JR104" t="s">
        <v>0</v>
      </c>
      <c r="JS104" t="s">
        <v>0</v>
      </c>
      <c r="JT104" t="s">
        <v>0</v>
      </c>
      <c r="JU104" t="s">
        <v>0</v>
      </c>
      <c r="JV104" t="s">
        <v>0</v>
      </c>
      <c r="JW104">
        <v>3</v>
      </c>
      <c r="JX104">
        <v>1</v>
      </c>
      <c r="JY104">
        <v>2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3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1</v>
      </c>
      <c r="LW104">
        <v>1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1</v>
      </c>
    </row>
    <row r="105" spans="1:351">
      <c r="A105" t="s">
        <v>1661</v>
      </c>
      <c r="B105" t="s">
        <v>1654</v>
      </c>
      <c r="C105" t="str">
        <f>"200206"</f>
        <v>200206</v>
      </c>
      <c r="D105" t="s">
        <v>1660</v>
      </c>
      <c r="E105">
        <v>13</v>
      </c>
      <c r="F105">
        <v>840</v>
      </c>
      <c r="G105">
        <v>640</v>
      </c>
      <c r="H105">
        <v>165</v>
      </c>
      <c r="I105">
        <v>475</v>
      </c>
      <c r="J105">
        <v>0</v>
      </c>
      <c r="K105">
        <v>5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475</v>
      </c>
      <c r="T105">
        <v>0</v>
      </c>
      <c r="U105">
        <v>0</v>
      </c>
      <c r="V105">
        <v>475</v>
      </c>
      <c r="W105">
        <v>3</v>
      </c>
      <c r="X105">
        <v>3</v>
      </c>
      <c r="Y105">
        <v>0</v>
      </c>
      <c r="Z105">
        <v>0</v>
      </c>
      <c r="AA105">
        <v>472</v>
      </c>
      <c r="AB105">
        <v>286</v>
      </c>
      <c r="AC105">
        <v>86</v>
      </c>
      <c r="AD105">
        <v>26</v>
      </c>
      <c r="AE105">
        <v>87</v>
      </c>
      <c r="AF105">
        <v>0</v>
      </c>
      <c r="AG105">
        <v>10</v>
      </c>
      <c r="AH105">
        <v>2</v>
      </c>
      <c r="AI105">
        <v>2</v>
      </c>
      <c r="AJ105">
        <v>3</v>
      </c>
      <c r="AK105">
        <v>5</v>
      </c>
      <c r="AL105">
        <v>37</v>
      </c>
      <c r="AM105">
        <v>0</v>
      </c>
      <c r="AN105">
        <v>2</v>
      </c>
      <c r="AO105">
        <v>0</v>
      </c>
      <c r="AP105">
        <v>4</v>
      </c>
      <c r="AQ105">
        <v>0</v>
      </c>
      <c r="AR105">
        <v>0</v>
      </c>
      <c r="AS105">
        <v>0</v>
      </c>
      <c r="AT105">
        <v>6</v>
      </c>
      <c r="AU105">
        <v>0</v>
      </c>
      <c r="AV105">
        <v>0</v>
      </c>
      <c r="AW105">
        <v>3</v>
      </c>
      <c r="AX105">
        <v>2</v>
      </c>
      <c r="AY105">
        <v>4</v>
      </c>
      <c r="AZ105">
        <v>0</v>
      </c>
      <c r="BA105">
        <v>0</v>
      </c>
      <c r="BB105">
        <v>0</v>
      </c>
      <c r="BC105">
        <v>4</v>
      </c>
      <c r="BD105">
        <v>3</v>
      </c>
      <c r="BE105">
        <v>286</v>
      </c>
      <c r="BF105">
        <v>57</v>
      </c>
      <c r="BG105">
        <v>22</v>
      </c>
      <c r="BH105">
        <v>4</v>
      </c>
      <c r="BI105">
        <v>11</v>
      </c>
      <c r="BJ105">
        <v>1</v>
      </c>
      <c r="BK105">
        <v>1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1</v>
      </c>
      <c r="BU105">
        <v>0</v>
      </c>
      <c r="BV105">
        <v>0</v>
      </c>
      <c r="BW105">
        <v>0</v>
      </c>
      <c r="BX105">
        <v>5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12</v>
      </c>
      <c r="CI105">
        <v>57</v>
      </c>
      <c r="CJ105">
        <v>7</v>
      </c>
      <c r="CK105">
        <v>2</v>
      </c>
      <c r="CL105">
        <v>0</v>
      </c>
      <c r="CM105">
        <v>0</v>
      </c>
      <c r="CN105">
        <v>1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2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2</v>
      </c>
      <c r="DI105">
        <v>7</v>
      </c>
      <c r="DJ105">
        <v>35</v>
      </c>
      <c r="DK105">
        <v>23</v>
      </c>
      <c r="DL105">
        <v>1</v>
      </c>
      <c r="DM105">
        <v>0</v>
      </c>
      <c r="DN105">
        <v>3</v>
      </c>
      <c r="DO105">
        <v>0</v>
      </c>
      <c r="DP105">
        <v>0</v>
      </c>
      <c r="DQ105">
        <v>1</v>
      </c>
      <c r="DR105">
        <v>1</v>
      </c>
      <c r="DS105">
        <v>1</v>
      </c>
      <c r="DT105">
        <v>0</v>
      </c>
      <c r="DU105">
        <v>2</v>
      </c>
      <c r="DV105">
        <v>0</v>
      </c>
      <c r="DW105">
        <v>0</v>
      </c>
      <c r="DX105">
        <v>0</v>
      </c>
      <c r="DY105">
        <v>0</v>
      </c>
      <c r="DZ105">
        <v>1</v>
      </c>
      <c r="EA105">
        <v>0</v>
      </c>
      <c r="EB105">
        <v>0</v>
      </c>
      <c r="EC105">
        <v>1</v>
      </c>
      <c r="ED105">
        <v>1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35</v>
      </c>
      <c r="EN105">
        <v>25</v>
      </c>
      <c r="EO105">
        <v>4</v>
      </c>
      <c r="EP105">
        <v>0</v>
      </c>
      <c r="EQ105">
        <v>0</v>
      </c>
      <c r="ER105">
        <v>0</v>
      </c>
      <c r="ES105">
        <v>2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1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15</v>
      </c>
      <c r="FN105">
        <v>0</v>
      </c>
      <c r="FO105">
        <v>1</v>
      </c>
      <c r="FP105">
        <v>2</v>
      </c>
      <c r="FQ105">
        <v>25</v>
      </c>
      <c r="FR105">
        <v>10</v>
      </c>
      <c r="FS105">
        <v>1</v>
      </c>
      <c r="FT105">
        <v>0</v>
      </c>
      <c r="FU105">
        <v>0</v>
      </c>
      <c r="FV105">
        <v>0</v>
      </c>
      <c r="FW105">
        <v>0</v>
      </c>
      <c r="FX105">
        <v>1</v>
      </c>
      <c r="FY105">
        <v>0</v>
      </c>
      <c r="FZ105">
        <v>0</v>
      </c>
      <c r="GA105">
        <v>0</v>
      </c>
      <c r="GB105">
        <v>0</v>
      </c>
      <c r="GC105">
        <v>1</v>
      </c>
      <c r="GD105">
        <v>0</v>
      </c>
      <c r="GE105">
        <v>0</v>
      </c>
      <c r="GF105">
        <v>0</v>
      </c>
      <c r="GG105">
        <v>0</v>
      </c>
      <c r="GH105">
        <v>1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6</v>
      </c>
      <c r="GU105">
        <v>10</v>
      </c>
      <c r="GV105">
        <v>31</v>
      </c>
      <c r="GW105">
        <v>13</v>
      </c>
      <c r="GX105">
        <v>5</v>
      </c>
      <c r="GY105">
        <v>0</v>
      </c>
      <c r="GZ105">
        <v>1</v>
      </c>
      <c r="HA105">
        <v>2</v>
      </c>
      <c r="HB105">
        <v>1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4</v>
      </c>
      <c r="HL105">
        <v>1</v>
      </c>
      <c r="HM105">
        <v>0</v>
      </c>
      <c r="HN105">
        <v>0</v>
      </c>
      <c r="HO105">
        <v>2</v>
      </c>
      <c r="HP105">
        <v>0</v>
      </c>
      <c r="HQ105">
        <v>0</v>
      </c>
      <c r="HR105">
        <v>1</v>
      </c>
      <c r="HS105">
        <v>0</v>
      </c>
      <c r="HT105">
        <v>0</v>
      </c>
      <c r="HU105">
        <v>0</v>
      </c>
      <c r="HV105">
        <v>0</v>
      </c>
      <c r="HW105">
        <v>1</v>
      </c>
      <c r="HX105">
        <v>0</v>
      </c>
      <c r="HY105">
        <v>31</v>
      </c>
      <c r="HZ105">
        <v>19</v>
      </c>
      <c r="IA105">
        <v>9</v>
      </c>
      <c r="IB105">
        <v>1</v>
      </c>
      <c r="IC105">
        <v>0</v>
      </c>
      <c r="ID105">
        <v>0</v>
      </c>
      <c r="IE105">
        <v>0</v>
      </c>
      <c r="IF105">
        <v>1</v>
      </c>
      <c r="IG105">
        <v>0</v>
      </c>
      <c r="IH105">
        <v>0</v>
      </c>
      <c r="II105">
        <v>0</v>
      </c>
      <c r="IJ105">
        <v>6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2</v>
      </c>
      <c r="JC105">
        <v>19</v>
      </c>
      <c r="JD105" t="s">
        <v>0</v>
      </c>
      <c r="JE105" t="s">
        <v>0</v>
      </c>
      <c r="JF105" t="s">
        <v>0</v>
      </c>
      <c r="JG105" t="s">
        <v>0</v>
      </c>
      <c r="JH105" t="s">
        <v>0</v>
      </c>
      <c r="JI105" t="s">
        <v>0</v>
      </c>
      <c r="JJ105" t="s">
        <v>0</v>
      </c>
      <c r="JK105" t="s">
        <v>0</v>
      </c>
      <c r="JL105" t="s">
        <v>0</v>
      </c>
      <c r="JM105" t="s">
        <v>0</v>
      </c>
      <c r="JN105" t="s">
        <v>0</v>
      </c>
      <c r="JO105" t="s">
        <v>0</v>
      </c>
      <c r="JP105" t="s">
        <v>0</v>
      </c>
      <c r="JQ105" t="s">
        <v>0</v>
      </c>
      <c r="JR105" t="s">
        <v>0</v>
      </c>
      <c r="JS105" t="s">
        <v>0</v>
      </c>
      <c r="JT105" t="s">
        <v>0</v>
      </c>
      <c r="JU105" t="s">
        <v>0</v>
      </c>
      <c r="JV105" t="s">
        <v>0</v>
      </c>
      <c r="JW105">
        <v>2</v>
      </c>
      <c r="JX105">
        <v>2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2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</row>
    <row r="106" spans="1:351">
      <c r="A106" t="s">
        <v>1659</v>
      </c>
      <c r="B106" t="s">
        <v>1654</v>
      </c>
      <c r="C106" t="str">
        <f>"200206"</f>
        <v>200206</v>
      </c>
      <c r="D106" t="s">
        <v>1658</v>
      </c>
      <c r="E106">
        <v>14</v>
      </c>
      <c r="F106">
        <v>1880</v>
      </c>
      <c r="G106">
        <v>1449</v>
      </c>
      <c r="H106">
        <v>535</v>
      </c>
      <c r="I106">
        <v>914</v>
      </c>
      <c r="J106">
        <v>1</v>
      </c>
      <c r="K106">
        <v>3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914</v>
      </c>
      <c r="T106">
        <v>0</v>
      </c>
      <c r="U106">
        <v>0</v>
      </c>
      <c r="V106">
        <v>914</v>
      </c>
      <c r="W106">
        <v>24</v>
      </c>
      <c r="X106">
        <v>16</v>
      </c>
      <c r="Y106">
        <v>4</v>
      </c>
      <c r="Z106">
        <v>4</v>
      </c>
      <c r="AA106">
        <v>890</v>
      </c>
      <c r="AB106">
        <v>499</v>
      </c>
      <c r="AC106">
        <v>144</v>
      </c>
      <c r="AD106">
        <v>59</v>
      </c>
      <c r="AE106">
        <v>155</v>
      </c>
      <c r="AF106">
        <v>5</v>
      </c>
      <c r="AG106">
        <v>33</v>
      </c>
      <c r="AH106">
        <v>5</v>
      </c>
      <c r="AI106">
        <v>1</v>
      </c>
      <c r="AJ106">
        <v>14</v>
      </c>
      <c r="AK106">
        <v>7</v>
      </c>
      <c r="AL106">
        <v>36</v>
      </c>
      <c r="AM106">
        <v>1</v>
      </c>
      <c r="AN106">
        <v>0</v>
      </c>
      <c r="AO106">
        <v>4</v>
      </c>
      <c r="AP106">
        <v>8</v>
      </c>
      <c r="AQ106">
        <v>2</v>
      </c>
      <c r="AR106">
        <v>1</v>
      </c>
      <c r="AS106">
        <v>0</v>
      </c>
      <c r="AT106">
        <v>2</v>
      </c>
      <c r="AU106">
        <v>0</v>
      </c>
      <c r="AV106">
        <v>0</v>
      </c>
      <c r="AW106">
        <v>3</v>
      </c>
      <c r="AX106">
        <v>0</v>
      </c>
      <c r="AY106">
        <v>1</v>
      </c>
      <c r="AZ106">
        <v>3</v>
      </c>
      <c r="BA106">
        <v>0</v>
      </c>
      <c r="BB106">
        <v>2</v>
      </c>
      <c r="BC106">
        <v>5</v>
      </c>
      <c r="BD106">
        <v>8</v>
      </c>
      <c r="BE106">
        <v>499</v>
      </c>
      <c r="BF106">
        <v>142</v>
      </c>
      <c r="BG106">
        <v>46</v>
      </c>
      <c r="BH106">
        <v>7</v>
      </c>
      <c r="BI106">
        <v>35</v>
      </c>
      <c r="BJ106">
        <v>4</v>
      </c>
      <c r="BK106">
        <v>0</v>
      </c>
      <c r="BL106">
        <v>0</v>
      </c>
      <c r="BM106">
        <v>0</v>
      </c>
      <c r="BN106">
        <v>1</v>
      </c>
      <c r="BO106">
        <v>1</v>
      </c>
      <c r="BP106">
        <v>0</v>
      </c>
      <c r="BQ106">
        <v>1</v>
      </c>
      <c r="BR106">
        <v>0</v>
      </c>
      <c r="BS106">
        <v>1</v>
      </c>
      <c r="BT106">
        <v>2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1</v>
      </c>
      <c r="CB106">
        <v>0</v>
      </c>
      <c r="CC106">
        <v>0</v>
      </c>
      <c r="CD106">
        <v>0</v>
      </c>
      <c r="CE106">
        <v>0</v>
      </c>
      <c r="CF106">
        <v>2</v>
      </c>
      <c r="CG106">
        <v>0</v>
      </c>
      <c r="CH106">
        <v>41</v>
      </c>
      <c r="CI106">
        <v>142</v>
      </c>
      <c r="CJ106">
        <v>22</v>
      </c>
      <c r="CK106">
        <v>9</v>
      </c>
      <c r="CL106">
        <v>1</v>
      </c>
      <c r="CM106">
        <v>1</v>
      </c>
      <c r="CN106">
        <v>1</v>
      </c>
      <c r="CO106">
        <v>0</v>
      </c>
      <c r="CP106">
        <v>1</v>
      </c>
      <c r="CQ106">
        <v>2</v>
      </c>
      <c r="CR106">
        <v>2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1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4</v>
      </c>
      <c r="DI106">
        <v>22</v>
      </c>
      <c r="DJ106">
        <v>40</v>
      </c>
      <c r="DK106">
        <v>23</v>
      </c>
      <c r="DL106">
        <v>0</v>
      </c>
      <c r="DM106">
        <v>2</v>
      </c>
      <c r="DN106">
        <v>2</v>
      </c>
      <c r="DO106">
        <v>1</v>
      </c>
      <c r="DP106">
        <v>0</v>
      </c>
      <c r="DQ106">
        <v>4</v>
      </c>
      <c r="DR106">
        <v>0</v>
      </c>
      <c r="DS106">
        <v>0</v>
      </c>
      <c r="DT106">
        <v>1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1</v>
      </c>
      <c r="EF106">
        <v>0</v>
      </c>
      <c r="EG106">
        <v>1</v>
      </c>
      <c r="EH106">
        <v>2</v>
      </c>
      <c r="EI106">
        <v>0</v>
      </c>
      <c r="EJ106">
        <v>2</v>
      </c>
      <c r="EK106">
        <v>1</v>
      </c>
      <c r="EL106">
        <v>0</v>
      </c>
      <c r="EM106">
        <v>40</v>
      </c>
      <c r="EN106">
        <v>33</v>
      </c>
      <c r="EO106">
        <v>3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1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1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1</v>
      </c>
      <c r="FM106">
        <v>23</v>
      </c>
      <c r="FN106">
        <v>0</v>
      </c>
      <c r="FO106">
        <v>0</v>
      </c>
      <c r="FP106">
        <v>4</v>
      </c>
      <c r="FQ106">
        <v>33</v>
      </c>
      <c r="FR106">
        <v>36</v>
      </c>
      <c r="FS106">
        <v>21</v>
      </c>
      <c r="FT106">
        <v>0</v>
      </c>
      <c r="FU106">
        <v>1</v>
      </c>
      <c r="FV106">
        <v>2</v>
      </c>
      <c r="FW106">
        <v>0</v>
      </c>
      <c r="FX106">
        <v>4</v>
      </c>
      <c r="FY106">
        <v>0</v>
      </c>
      <c r="FZ106">
        <v>1</v>
      </c>
      <c r="GA106">
        <v>0</v>
      </c>
      <c r="GB106">
        <v>1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2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4</v>
      </c>
      <c r="GU106">
        <v>36</v>
      </c>
      <c r="GV106">
        <v>74</v>
      </c>
      <c r="GW106">
        <v>46</v>
      </c>
      <c r="GX106">
        <v>10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1</v>
      </c>
      <c r="HG106">
        <v>1</v>
      </c>
      <c r="HH106">
        <v>0</v>
      </c>
      <c r="HI106">
        <v>0</v>
      </c>
      <c r="HJ106">
        <v>1</v>
      </c>
      <c r="HK106">
        <v>5</v>
      </c>
      <c r="HL106">
        <v>3</v>
      </c>
      <c r="HM106">
        <v>2</v>
      </c>
      <c r="HN106">
        <v>0</v>
      </c>
      <c r="HO106">
        <v>2</v>
      </c>
      <c r="HP106">
        <v>0</v>
      </c>
      <c r="HQ106">
        <v>0</v>
      </c>
      <c r="HR106">
        <v>0</v>
      </c>
      <c r="HS106">
        <v>1</v>
      </c>
      <c r="HT106">
        <v>2</v>
      </c>
      <c r="HU106">
        <v>0</v>
      </c>
      <c r="HV106">
        <v>0</v>
      </c>
      <c r="HW106">
        <v>0</v>
      </c>
      <c r="HX106">
        <v>0</v>
      </c>
      <c r="HY106">
        <v>74</v>
      </c>
      <c r="HZ106">
        <v>34</v>
      </c>
      <c r="IA106">
        <v>11</v>
      </c>
      <c r="IB106">
        <v>2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1</v>
      </c>
      <c r="II106">
        <v>2</v>
      </c>
      <c r="IJ106">
        <v>18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34</v>
      </c>
      <c r="JD106" t="s">
        <v>0</v>
      </c>
      <c r="JE106" t="s">
        <v>0</v>
      </c>
      <c r="JF106" t="s">
        <v>0</v>
      </c>
      <c r="JG106" t="s">
        <v>0</v>
      </c>
      <c r="JH106" t="s">
        <v>0</v>
      </c>
      <c r="JI106" t="s">
        <v>0</v>
      </c>
      <c r="JJ106" t="s">
        <v>0</v>
      </c>
      <c r="JK106" t="s">
        <v>0</v>
      </c>
      <c r="JL106" t="s">
        <v>0</v>
      </c>
      <c r="JM106" t="s">
        <v>0</v>
      </c>
      <c r="JN106" t="s">
        <v>0</v>
      </c>
      <c r="JO106" t="s">
        <v>0</v>
      </c>
      <c r="JP106" t="s">
        <v>0</v>
      </c>
      <c r="JQ106" t="s">
        <v>0</v>
      </c>
      <c r="JR106" t="s">
        <v>0</v>
      </c>
      <c r="JS106" t="s">
        <v>0</v>
      </c>
      <c r="JT106" t="s">
        <v>0</v>
      </c>
      <c r="JU106" t="s">
        <v>0</v>
      </c>
      <c r="JV106" t="s">
        <v>0</v>
      </c>
      <c r="JW106">
        <v>5</v>
      </c>
      <c r="JX106">
        <v>1</v>
      </c>
      <c r="JY106">
        <v>1</v>
      </c>
      <c r="JZ106">
        <v>1</v>
      </c>
      <c r="KA106">
        <v>0</v>
      </c>
      <c r="KB106">
        <v>0</v>
      </c>
      <c r="KC106">
        <v>1</v>
      </c>
      <c r="KD106">
        <v>0</v>
      </c>
      <c r="KE106">
        <v>1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5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5</v>
      </c>
      <c r="LW106">
        <v>3</v>
      </c>
      <c r="LX106">
        <v>0</v>
      </c>
      <c r="LY106">
        <v>0</v>
      </c>
      <c r="LZ106">
        <v>0</v>
      </c>
      <c r="MA106">
        <v>1</v>
      </c>
      <c r="MB106">
        <v>1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5</v>
      </c>
    </row>
    <row r="107" spans="1:351">
      <c r="A107" t="s">
        <v>1657</v>
      </c>
      <c r="B107" t="s">
        <v>1654</v>
      </c>
      <c r="C107" t="str">
        <f>"200206"</f>
        <v>200206</v>
      </c>
      <c r="D107" t="s">
        <v>1656</v>
      </c>
      <c r="E107">
        <v>15</v>
      </c>
      <c r="F107">
        <v>84</v>
      </c>
      <c r="G107">
        <v>130</v>
      </c>
      <c r="H107">
        <v>88</v>
      </c>
      <c r="I107">
        <v>42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42</v>
      </c>
      <c r="T107">
        <v>0</v>
      </c>
      <c r="U107">
        <v>1</v>
      </c>
      <c r="V107">
        <v>41</v>
      </c>
      <c r="W107">
        <v>10</v>
      </c>
      <c r="X107">
        <v>2</v>
      </c>
      <c r="Y107">
        <v>8</v>
      </c>
      <c r="Z107">
        <v>0</v>
      </c>
      <c r="AA107">
        <v>31</v>
      </c>
      <c r="AB107">
        <v>19</v>
      </c>
      <c r="AC107">
        <v>12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1</v>
      </c>
      <c r="AJ107">
        <v>1</v>
      </c>
      <c r="AK107">
        <v>0</v>
      </c>
      <c r="AL107">
        <v>1</v>
      </c>
      <c r="AM107">
        <v>0</v>
      </c>
      <c r="AN107">
        <v>0</v>
      </c>
      <c r="AO107">
        <v>1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2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1</v>
      </c>
      <c r="BD107">
        <v>0</v>
      </c>
      <c r="BE107">
        <v>19</v>
      </c>
      <c r="BF107">
        <v>7</v>
      </c>
      <c r="BG107">
        <v>4</v>
      </c>
      <c r="BH107">
        <v>0</v>
      </c>
      <c r="BI107">
        <v>1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2</v>
      </c>
      <c r="CI107">
        <v>7</v>
      </c>
      <c r="CJ107">
        <v>1</v>
      </c>
      <c r="CK107">
        <v>0</v>
      </c>
      <c r="CL107">
        <v>0</v>
      </c>
      <c r="CM107">
        <v>0</v>
      </c>
      <c r="CN107">
        <v>1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1</v>
      </c>
      <c r="DJ107">
        <v>2</v>
      </c>
      <c r="DK107">
        <v>1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1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2</v>
      </c>
      <c r="EN107">
        <v>1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1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1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1</v>
      </c>
      <c r="IA107">
        <v>1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1</v>
      </c>
      <c r="JD107" t="s">
        <v>0</v>
      </c>
      <c r="JE107" t="s">
        <v>0</v>
      </c>
      <c r="JF107" t="s">
        <v>0</v>
      </c>
      <c r="JG107" t="s">
        <v>0</v>
      </c>
      <c r="JH107" t="s">
        <v>0</v>
      </c>
      <c r="JI107" t="s">
        <v>0</v>
      </c>
      <c r="JJ107" t="s">
        <v>0</v>
      </c>
      <c r="JK107" t="s">
        <v>0</v>
      </c>
      <c r="JL107" t="s">
        <v>0</v>
      </c>
      <c r="JM107" t="s">
        <v>0</v>
      </c>
      <c r="JN107" t="s">
        <v>0</v>
      </c>
      <c r="JO107" t="s">
        <v>0</v>
      </c>
      <c r="JP107" t="s">
        <v>0</v>
      </c>
      <c r="JQ107" t="s">
        <v>0</v>
      </c>
      <c r="JR107" t="s">
        <v>0</v>
      </c>
      <c r="JS107" t="s">
        <v>0</v>
      </c>
      <c r="JT107" t="s">
        <v>0</v>
      </c>
      <c r="JU107" t="s">
        <v>0</v>
      </c>
      <c r="JV107" t="s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</row>
    <row r="108" spans="1:351">
      <c r="A108" t="s">
        <v>1655</v>
      </c>
      <c r="B108" t="s">
        <v>1654</v>
      </c>
      <c r="C108" t="str">
        <f>"200206"</f>
        <v>200206</v>
      </c>
      <c r="D108" t="s">
        <v>1653</v>
      </c>
      <c r="E108">
        <v>16</v>
      </c>
      <c r="F108">
        <v>37</v>
      </c>
      <c r="G108">
        <v>130</v>
      </c>
      <c r="H108">
        <v>119</v>
      </c>
      <c r="I108">
        <v>11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11</v>
      </c>
      <c r="T108">
        <v>0</v>
      </c>
      <c r="U108">
        <v>0</v>
      </c>
      <c r="V108">
        <v>11</v>
      </c>
      <c r="W108">
        <v>0</v>
      </c>
      <c r="X108">
        <v>0</v>
      </c>
      <c r="Y108">
        <v>0</v>
      </c>
      <c r="Z108">
        <v>0</v>
      </c>
      <c r="AA108">
        <v>11</v>
      </c>
      <c r="AB108">
        <v>5</v>
      </c>
      <c r="AC108">
        <v>1</v>
      </c>
      <c r="AD108">
        <v>1</v>
      </c>
      <c r="AE108">
        <v>1</v>
      </c>
      <c r="AF108">
        <v>0</v>
      </c>
      <c r="AG108">
        <v>2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5</v>
      </c>
      <c r="BF108">
        <v>5</v>
      </c>
      <c r="BG108">
        <v>3</v>
      </c>
      <c r="BH108">
        <v>1</v>
      </c>
      <c r="BI108">
        <v>1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5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1</v>
      </c>
      <c r="FS108">
        <v>1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1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 t="s">
        <v>0</v>
      </c>
      <c r="JE108" t="s">
        <v>0</v>
      </c>
      <c r="JF108" t="s">
        <v>0</v>
      </c>
      <c r="JG108" t="s">
        <v>0</v>
      </c>
      <c r="JH108" t="s">
        <v>0</v>
      </c>
      <c r="JI108" t="s">
        <v>0</v>
      </c>
      <c r="JJ108" t="s">
        <v>0</v>
      </c>
      <c r="JK108" t="s">
        <v>0</v>
      </c>
      <c r="JL108" t="s">
        <v>0</v>
      </c>
      <c r="JM108" t="s">
        <v>0</v>
      </c>
      <c r="JN108" t="s">
        <v>0</v>
      </c>
      <c r="JO108" t="s">
        <v>0</v>
      </c>
      <c r="JP108" t="s">
        <v>0</v>
      </c>
      <c r="JQ108" t="s">
        <v>0</v>
      </c>
      <c r="JR108" t="s">
        <v>0</v>
      </c>
      <c r="JS108" t="s">
        <v>0</v>
      </c>
      <c r="JT108" t="s">
        <v>0</v>
      </c>
      <c r="JU108" t="s">
        <v>0</v>
      </c>
      <c r="JV108" t="s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</row>
    <row r="109" spans="1:351">
      <c r="A109" t="s">
        <v>1652</v>
      </c>
      <c r="B109" t="s">
        <v>1629</v>
      </c>
      <c r="C109" t="str">
        <f>"200207"</f>
        <v>200207</v>
      </c>
      <c r="D109" t="s">
        <v>1651</v>
      </c>
      <c r="E109">
        <v>1</v>
      </c>
      <c r="F109">
        <v>1191</v>
      </c>
      <c r="G109">
        <v>910</v>
      </c>
      <c r="H109">
        <v>429</v>
      </c>
      <c r="I109">
        <v>481</v>
      </c>
      <c r="J109">
        <v>2</v>
      </c>
      <c r="K109">
        <v>10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481</v>
      </c>
      <c r="T109">
        <v>0</v>
      </c>
      <c r="U109">
        <v>0</v>
      </c>
      <c r="V109">
        <v>481</v>
      </c>
      <c r="W109">
        <v>22</v>
      </c>
      <c r="X109">
        <v>18</v>
      </c>
      <c r="Y109">
        <v>4</v>
      </c>
      <c r="Z109">
        <v>0</v>
      </c>
      <c r="AA109">
        <v>459</v>
      </c>
      <c r="AB109">
        <v>137</v>
      </c>
      <c r="AC109">
        <v>57</v>
      </c>
      <c r="AD109">
        <v>5</v>
      </c>
      <c r="AE109">
        <v>33</v>
      </c>
      <c r="AF109">
        <v>0</v>
      </c>
      <c r="AG109">
        <v>11</v>
      </c>
      <c r="AH109">
        <v>1</v>
      </c>
      <c r="AI109">
        <v>0</v>
      </c>
      <c r="AJ109">
        <v>0</v>
      </c>
      <c r="AK109">
        <v>5</v>
      </c>
      <c r="AL109">
        <v>10</v>
      </c>
      <c r="AM109">
        <v>0</v>
      </c>
      <c r="AN109">
        <v>0</v>
      </c>
      <c r="AO109">
        <v>0</v>
      </c>
      <c r="AP109">
        <v>0</v>
      </c>
      <c r="AQ109">
        <v>1</v>
      </c>
      <c r="AR109">
        <v>2</v>
      </c>
      <c r="AS109">
        <v>0</v>
      </c>
      <c r="AT109">
        <v>1</v>
      </c>
      <c r="AU109">
        <v>0</v>
      </c>
      <c r="AV109">
        <v>1</v>
      </c>
      <c r="AW109">
        <v>5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3</v>
      </c>
      <c r="BD109">
        <v>2</v>
      </c>
      <c r="BE109">
        <v>137</v>
      </c>
      <c r="BF109">
        <v>101</v>
      </c>
      <c r="BG109">
        <v>21</v>
      </c>
      <c r="BH109">
        <v>6</v>
      </c>
      <c r="BI109">
        <v>1</v>
      </c>
      <c r="BJ109">
        <v>2</v>
      </c>
      <c r="BK109">
        <v>21</v>
      </c>
      <c r="BL109">
        <v>0</v>
      </c>
      <c r="BM109">
        <v>0</v>
      </c>
      <c r="BN109">
        <v>1</v>
      </c>
      <c r="BO109">
        <v>8</v>
      </c>
      <c r="BP109">
        <v>0</v>
      </c>
      <c r="BQ109">
        <v>0</v>
      </c>
      <c r="BR109">
        <v>17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1</v>
      </c>
      <c r="CC109">
        <v>3</v>
      </c>
      <c r="CD109">
        <v>0</v>
      </c>
      <c r="CE109">
        <v>1</v>
      </c>
      <c r="CF109">
        <v>0</v>
      </c>
      <c r="CG109">
        <v>0</v>
      </c>
      <c r="CH109">
        <v>19</v>
      </c>
      <c r="CI109">
        <v>101</v>
      </c>
      <c r="CJ109">
        <v>11</v>
      </c>
      <c r="CK109">
        <v>6</v>
      </c>
      <c r="CL109">
        <v>0</v>
      </c>
      <c r="CM109">
        <v>2</v>
      </c>
      <c r="CN109">
        <v>0</v>
      </c>
      <c r="CO109">
        <v>1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1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1</v>
      </c>
      <c r="DF109">
        <v>0</v>
      </c>
      <c r="DG109">
        <v>0</v>
      </c>
      <c r="DH109">
        <v>0</v>
      </c>
      <c r="DI109">
        <v>11</v>
      </c>
      <c r="DJ109">
        <v>22</v>
      </c>
      <c r="DK109">
        <v>11</v>
      </c>
      <c r="DL109">
        <v>1</v>
      </c>
      <c r="DM109">
        <v>0</v>
      </c>
      <c r="DN109">
        <v>1</v>
      </c>
      <c r="DO109">
        <v>0</v>
      </c>
      <c r="DP109">
        <v>0</v>
      </c>
      <c r="DQ109">
        <v>0</v>
      </c>
      <c r="DR109">
        <v>1</v>
      </c>
      <c r="DS109">
        <v>1</v>
      </c>
      <c r="DT109">
        <v>1</v>
      </c>
      <c r="DU109">
        <v>0</v>
      </c>
      <c r="DV109">
        <v>1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3</v>
      </c>
      <c r="EF109">
        <v>0</v>
      </c>
      <c r="EG109">
        <v>0</v>
      </c>
      <c r="EH109">
        <v>1</v>
      </c>
      <c r="EI109">
        <v>0</v>
      </c>
      <c r="EJ109">
        <v>1</v>
      </c>
      <c r="EK109">
        <v>0</v>
      </c>
      <c r="EL109">
        <v>0</v>
      </c>
      <c r="EM109">
        <v>22</v>
      </c>
      <c r="EN109">
        <v>66</v>
      </c>
      <c r="EO109">
        <v>8</v>
      </c>
      <c r="EP109">
        <v>7</v>
      </c>
      <c r="EQ109">
        <v>0</v>
      </c>
      <c r="ER109">
        <v>1</v>
      </c>
      <c r="ES109">
        <v>0</v>
      </c>
      <c r="ET109">
        <v>3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21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26</v>
      </c>
      <c r="FQ109">
        <v>66</v>
      </c>
      <c r="FR109">
        <v>61</v>
      </c>
      <c r="FS109">
        <v>7</v>
      </c>
      <c r="FT109">
        <v>0</v>
      </c>
      <c r="FU109">
        <v>28</v>
      </c>
      <c r="FV109">
        <v>1</v>
      </c>
      <c r="FW109">
        <v>0</v>
      </c>
      <c r="FX109">
        <v>17</v>
      </c>
      <c r="FY109">
        <v>0</v>
      </c>
      <c r="FZ109">
        <v>0</v>
      </c>
      <c r="GA109">
        <v>0</v>
      </c>
      <c r="GB109">
        <v>0</v>
      </c>
      <c r="GC109">
        <v>1</v>
      </c>
      <c r="GD109">
        <v>3</v>
      </c>
      <c r="GE109">
        <v>0</v>
      </c>
      <c r="GF109">
        <v>1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1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2</v>
      </c>
      <c r="GU109">
        <v>61</v>
      </c>
      <c r="GV109">
        <v>33</v>
      </c>
      <c r="GW109">
        <v>17</v>
      </c>
      <c r="GX109">
        <v>6</v>
      </c>
      <c r="GY109">
        <v>0</v>
      </c>
      <c r="GZ109">
        <v>0</v>
      </c>
      <c r="HA109">
        <v>0</v>
      </c>
      <c r="HB109">
        <v>0</v>
      </c>
      <c r="HC109">
        <v>4</v>
      </c>
      <c r="HD109">
        <v>0</v>
      </c>
      <c r="HE109">
        <v>1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1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1</v>
      </c>
      <c r="HS109">
        <v>0</v>
      </c>
      <c r="HT109">
        <v>0</v>
      </c>
      <c r="HU109">
        <v>1</v>
      </c>
      <c r="HV109">
        <v>0</v>
      </c>
      <c r="HW109">
        <v>0</v>
      </c>
      <c r="HX109">
        <v>2</v>
      </c>
      <c r="HY109">
        <v>33</v>
      </c>
      <c r="HZ109">
        <v>23</v>
      </c>
      <c r="IA109">
        <v>17</v>
      </c>
      <c r="IB109">
        <v>0</v>
      </c>
      <c r="IC109">
        <v>1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1</v>
      </c>
      <c r="IL109">
        <v>0</v>
      </c>
      <c r="IM109">
        <v>0</v>
      </c>
      <c r="IN109">
        <v>0</v>
      </c>
      <c r="IO109">
        <v>0</v>
      </c>
      <c r="IP109">
        <v>2</v>
      </c>
      <c r="IQ109">
        <v>0</v>
      </c>
      <c r="IR109">
        <v>0</v>
      </c>
      <c r="IS109">
        <v>0</v>
      </c>
      <c r="IT109">
        <v>0</v>
      </c>
      <c r="IU109">
        <v>1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1</v>
      </c>
      <c r="JB109">
        <v>0</v>
      </c>
      <c r="JC109">
        <v>23</v>
      </c>
      <c r="JD109" t="s">
        <v>0</v>
      </c>
      <c r="JE109" t="s">
        <v>0</v>
      </c>
      <c r="JF109" t="s">
        <v>0</v>
      </c>
      <c r="JG109" t="s">
        <v>0</v>
      </c>
      <c r="JH109" t="s">
        <v>0</v>
      </c>
      <c r="JI109" t="s">
        <v>0</v>
      </c>
      <c r="JJ109" t="s">
        <v>0</v>
      </c>
      <c r="JK109" t="s">
        <v>0</v>
      </c>
      <c r="JL109" t="s">
        <v>0</v>
      </c>
      <c r="JM109" t="s">
        <v>0</v>
      </c>
      <c r="JN109" t="s">
        <v>0</v>
      </c>
      <c r="JO109" t="s">
        <v>0</v>
      </c>
      <c r="JP109" t="s">
        <v>0</v>
      </c>
      <c r="JQ109" t="s">
        <v>0</v>
      </c>
      <c r="JR109" t="s">
        <v>0</v>
      </c>
      <c r="JS109" t="s">
        <v>0</v>
      </c>
      <c r="JT109" t="s">
        <v>0</v>
      </c>
      <c r="JU109" t="s">
        <v>0</v>
      </c>
      <c r="JV109" t="s">
        <v>0</v>
      </c>
      <c r="JW109">
        <v>3</v>
      </c>
      <c r="JX109">
        <v>1</v>
      </c>
      <c r="JY109">
        <v>0</v>
      </c>
      <c r="JZ109">
        <v>0</v>
      </c>
      <c r="KA109">
        <v>0</v>
      </c>
      <c r="KB109">
        <v>1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1</v>
      </c>
      <c r="KP109">
        <v>0</v>
      </c>
      <c r="KQ109">
        <v>0</v>
      </c>
      <c r="KR109">
        <v>3</v>
      </c>
      <c r="KS109">
        <v>2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1</v>
      </c>
      <c r="LP109">
        <v>0</v>
      </c>
      <c r="LQ109">
        <v>0</v>
      </c>
      <c r="LR109">
        <v>0</v>
      </c>
      <c r="LS109">
        <v>0</v>
      </c>
      <c r="LT109">
        <v>1</v>
      </c>
      <c r="LU109">
        <v>2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</row>
    <row r="110" spans="1:351">
      <c r="A110" t="s">
        <v>1650</v>
      </c>
      <c r="B110" t="s">
        <v>1629</v>
      </c>
      <c r="C110" t="str">
        <f>"200207"</f>
        <v>200207</v>
      </c>
      <c r="D110" t="s">
        <v>1649</v>
      </c>
      <c r="E110">
        <v>2</v>
      </c>
      <c r="F110">
        <v>1101</v>
      </c>
      <c r="G110">
        <v>850</v>
      </c>
      <c r="H110">
        <v>413</v>
      </c>
      <c r="I110">
        <v>437</v>
      </c>
      <c r="J110">
        <v>2</v>
      </c>
      <c r="K110">
        <v>7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437</v>
      </c>
      <c r="T110">
        <v>0</v>
      </c>
      <c r="U110">
        <v>0</v>
      </c>
      <c r="V110">
        <v>437</v>
      </c>
      <c r="W110">
        <v>12</v>
      </c>
      <c r="X110">
        <v>8</v>
      </c>
      <c r="Y110">
        <v>2</v>
      </c>
      <c r="Z110">
        <v>2</v>
      </c>
      <c r="AA110">
        <v>425</v>
      </c>
      <c r="AB110">
        <v>110</v>
      </c>
      <c r="AC110">
        <v>51</v>
      </c>
      <c r="AD110">
        <v>2</v>
      </c>
      <c r="AE110">
        <v>34</v>
      </c>
      <c r="AF110">
        <v>1</v>
      </c>
      <c r="AG110">
        <v>11</v>
      </c>
      <c r="AH110">
        <v>0</v>
      </c>
      <c r="AI110">
        <v>0</v>
      </c>
      <c r="AJ110">
        <v>0</v>
      </c>
      <c r="AK110">
        <v>0</v>
      </c>
      <c r="AL110">
        <v>6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1</v>
      </c>
      <c r="AU110">
        <v>0</v>
      </c>
      <c r="AV110">
        <v>2</v>
      </c>
      <c r="AW110">
        <v>0</v>
      </c>
      <c r="AX110">
        <v>0</v>
      </c>
      <c r="AY110">
        <v>0</v>
      </c>
      <c r="AZ110">
        <v>1</v>
      </c>
      <c r="BA110">
        <v>0</v>
      </c>
      <c r="BB110">
        <v>0</v>
      </c>
      <c r="BC110">
        <v>0</v>
      </c>
      <c r="BD110">
        <v>1</v>
      </c>
      <c r="BE110">
        <v>110</v>
      </c>
      <c r="BF110">
        <v>86</v>
      </c>
      <c r="BG110">
        <v>26</v>
      </c>
      <c r="BH110">
        <v>1</v>
      </c>
      <c r="BI110">
        <v>4</v>
      </c>
      <c r="BJ110">
        <v>0</v>
      </c>
      <c r="BK110">
        <v>18</v>
      </c>
      <c r="BL110">
        <v>0</v>
      </c>
      <c r="BM110">
        <v>0</v>
      </c>
      <c r="BN110">
        <v>2</v>
      </c>
      <c r="BO110">
        <v>4</v>
      </c>
      <c r="BP110">
        <v>0</v>
      </c>
      <c r="BQ110">
        <v>0</v>
      </c>
      <c r="BR110">
        <v>17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2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12</v>
      </c>
      <c r="CI110">
        <v>86</v>
      </c>
      <c r="CJ110">
        <v>11</v>
      </c>
      <c r="CK110">
        <v>7</v>
      </c>
      <c r="CL110">
        <v>1</v>
      </c>
      <c r="CM110">
        <v>0</v>
      </c>
      <c r="CN110">
        <v>1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1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1</v>
      </c>
      <c r="DG110">
        <v>0</v>
      </c>
      <c r="DH110">
        <v>0</v>
      </c>
      <c r="DI110">
        <v>11</v>
      </c>
      <c r="DJ110">
        <v>28</v>
      </c>
      <c r="DK110">
        <v>21</v>
      </c>
      <c r="DL110">
        <v>1</v>
      </c>
      <c r="DM110">
        <v>0</v>
      </c>
      <c r="DN110">
        <v>1</v>
      </c>
      <c r="DO110">
        <v>0</v>
      </c>
      <c r="DP110">
        <v>0</v>
      </c>
      <c r="DQ110">
        <v>1</v>
      </c>
      <c r="DR110">
        <v>1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1</v>
      </c>
      <c r="ED110">
        <v>1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1</v>
      </c>
      <c r="EM110">
        <v>28</v>
      </c>
      <c r="EN110">
        <v>59</v>
      </c>
      <c r="EO110">
        <v>14</v>
      </c>
      <c r="EP110">
        <v>6</v>
      </c>
      <c r="EQ110">
        <v>0</v>
      </c>
      <c r="ER110">
        <v>1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1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14</v>
      </c>
      <c r="FF110">
        <v>0</v>
      </c>
      <c r="FG110">
        <v>0</v>
      </c>
      <c r="FH110">
        <v>0</v>
      </c>
      <c r="FI110">
        <v>1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22</v>
      </c>
      <c r="FQ110">
        <v>59</v>
      </c>
      <c r="FR110">
        <v>64</v>
      </c>
      <c r="FS110">
        <v>18</v>
      </c>
      <c r="FT110">
        <v>0</v>
      </c>
      <c r="FU110">
        <v>29</v>
      </c>
      <c r="FV110">
        <v>1</v>
      </c>
      <c r="FW110">
        <v>0</v>
      </c>
      <c r="FX110">
        <v>7</v>
      </c>
      <c r="FY110">
        <v>0</v>
      </c>
      <c r="FZ110">
        <v>0</v>
      </c>
      <c r="GA110">
        <v>0</v>
      </c>
      <c r="GB110">
        <v>0</v>
      </c>
      <c r="GC110">
        <v>1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1</v>
      </c>
      <c r="GM110">
        <v>0</v>
      </c>
      <c r="GN110">
        <v>0</v>
      </c>
      <c r="GO110">
        <v>2</v>
      </c>
      <c r="GP110">
        <v>0</v>
      </c>
      <c r="GQ110">
        <v>0</v>
      </c>
      <c r="GR110">
        <v>0</v>
      </c>
      <c r="GS110">
        <v>0</v>
      </c>
      <c r="GT110">
        <v>5</v>
      </c>
      <c r="GU110">
        <v>64</v>
      </c>
      <c r="GV110">
        <v>44</v>
      </c>
      <c r="GW110">
        <v>32</v>
      </c>
      <c r="GX110">
        <v>5</v>
      </c>
      <c r="GY110">
        <v>1</v>
      </c>
      <c r="GZ110">
        <v>0</v>
      </c>
      <c r="HA110">
        <v>0</v>
      </c>
      <c r="HB110">
        <v>0</v>
      </c>
      <c r="HC110">
        <v>4</v>
      </c>
      <c r="HD110">
        <v>0</v>
      </c>
      <c r="HE110">
        <v>1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1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44</v>
      </c>
      <c r="HZ110">
        <v>19</v>
      </c>
      <c r="IA110">
        <v>10</v>
      </c>
      <c r="IB110">
        <v>2</v>
      </c>
      <c r="IC110">
        <v>2</v>
      </c>
      <c r="ID110">
        <v>2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1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2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19</v>
      </c>
      <c r="JD110" t="s">
        <v>0</v>
      </c>
      <c r="JE110" t="s">
        <v>0</v>
      </c>
      <c r="JF110" t="s">
        <v>0</v>
      </c>
      <c r="JG110" t="s">
        <v>0</v>
      </c>
      <c r="JH110" t="s">
        <v>0</v>
      </c>
      <c r="JI110" t="s">
        <v>0</v>
      </c>
      <c r="JJ110" t="s">
        <v>0</v>
      </c>
      <c r="JK110" t="s">
        <v>0</v>
      </c>
      <c r="JL110" t="s">
        <v>0</v>
      </c>
      <c r="JM110" t="s">
        <v>0</v>
      </c>
      <c r="JN110" t="s">
        <v>0</v>
      </c>
      <c r="JO110" t="s">
        <v>0</v>
      </c>
      <c r="JP110" t="s">
        <v>0</v>
      </c>
      <c r="JQ110" t="s">
        <v>0</v>
      </c>
      <c r="JR110" t="s">
        <v>0</v>
      </c>
      <c r="JS110" t="s">
        <v>0</v>
      </c>
      <c r="JT110" t="s">
        <v>0</v>
      </c>
      <c r="JU110" t="s">
        <v>0</v>
      </c>
      <c r="JV110" t="s">
        <v>0</v>
      </c>
      <c r="JW110">
        <v>3</v>
      </c>
      <c r="JX110">
        <v>3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3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1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1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1</v>
      </c>
    </row>
    <row r="111" spans="1:351">
      <c r="A111" t="s">
        <v>1648</v>
      </c>
      <c r="B111" t="s">
        <v>1629</v>
      </c>
      <c r="C111" t="str">
        <f>"200207"</f>
        <v>200207</v>
      </c>
      <c r="D111" t="s">
        <v>1647</v>
      </c>
      <c r="E111">
        <v>3</v>
      </c>
      <c r="F111">
        <v>820</v>
      </c>
      <c r="G111">
        <v>631</v>
      </c>
      <c r="H111">
        <v>322</v>
      </c>
      <c r="I111">
        <v>309</v>
      </c>
      <c r="J111">
        <v>1</v>
      </c>
      <c r="K111">
        <v>3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309</v>
      </c>
      <c r="T111">
        <v>0</v>
      </c>
      <c r="U111">
        <v>0</v>
      </c>
      <c r="V111">
        <v>309</v>
      </c>
      <c r="W111">
        <v>13</v>
      </c>
      <c r="X111">
        <v>9</v>
      </c>
      <c r="Y111">
        <v>4</v>
      </c>
      <c r="Z111">
        <v>0</v>
      </c>
      <c r="AA111">
        <v>296</v>
      </c>
      <c r="AB111">
        <v>86</v>
      </c>
      <c r="AC111">
        <v>31</v>
      </c>
      <c r="AD111">
        <v>5</v>
      </c>
      <c r="AE111">
        <v>21</v>
      </c>
      <c r="AF111">
        <v>0</v>
      </c>
      <c r="AG111">
        <v>8</v>
      </c>
      <c r="AH111">
        <v>0</v>
      </c>
      <c r="AI111">
        <v>0</v>
      </c>
      <c r="AJ111">
        <v>1</v>
      </c>
      <c r="AK111">
        <v>7</v>
      </c>
      <c r="AL111">
        <v>6</v>
      </c>
      <c r="AM111">
        <v>1</v>
      </c>
      <c r="AN111">
        <v>0</v>
      </c>
      <c r="AO111">
        <v>0</v>
      </c>
      <c r="AP111">
        <v>0</v>
      </c>
      <c r="AQ111">
        <v>1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1</v>
      </c>
      <c r="BC111">
        <v>0</v>
      </c>
      <c r="BD111">
        <v>4</v>
      </c>
      <c r="BE111">
        <v>86</v>
      </c>
      <c r="BF111">
        <v>59</v>
      </c>
      <c r="BG111">
        <v>14</v>
      </c>
      <c r="BH111">
        <v>4</v>
      </c>
      <c r="BI111">
        <v>3</v>
      </c>
      <c r="BJ111">
        <v>0</v>
      </c>
      <c r="BK111">
        <v>9</v>
      </c>
      <c r="BL111">
        <v>0</v>
      </c>
      <c r="BM111">
        <v>0</v>
      </c>
      <c r="BN111">
        <v>1</v>
      </c>
      <c r="BO111">
        <v>8</v>
      </c>
      <c r="BP111">
        <v>0</v>
      </c>
      <c r="BQ111">
        <v>0</v>
      </c>
      <c r="BR111">
        <v>4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1</v>
      </c>
      <c r="CG111">
        <v>0</v>
      </c>
      <c r="CH111">
        <v>15</v>
      </c>
      <c r="CI111">
        <v>59</v>
      </c>
      <c r="CJ111">
        <v>10</v>
      </c>
      <c r="CK111">
        <v>3</v>
      </c>
      <c r="CL111">
        <v>0</v>
      </c>
      <c r="CM111">
        <v>0</v>
      </c>
      <c r="CN111">
        <v>0</v>
      </c>
      <c r="CO111">
        <v>0</v>
      </c>
      <c r="CP111">
        <v>1</v>
      </c>
      <c r="CQ111">
        <v>0</v>
      </c>
      <c r="CR111">
        <v>0</v>
      </c>
      <c r="CS111">
        <v>0</v>
      </c>
      <c r="CT111">
        <v>0</v>
      </c>
      <c r="CU111">
        <v>1</v>
      </c>
      <c r="CV111">
        <v>3</v>
      </c>
      <c r="CW111">
        <v>1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1</v>
      </c>
      <c r="DG111">
        <v>0</v>
      </c>
      <c r="DH111">
        <v>0</v>
      </c>
      <c r="DI111">
        <v>10</v>
      </c>
      <c r="DJ111">
        <v>18</v>
      </c>
      <c r="DK111">
        <v>17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1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18</v>
      </c>
      <c r="EN111">
        <v>28</v>
      </c>
      <c r="EO111">
        <v>9</v>
      </c>
      <c r="EP111">
        <v>3</v>
      </c>
      <c r="EQ111">
        <v>0</v>
      </c>
      <c r="ER111">
        <v>0</v>
      </c>
      <c r="ES111">
        <v>1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1</v>
      </c>
      <c r="FB111">
        <v>0</v>
      </c>
      <c r="FC111">
        <v>0</v>
      </c>
      <c r="FD111">
        <v>0</v>
      </c>
      <c r="FE111">
        <v>7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7</v>
      </c>
      <c r="FQ111">
        <v>28</v>
      </c>
      <c r="FR111">
        <v>34</v>
      </c>
      <c r="FS111">
        <v>11</v>
      </c>
      <c r="FT111">
        <v>1</v>
      </c>
      <c r="FU111">
        <v>10</v>
      </c>
      <c r="FV111">
        <v>0</v>
      </c>
      <c r="FW111">
        <v>0</v>
      </c>
      <c r="FX111">
        <v>7</v>
      </c>
      <c r="FY111">
        <v>0</v>
      </c>
      <c r="FZ111">
        <v>0</v>
      </c>
      <c r="GA111">
        <v>0</v>
      </c>
      <c r="GB111">
        <v>1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2</v>
      </c>
      <c r="GI111">
        <v>0</v>
      </c>
      <c r="GJ111">
        <v>0</v>
      </c>
      <c r="GK111">
        <v>0</v>
      </c>
      <c r="GL111">
        <v>2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34</v>
      </c>
      <c r="GV111">
        <v>40</v>
      </c>
      <c r="GW111">
        <v>26</v>
      </c>
      <c r="GX111">
        <v>0</v>
      </c>
      <c r="GY111">
        <v>0</v>
      </c>
      <c r="GZ111">
        <v>0</v>
      </c>
      <c r="HA111">
        <v>1</v>
      </c>
      <c r="HB111">
        <v>2</v>
      </c>
      <c r="HC111">
        <v>0</v>
      </c>
      <c r="HD111">
        <v>0</v>
      </c>
      <c r="HE111">
        <v>1</v>
      </c>
      <c r="HF111">
        <v>0</v>
      </c>
      <c r="HG111">
        <v>0</v>
      </c>
      <c r="HH111">
        <v>1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2</v>
      </c>
      <c r="HO111">
        <v>1</v>
      </c>
      <c r="HP111">
        <v>0</v>
      </c>
      <c r="HQ111">
        <v>1</v>
      </c>
      <c r="HR111">
        <v>1</v>
      </c>
      <c r="HS111">
        <v>1</v>
      </c>
      <c r="HT111">
        <v>0</v>
      </c>
      <c r="HU111">
        <v>2</v>
      </c>
      <c r="HV111">
        <v>0</v>
      </c>
      <c r="HW111">
        <v>0</v>
      </c>
      <c r="HX111">
        <v>1</v>
      </c>
      <c r="HY111">
        <v>40</v>
      </c>
      <c r="HZ111">
        <v>15</v>
      </c>
      <c r="IA111">
        <v>13</v>
      </c>
      <c r="IB111">
        <v>1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1</v>
      </c>
      <c r="JC111">
        <v>15</v>
      </c>
      <c r="JD111" t="s">
        <v>0</v>
      </c>
      <c r="JE111" t="s">
        <v>0</v>
      </c>
      <c r="JF111" t="s">
        <v>0</v>
      </c>
      <c r="JG111" t="s">
        <v>0</v>
      </c>
      <c r="JH111" t="s">
        <v>0</v>
      </c>
      <c r="JI111" t="s">
        <v>0</v>
      </c>
      <c r="JJ111" t="s">
        <v>0</v>
      </c>
      <c r="JK111" t="s">
        <v>0</v>
      </c>
      <c r="JL111" t="s">
        <v>0</v>
      </c>
      <c r="JM111" t="s">
        <v>0</v>
      </c>
      <c r="JN111" t="s">
        <v>0</v>
      </c>
      <c r="JO111" t="s">
        <v>0</v>
      </c>
      <c r="JP111" t="s">
        <v>0</v>
      </c>
      <c r="JQ111" t="s">
        <v>0</v>
      </c>
      <c r="JR111" t="s">
        <v>0</v>
      </c>
      <c r="JS111" t="s">
        <v>0</v>
      </c>
      <c r="JT111" t="s">
        <v>0</v>
      </c>
      <c r="JU111" t="s">
        <v>0</v>
      </c>
      <c r="JV111" t="s">
        <v>0</v>
      </c>
      <c r="JW111">
        <v>3</v>
      </c>
      <c r="JX111">
        <v>0</v>
      </c>
      <c r="JY111">
        <v>1</v>
      </c>
      <c r="JZ111">
        <v>0</v>
      </c>
      <c r="KA111">
        <v>0</v>
      </c>
      <c r="KB111">
        <v>0</v>
      </c>
      <c r="KC111">
        <v>0</v>
      </c>
      <c r="KD111">
        <v>1</v>
      </c>
      <c r="KE111">
        <v>0</v>
      </c>
      <c r="KF111">
        <v>0</v>
      </c>
      <c r="KG111">
        <v>1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3</v>
      </c>
      <c r="KS111">
        <v>2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1</v>
      </c>
      <c r="LL111">
        <v>1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2</v>
      </c>
      <c r="LV111">
        <v>1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1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1</v>
      </c>
    </row>
    <row r="112" spans="1:351">
      <c r="A112" t="s">
        <v>1646</v>
      </c>
      <c r="B112" t="s">
        <v>1629</v>
      </c>
      <c r="C112" t="str">
        <f>"200207"</f>
        <v>200207</v>
      </c>
      <c r="D112" t="s">
        <v>1645</v>
      </c>
      <c r="E112">
        <v>4</v>
      </c>
      <c r="F112">
        <v>279</v>
      </c>
      <c r="G112">
        <v>219</v>
      </c>
      <c r="H112">
        <v>93</v>
      </c>
      <c r="I112">
        <v>126</v>
      </c>
      <c r="J112">
        <v>0</v>
      </c>
      <c r="K112">
        <v>5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125</v>
      </c>
      <c r="T112">
        <v>0</v>
      </c>
      <c r="U112">
        <v>0</v>
      </c>
      <c r="V112">
        <v>125</v>
      </c>
      <c r="W112">
        <v>4</v>
      </c>
      <c r="X112">
        <v>2</v>
      </c>
      <c r="Y112">
        <v>0</v>
      </c>
      <c r="Z112">
        <v>2</v>
      </c>
      <c r="AA112">
        <v>121</v>
      </c>
      <c r="AB112">
        <v>33</v>
      </c>
      <c r="AC112">
        <v>18</v>
      </c>
      <c r="AD112">
        <v>1</v>
      </c>
      <c r="AE112">
        <v>6</v>
      </c>
      <c r="AF112">
        <v>0</v>
      </c>
      <c r="AG112">
        <v>2</v>
      </c>
      <c r="AH112">
        <v>1</v>
      </c>
      <c r="AI112">
        <v>0</v>
      </c>
      <c r="AJ112">
        <v>0</v>
      </c>
      <c r="AK112">
        <v>0</v>
      </c>
      <c r="AL112">
        <v>2</v>
      </c>
      <c r="AM112">
        <v>0</v>
      </c>
      <c r="AN112">
        <v>0</v>
      </c>
      <c r="AO112">
        <v>0</v>
      </c>
      <c r="AP112">
        <v>0</v>
      </c>
      <c r="AQ112">
        <v>1</v>
      </c>
      <c r="AR112">
        <v>0</v>
      </c>
      <c r="AS112">
        <v>0</v>
      </c>
      <c r="AT112">
        <v>0</v>
      </c>
      <c r="AU112">
        <v>0</v>
      </c>
      <c r="AV112">
        <v>1</v>
      </c>
      <c r="AW112">
        <v>0</v>
      </c>
      <c r="AX112">
        <v>0</v>
      </c>
      <c r="AY112">
        <v>0</v>
      </c>
      <c r="AZ112">
        <v>0</v>
      </c>
      <c r="BA112">
        <v>1</v>
      </c>
      <c r="BB112">
        <v>0</v>
      </c>
      <c r="BC112">
        <v>0</v>
      </c>
      <c r="BD112">
        <v>0</v>
      </c>
      <c r="BE112">
        <v>33</v>
      </c>
      <c r="BF112">
        <v>31</v>
      </c>
      <c r="BG112">
        <v>11</v>
      </c>
      <c r="BH112">
        <v>0</v>
      </c>
      <c r="BI112">
        <v>1</v>
      </c>
      <c r="BJ112">
        <v>1</v>
      </c>
      <c r="BK112">
        <v>5</v>
      </c>
      <c r="BL112">
        <v>0</v>
      </c>
      <c r="BM112">
        <v>0</v>
      </c>
      <c r="BN112">
        <v>0</v>
      </c>
      <c r="BO112">
        <v>3</v>
      </c>
      <c r="BP112">
        <v>0</v>
      </c>
      <c r="BQ112">
        <v>0</v>
      </c>
      <c r="BR112">
        <v>3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2</v>
      </c>
      <c r="CD112">
        <v>0</v>
      </c>
      <c r="CE112">
        <v>0</v>
      </c>
      <c r="CF112">
        <v>0</v>
      </c>
      <c r="CG112">
        <v>0</v>
      </c>
      <c r="CH112">
        <v>5</v>
      </c>
      <c r="CI112">
        <v>31</v>
      </c>
      <c r="CJ112">
        <v>3</v>
      </c>
      <c r="CK112">
        <v>0</v>
      </c>
      <c r="CL112">
        <v>0</v>
      </c>
      <c r="CM112">
        <v>1</v>
      </c>
      <c r="CN112">
        <v>0</v>
      </c>
      <c r="CO112">
        <v>1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1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3</v>
      </c>
      <c r="DJ112">
        <v>5</v>
      </c>
      <c r="DK112">
        <v>2</v>
      </c>
      <c r="DL112">
        <v>0</v>
      </c>
      <c r="DM112">
        <v>0</v>
      </c>
      <c r="DN112">
        <v>0</v>
      </c>
      <c r="DO112">
        <v>0</v>
      </c>
      <c r="DP112">
        <v>1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1</v>
      </c>
      <c r="DZ112">
        <v>1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5</v>
      </c>
      <c r="EN112">
        <v>9</v>
      </c>
      <c r="EO112">
        <v>2</v>
      </c>
      <c r="EP112">
        <v>1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6</v>
      </c>
      <c r="FQ112">
        <v>9</v>
      </c>
      <c r="FR112">
        <v>22</v>
      </c>
      <c r="FS112">
        <v>7</v>
      </c>
      <c r="FT112">
        <v>0</v>
      </c>
      <c r="FU112">
        <v>12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1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1</v>
      </c>
      <c r="GT112">
        <v>1</v>
      </c>
      <c r="GU112">
        <v>22</v>
      </c>
      <c r="GV112">
        <v>12</v>
      </c>
      <c r="GW112">
        <v>9</v>
      </c>
      <c r="GX112">
        <v>3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12</v>
      </c>
      <c r="HZ112">
        <v>6</v>
      </c>
      <c r="IA112">
        <v>1</v>
      </c>
      <c r="IB112">
        <v>1</v>
      </c>
      <c r="IC112">
        <v>0</v>
      </c>
      <c r="ID112">
        <v>4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6</v>
      </c>
      <c r="JD112" t="s">
        <v>0</v>
      </c>
      <c r="JE112" t="s">
        <v>0</v>
      </c>
      <c r="JF112" t="s">
        <v>0</v>
      </c>
      <c r="JG112" t="s">
        <v>0</v>
      </c>
      <c r="JH112" t="s">
        <v>0</v>
      </c>
      <c r="JI112" t="s">
        <v>0</v>
      </c>
      <c r="JJ112" t="s">
        <v>0</v>
      </c>
      <c r="JK112" t="s">
        <v>0</v>
      </c>
      <c r="JL112" t="s">
        <v>0</v>
      </c>
      <c r="JM112" t="s">
        <v>0</v>
      </c>
      <c r="JN112" t="s">
        <v>0</v>
      </c>
      <c r="JO112" t="s">
        <v>0</v>
      </c>
      <c r="JP112" t="s">
        <v>0</v>
      </c>
      <c r="JQ112" t="s">
        <v>0</v>
      </c>
      <c r="JR112" t="s">
        <v>0</v>
      </c>
      <c r="JS112" t="s">
        <v>0</v>
      </c>
      <c r="JT112" t="s">
        <v>0</v>
      </c>
      <c r="JU112" t="s">
        <v>0</v>
      </c>
      <c r="JV112" t="s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</row>
    <row r="113" spans="1:351">
      <c r="A113" t="s">
        <v>1644</v>
      </c>
      <c r="B113" t="s">
        <v>1629</v>
      </c>
      <c r="C113" t="str">
        <f>"200207"</f>
        <v>200207</v>
      </c>
      <c r="D113" t="s">
        <v>1643</v>
      </c>
      <c r="E113">
        <v>5</v>
      </c>
      <c r="F113">
        <v>199</v>
      </c>
      <c r="G113">
        <v>150</v>
      </c>
      <c r="H113">
        <v>105</v>
      </c>
      <c r="I113">
        <v>45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45</v>
      </c>
      <c r="T113">
        <v>0</v>
      </c>
      <c r="U113">
        <v>0</v>
      </c>
      <c r="V113">
        <v>45</v>
      </c>
      <c r="W113">
        <v>0</v>
      </c>
      <c r="X113">
        <v>0</v>
      </c>
      <c r="Y113">
        <v>0</v>
      </c>
      <c r="Z113">
        <v>0</v>
      </c>
      <c r="AA113">
        <v>45</v>
      </c>
      <c r="AB113">
        <v>17</v>
      </c>
      <c r="AC113">
        <v>6</v>
      </c>
      <c r="AD113">
        <v>2</v>
      </c>
      <c r="AE113">
        <v>5</v>
      </c>
      <c r="AF113">
        <v>0</v>
      </c>
      <c r="AG113">
        <v>2</v>
      </c>
      <c r="AH113">
        <v>0</v>
      </c>
      <c r="AI113">
        <v>0</v>
      </c>
      <c r="AJ113">
        <v>1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1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17</v>
      </c>
      <c r="BF113">
        <v>5</v>
      </c>
      <c r="BG113">
        <v>3</v>
      </c>
      <c r="BH113">
        <v>2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5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5</v>
      </c>
      <c r="DK113">
        <v>4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1</v>
      </c>
      <c r="EK113">
        <v>0</v>
      </c>
      <c r="EL113">
        <v>0</v>
      </c>
      <c r="EM113">
        <v>5</v>
      </c>
      <c r="EN113">
        <v>6</v>
      </c>
      <c r="EO113">
        <v>2</v>
      </c>
      <c r="EP113">
        <v>2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1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1</v>
      </c>
      <c r="FQ113">
        <v>6</v>
      </c>
      <c r="FR113">
        <v>10</v>
      </c>
      <c r="FS113">
        <v>1</v>
      </c>
      <c r="FT113">
        <v>1</v>
      </c>
      <c r="FU113">
        <v>0</v>
      </c>
      <c r="FV113">
        <v>1</v>
      </c>
      <c r="FW113">
        <v>0</v>
      </c>
      <c r="FX113">
        <v>5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1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1</v>
      </c>
      <c r="GU113">
        <v>10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2</v>
      </c>
      <c r="IA113">
        <v>0</v>
      </c>
      <c r="IB113">
        <v>0</v>
      </c>
      <c r="IC113">
        <v>0</v>
      </c>
      <c r="ID113">
        <v>2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2</v>
      </c>
      <c r="JD113" t="s">
        <v>0</v>
      </c>
      <c r="JE113" t="s">
        <v>0</v>
      </c>
      <c r="JF113" t="s">
        <v>0</v>
      </c>
      <c r="JG113" t="s">
        <v>0</v>
      </c>
      <c r="JH113" t="s">
        <v>0</v>
      </c>
      <c r="JI113" t="s">
        <v>0</v>
      </c>
      <c r="JJ113" t="s">
        <v>0</v>
      </c>
      <c r="JK113" t="s">
        <v>0</v>
      </c>
      <c r="JL113" t="s">
        <v>0</v>
      </c>
      <c r="JM113" t="s">
        <v>0</v>
      </c>
      <c r="JN113" t="s">
        <v>0</v>
      </c>
      <c r="JO113" t="s">
        <v>0</v>
      </c>
      <c r="JP113" t="s">
        <v>0</v>
      </c>
      <c r="JQ113" t="s">
        <v>0</v>
      </c>
      <c r="JR113" t="s">
        <v>0</v>
      </c>
      <c r="JS113" t="s">
        <v>0</v>
      </c>
      <c r="JT113" t="s">
        <v>0</v>
      </c>
      <c r="JU113" t="s">
        <v>0</v>
      </c>
      <c r="JV113" t="s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</row>
    <row r="114" spans="1:351">
      <c r="A114" t="s">
        <v>1642</v>
      </c>
      <c r="B114" t="s">
        <v>1629</v>
      </c>
      <c r="C114" t="str">
        <f>"200207"</f>
        <v>200207</v>
      </c>
      <c r="D114" t="s">
        <v>1641</v>
      </c>
      <c r="E114">
        <v>6</v>
      </c>
      <c r="F114">
        <v>411</v>
      </c>
      <c r="G114">
        <v>320</v>
      </c>
      <c r="H114">
        <v>205</v>
      </c>
      <c r="I114">
        <v>115</v>
      </c>
      <c r="J114">
        <v>0</v>
      </c>
      <c r="K114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115</v>
      </c>
      <c r="T114">
        <v>0</v>
      </c>
      <c r="U114">
        <v>0</v>
      </c>
      <c r="V114">
        <v>115</v>
      </c>
      <c r="W114">
        <v>5</v>
      </c>
      <c r="X114">
        <v>4</v>
      </c>
      <c r="Y114">
        <v>1</v>
      </c>
      <c r="Z114">
        <v>0</v>
      </c>
      <c r="AA114">
        <v>110</v>
      </c>
      <c r="AB114">
        <v>29</v>
      </c>
      <c r="AC114">
        <v>17</v>
      </c>
      <c r="AD114">
        <v>3</v>
      </c>
      <c r="AE114">
        <v>1</v>
      </c>
      <c r="AF114">
        <v>1</v>
      </c>
      <c r="AG114">
        <v>1</v>
      </c>
      <c r="AH114">
        <v>0</v>
      </c>
      <c r="AI114">
        <v>0</v>
      </c>
      <c r="AJ114">
        <v>0</v>
      </c>
      <c r="AK114">
        <v>1</v>
      </c>
      <c r="AL114">
        <v>0</v>
      </c>
      <c r="AM114">
        <v>0</v>
      </c>
      <c r="AN114">
        <v>0</v>
      </c>
      <c r="AO114">
        <v>0</v>
      </c>
      <c r="AP114">
        <v>1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2</v>
      </c>
      <c r="AY114">
        <v>0</v>
      </c>
      <c r="AZ114">
        <v>1</v>
      </c>
      <c r="BA114">
        <v>0</v>
      </c>
      <c r="BB114">
        <v>0</v>
      </c>
      <c r="BC114">
        <v>1</v>
      </c>
      <c r="BD114">
        <v>0</v>
      </c>
      <c r="BE114">
        <v>29</v>
      </c>
      <c r="BF114">
        <v>12</v>
      </c>
      <c r="BG114">
        <v>5</v>
      </c>
      <c r="BH114">
        <v>0</v>
      </c>
      <c r="BI114">
        <v>0</v>
      </c>
      <c r="BJ114">
        <v>0</v>
      </c>
      <c r="BK114">
        <v>1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2</v>
      </c>
      <c r="BT114">
        <v>0</v>
      </c>
      <c r="BU114">
        <v>0</v>
      </c>
      <c r="BV114">
        <v>0</v>
      </c>
      <c r="BW114">
        <v>0</v>
      </c>
      <c r="BX114">
        <v>1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3</v>
      </c>
      <c r="CI114">
        <v>12</v>
      </c>
      <c r="CJ114">
        <v>2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1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1</v>
      </c>
      <c r="DG114">
        <v>0</v>
      </c>
      <c r="DH114">
        <v>0</v>
      </c>
      <c r="DI114">
        <v>2</v>
      </c>
      <c r="DJ114">
        <v>2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1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1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2</v>
      </c>
      <c r="EN114">
        <v>28</v>
      </c>
      <c r="EO114">
        <v>2</v>
      </c>
      <c r="EP114">
        <v>0</v>
      </c>
      <c r="EQ114">
        <v>0</v>
      </c>
      <c r="ER114">
        <v>3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21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1</v>
      </c>
      <c r="FL114">
        <v>0</v>
      </c>
      <c r="FM114">
        <v>0</v>
      </c>
      <c r="FN114">
        <v>0</v>
      </c>
      <c r="FO114">
        <v>0</v>
      </c>
      <c r="FP114">
        <v>1</v>
      </c>
      <c r="FQ114">
        <v>28</v>
      </c>
      <c r="FR114">
        <v>22</v>
      </c>
      <c r="FS114">
        <v>5</v>
      </c>
      <c r="FT114">
        <v>0</v>
      </c>
      <c r="FU114">
        <v>9</v>
      </c>
      <c r="FV114">
        <v>0</v>
      </c>
      <c r="FW114">
        <v>4</v>
      </c>
      <c r="FX114">
        <v>4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22</v>
      </c>
      <c r="GV114">
        <v>8</v>
      </c>
      <c r="GW114">
        <v>2</v>
      </c>
      <c r="GX114">
        <v>2</v>
      </c>
      <c r="GY114">
        <v>0</v>
      </c>
      <c r="GZ114">
        <v>0</v>
      </c>
      <c r="HA114">
        <v>0</v>
      </c>
      <c r="HB114">
        <v>0</v>
      </c>
      <c r="HC114">
        <v>1</v>
      </c>
      <c r="HD114">
        <v>0</v>
      </c>
      <c r="HE114">
        <v>0</v>
      </c>
      <c r="HF114">
        <v>0</v>
      </c>
      <c r="HG114">
        <v>0</v>
      </c>
      <c r="HH114">
        <v>1</v>
      </c>
      <c r="HI114">
        <v>0</v>
      </c>
      <c r="HJ114">
        <v>0</v>
      </c>
      <c r="HK114">
        <v>0</v>
      </c>
      <c r="HL114">
        <v>1</v>
      </c>
      <c r="HM114">
        <v>1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8</v>
      </c>
      <c r="HZ114">
        <v>6</v>
      </c>
      <c r="IA114">
        <v>5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1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6</v>
      </c>
      <c r="JD114" t="s">
        <v>0</v>
      </c>
      <c r="JE114" t="s">
        <v>0</v>
      </c>
      <c r="JF114" t="s">
        <v>0</v>
      </c>
      <c r="JG114" t="s">
        <v>0</v>
      </c>
      <c r="JH114" t="s">
        <v>0</v>
      </c>
      <c r="JI114" t="s">
        <v>0</v>
      </c>
      <c r="JJ114" t="s">
        <v>0</v>
      </c>
      <c r="JK114" t="s">
        <v>0</v>
      </c>
      <c r="JL114" t="s">
        <v>0</v>
      </c>
      <c r="JM114" t="s">
        <v>0</v>
      </c>
      <c r="JN114" t="s">
        <v>0</v>
      </c>
      <c r="JO114" t="s">
        <v>0</v>
      </c>
      <c r="JP114" t="s">
        <v>0</v>
      </c>
      <c r="JQ114" t="s">
        <v>0</v>
      </c>
      <c r="JR114" t="s">
        <v>0</v>
      </c>
      <c r="JS114" t="s">
        <v>0</v>
      </c>
      <c r="JT114" t="s">
        <v>0</v>
      </c>
      <c r="JU114" t="s">
        <v>0</v>
      </c>
      <c r="JV114" t="s">
        <v>0</v>
      </c>
      <c r="JW114">
        <v>1</v>
      </c>
      <c r="JX114">
        <v>0</v>
      </c>
      <c r="JY114">
        <v>0</v>
      </c>
      <c r="JZ114">
        <v>0</v>
      </c>
      <c r="KA114">
        <v>0</v>
      </c>
      <c r="KB114">
        <v>1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1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</row>
    <row r="115" spans="1:351">
      <c r="A115" t="s">
        <v>1640</v>
      </c>
      <c r="B115" t="s">
        <v>1629</v>
      </c>
      <c r="C115" t="str">
        <f>"200207"</f>
        <v>200207</v>
      </c>
      <c r="D115" t="s">
        <v>1639</v>
      </c>
      <c r="E115">
        <v>7</v>
      </c>
      <c r="F115">
        <v>411</v>
      </c>
      <c r="G115">
        <v>320</v>
      </c>
      <c r="H115">
        <v>217</v>
      </c>
      <c r="I115">
        <v>103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103</v>
      </c>
      <c r="T115">
        <v>0</v>
      </c>
      <c r="U115">
        <v>0</v>
      </c>
      <c r="V115">
        <v>103</v>
      </c>
      <c r="W115">
        <v>7</v>
      </c>
      <c r="X115">
        <v>4</v>
      </c>
      <c r="Y115">
        <v>3</v>
      </c>
      <c r="Z115">
        <v>0</v>
      </c>
      <c r="AA115">
        <v>96</v>
      </c>
      <c r="AB115">
        <v>25</v>
      </c>
      <c r="AC115">
        <v>12</v>
      </c>
      <c r="AD115">
        <v>4</v>
      </c>
      <c r="AE115">
        <v>5</v>
      </c>
      <c r="AF115">
        <v>0</v>
      </c>
      <c r="AG115">
        <v>0</v>
      </c>
      <c r="AH115">
        <v>0</v>
      </c>
      <c r="AI115">
        <v>1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1</v>
      </c>
      <c r="BE115">
        <v>25</v>
      </c>
      <c r="BF115">
        <v>15</v>
      </c>
      <c r="BG115">
        <v>3</v>
      </c>
      <c r="BH115">
        <v>1</v>
      </c>
      <c r="BI115">
        <v>1</v>
      </c>
      <c r="BJ115">
        <v>0</v>
      </c>
      <c r="BK115">
        <v>5</v>
      </c>
      <c r="BL115">
        <v>0</v>
      </c>
      <c r="BM115">
        <v>0</v>
      </c>
      <c r="BN115">
        <v>0</v>
      </c>
      <c r="BO115">
        <v>2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3</v>
      </c>
      <c r="CI115">
        <v>15</v>
      </c>
      <c r="CJ115">
        <v>8</v>
      </c>
      <c r="CK115">
        <v>6</v>
      </c>
      <c r="CL115">
        <v>1</v>
      </c>
      <c r="CM115">
        <v>0</v>
      </c>
      <c r="CN115">
        <v>0</v>
      </c>
      <c r="CO115">
        <v>0</v>
      </c>
      <c r="CP115">
        <v>1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8</v>
      </c>
      <c r="DJ115">
        <v>4</v>
      </c>
      <c r="DK115">
        <v>1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1</v>
      </c>
      <c r="DV115">
        <v>1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1</v>
      </c>
      <c r="EI115">
        <v>0</v>
      </c>
      <c r="EJ115">
        <v>0</v>
      </c>
      <c r="EK115">
        <v>0</v>
      </c>
      <c r="EL115">
        <v>0</v>
      </c>
      <c r="EM115">
        <v>4</v>
      </c>
      <c r="EN115">
        <v>21</v>
      </c>
      <c r="EO115">
        <v>0</v>
      </c>
      <c r="EP115">
        <v>1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12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8</v>
      </c>
      <c r="FQ115">
        <v>21</v>
      </c>
      <c r="FR115">
        <v>13</v>
      </c>
      <c r="FS115">
        <v>4</v>
      </c>
      <c r="FT115">
        <v>0</v>
      </c>
      <c r="FU115">
        <v>3</v>
      </c>
      <c r="FV115">
        <v>1</v>
      </c>
      <c r="FW115">
        <v>0</v>
      </c>
      <c r="FX115">
        <v>2</v>
      </c>
      <c r="FY115">
        <v>0</v>
      </c>
      <c r="FZ115">
        <v>2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1</v>
      </c>
      <c r="GU115">
        <v>13</v>
      </c>
      <c r="GV115">
        <v>8</v>
      </c>
      <c r="GW115">
        <v>5</v>
      </c>
      <c r="GX115">
        <v>1</v>
      </c>
      <c r="GY115">
        <v>0</v>
      </c>
      <c r="GZ115">
        <v>1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1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8</v>
      </c>
      <c r="HZ115">
        <v>1</v>
      </c>
      <c r="IA115">
        <v>1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1</v>
      </c>
      <c r="JD115" t="s">
        <v>0</v>
      </c>
      <c r="JE115" t="s">
        <v>0</v>
      </c>
      <c r="JF115" t="s">
        <v>0</v>
      </c>
      <c r="JG115" t="s">
        <v>0</v>
      </c>
      <c r="JH115" t="s">
        <v>0</v>
      </c>
      <c r="JI115" t="s">
        <v>0</v>
      </c>
      <c r="JJ115" t="s">
        <v>0</v>
      </c>
      <c r="JK115" t="s">
        <v>0</v>
      </c>
      <c r="JL115" t="s">
        <v>0</v>
      </c>
      <c r="JM115" t="s">
        <v>0</v>
      </c>
      <c r="JN115" t="s">
        <v>0</v>
      </c>
      <c r="JO115" t="s">
        <v>0</v>
      </c>
      <c r="JP115" t="s">
        <v>0</v>
      </c>
      <c r="JQ115" t="s">
        <v>0</v>
      </c>
      <c r="JR115" t="s">
        <v>0</v>
      </c>
      <c r="JS115" t="s">
        <v>0</v>
      </c>
      <c r="JT115" t="s">
        <v>0</v>
      </c>
      <c r="JU115" t="s">
        <v>0</v>
      </c>
      <c r="JV115" t="s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1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1</v>
      </c>
      <c r="MI115">
        <v>0</v>
      </c>
      <c r="MJ115">
        <v>0</v>
      </c>
      <c r="MK115">
        <v>0</v>
      </c>
      <c r="ML115">
        <v>0</v>
      </c>
      <c r="MM115">
        <v>1</v>
      </c>
    </row>
    <row r="116" spans="1:351">
      <c r="A116" t="s">
        <v>1638</v>
      </c>
      <c r="B116" t="s">
        <v>1629</v>
      </c>
      <c r="C116" t="str">
        <f>"200207"</f>
        <v>200207</v>
      </c>
      <c r="D116" t="s">
        <v>1637</v>
      </c>
      <c r="E116">
        <v>8</v>
      </c>
      <c r="F116">
        <v>380</v>
      </c>
      <c r="G116">
        <v>280</v>
      </c>
      <c r="H116">
        <v>162</v>
      </c>
      <c r="I116">
        <v>118</v>
      </c>
      <c r="J116">
        <v>0</v>
      </c>
      <c r="K116">
        <v>6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118</v>
      </c>
      <c r="T116">
        <v>0</v>
      </c>
      <c r="U116">
        <v>0</v>
      </c>
      <c r="V116">
        <v>118</v>
      </c>
      <c r="W116">
        <v>5</v>
      </c>
      <c r="X116">
        <v>2</v>
      </c>
      <c r="Y116">
        <v>2</v>
      </c>
      <c r="Z116">
        <v>1</v>
      </c>
      <c r="AA116">
        <v>113</v>
      </c>
      <c r="AB116">
        <v>12</v>
      </c>
      <c r="AC116">
        <v>5</v>
      </c>
      <c r="AD116">
        <v>2</v>
      </c>
      <c r="AE116">
        <v>0</v>
      </c>
      <c r="AF116">
        <v>0</v>
      </c>
      <c r="AG116">
        <v>4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1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12</v>
      </c>
      <c r="BF116">
        <v>20</v>
      </c>
      <c r="BG116">
        <v>4</v>
      </c>
      <c r="BH116">
        <v>1</v>
      </c>
      <c r="BI116">
        <v>0</v>
      </c>
      <c r="BJ116">
        <v>0</v>
      </c>
      <c r="BK116">
        <v>2</v>
      </c>
      <c r="BL116">
        <v>0</v>
      </c>
      <c r="BM116">
        <v>0</v>
      </c>
      <c r="BN116">
        <v>0</v>
      </c>
      <c r="BO116">
        <v>2</v>
      </c>
      <c r="BP116">
        <v>0</v>
      </c>
      <c r="BQ116">
        <v>0</v>
      </c>
      <c r="BR116">
        <v>1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1</v>
      </c>
      <c r="CC116">
        <v>1</v>
      </c>
      <c r="CD116">
        <v>0</v>
      </c>
      <c r="CE116">
        <v>0</v>
      </c>
      <c r="CF116">
        <v>0</v>
      </c>
      <c r="CG116">
        <v>0</v>
      </c>
      <c r="CH116">
        <v>8</v>
      </c>
      <c r="CI116">
        <v>20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2</v>
      </c>
      <c r="DK116">
        <v>0</v>
      </c>
      <c r="DL116">
        <v>1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1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2</v>
      </c>
      <c r="EN116">
        <v>47</v>
      </c>
      <c r="EO116">
        <v>1</v>
      </c>
      <c r="EP116">
        <v>4</v>
      </c>
      <c r="EQ116">
        <v>0</v>
      </c>
      <c r="ER116">
        <v>0</v>
      </c>
      <c r="ES116">
        <v>1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1</v>
      </c>
      <c r="FA116">
        <v>0</v>
      </c>
      <c r="FB116">
        <v>0</v>
      </c>
      <c r="FC116">
        <v>0</v>
      </c>
      <c r="FD116">
        <v>1</v>
      </c>
      <c r="FE116">
        <v>38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1</v>
      </c>
      <c r="FQ116">
        <v>47</v>
      </c>
      <c r="FR116">
        <v>16</v>
      </c>
      <c r="FS116">
        <v>1</v>
      </c>
      <c r="FT116">
        <v>0</v>
      </c>
      <c r="FU116">
        <v>3</v>
      </c>
      <c r="FV116">
        <v>0</v>
      </c>
      <c r="FW116">
        <v>2</v>
      </c>
      <c r="FX116">
        <v>7</v>
      </c>
      <c r="FY116">
        <v>0</v>
      </c>
      <c r="FZ116">
        <v>0</v>
      </c>
      <c r="GA116">
        <v>0</v>
      </c>
      <c r="GB116">
        <v>0</v>
      </c>
      <c r="GC116">
        <v>1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1</v>
      </c>
      <c r="GT116">
        <v>1</v>
      </c>
      <c r="GU116">
        <v>16</v>
      </c>
      <c r="GV116">
        <v>9</v>
      </c>
      <c r="GW116">
        <v>2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2</v>
      </c>
      <c r="HD116">
        <v>0</v>
      </c>
      <c r="HE116">
        <v>0</v>
      </c>
      <c r="HF116">
        <v>0</v>
      </c>
      <c r="HG116">
        <v>1</v>
      </c>
      <c r="HH116">
        <v>0</v>
      </c>
      <c r="HI116">
        <v>2</v>
      </c>
      <c r="HJ116">
        <v>0</v>
      </c>
      <c r="HK116">
        <v>0</v>
      </c>
      <c r="HL116">
        <v>1</v>
      </c>
      <c r="HM116">
        <v>0</v>
      </c>
      <c r="HN116">
        <v>0</v>
      </c>
      <c r="HO116">
        <v>1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9</v>
      </c>
      <c r="HZ116">
        <v>6</v>
      </c>
      <c r="IA116">
        <v>4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1</v>
      </c>
      <c r="IL116">
        <v>0</v>
      </c>
      <c r="IM116">
        <v>0</v>
      </c>
      <c r="IN116">
        <v>0</v>
      </c>
      <c r="IO116">
        <v>1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6</v>
      </c>
      <c r="JD116" t="s">
        <v>0</v>
      </c>
      <c r="JE116" t="s">
        <v>0</v>
      </c>
      <c r="JF116" t="s">
        <v>0</v>
      </c>
      <c r="JG116" t="s">
        <v>0</v>
      </c>
      <c r="JH116" t="s">
        <v>0</v>
      </c>
      <c r="JI116" t="s">
        <v>0</v>
      </c>
      <c r="JJ116" t="s">
        <v>0</v>
      </c>
      <c r="JK116" t="s">
        <v>0</v>
      </c>
      <c r="JL116" t="s">
        <v>0</v>
      </c>
      <c r="JM116" t="s">
        <v>0</v>
      </c>
      <c r="JN116" t="s">
        <v>0</v>
      </c>
      <c r="JO116" t="s">
        <v>0</v>
      </c>
      <c r="JP116" t="s">
        <v>0</v>
      </c>
      <c r="JQ116" t="s">
        <v>0</v>
      </c>
      <c r="JR116" t="s">
        <v>0</v>
      </c>
      <c r="JS116" t="s">
        <v>0</v>
      </c>
      <c r="JT116" t="s">
        <v>0</v>
      </c>
      <c r="JU116" t="s">
        <v>0</v>
      </c>
      <c r="JV116" t="s">
        <v>0</v>
      </c>
      <c r="JW116">
        <v>1</v>
      </c>
      <c r="JX116">
        <v>1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1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</row>
    <row r="117" spans="1:351">
      <c r="A117" t="s">
        <v>1636</v>
      </c>
      <c r="B117" t="s">
        <v>1629</v>
      </c>
      <c r="C117" t="str">
        <f>"200207"</f>
        <v>200207</v>
      </c>
      <c r="D117" t="s">
        <v>1635</v>
      </c>
      <c r="E117">
        <v>9</v>
      </c>
      <c r="F117">
        <v>584</v>
      </c>
      <c r="G117">
        <v>460</v>
      </c>
      <c r="H117">
        <v>279</v>
      </c>
      <c r="I117">
        <v>181</v>
      </c>
      <c r="J117">
        <v>0</v>
      </c>
      <c r="K117">
        <v>3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181</v>
      </c>
      <c r="T117">
        <v>0</v>
      </c>
      <c r="U117">
        <v>0</v>
      </c>
      <c r="V117">
        <v>181</v>
      </c>
      <c r="W117">
        <v>5</v>
      </c>
      <c r="X117">
        <v>1</v>
      </c>
      <c r="Y117">
        <v>3</v>
      </c>
      <c r="Z117">
        <v>1</v>
      </c>
      <c r="AA117">
        <v>176</v>
      </c>
      <c r="AB117">
        <v>64</v>
      </c>
      <c r="AC117">
        <v>34</v>
      </c>
      <c r="AD117">
        <v>6</v>
      </c>
      <c r="AE117">
        <v>6</v>
      </c>
      <c r="AF117">
        <v>1</v>
      </c>
      <c r="AG117">
        <v>1</v>
      </c>
      <c r="AH117">
        <v>1</v>
      </c>
      <c r="AI117">
        <v>0</v>
      </c>
      <c r="AJ117">
        <v>0</v>
      </c>
      <c r="AK117">
        <v>7</v>
      </c>
      <c r="AL117">
        <v>2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5</v>
      </c>
      <c r="BE117">
        <v>64</v>
      </c>
      <c r="BF117">
        <v>27</v>
      </c>
      <c r="BG117">
        <v>6</v>
      </c>
      <c r="BH117">
        <v>3</v>
      </c>
      <c r="BI117">
        <v>2</v>
      </c>
      <c r="BJ117">
        <v>0</v>
      </c>
      <c r="BK117">
        <v>10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2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1</v>
      </c>
      <c r="CH117">
        <v>2</v>
      </c>
      <c r="CI117">
        <v>27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7</v>
      </c>
      <c r="DK117">
        <v>3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2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2</v>
      </c>
      <c r="EM117">
        <v>7</v>
      </c>
      <c r="EN117">
        <v>32</v>
      </c>
      <c r="EO117">
        <v>1</v>
      </c>
      <c r="EP117">
        <v>0</v>
      </c>
      <c r="EQ117">
        <v>1</v>
      </c>
      <c r="ER117">
        <v>1</v>
      </c>
      <c r="ES117">
        <v>0</v>
      </c>
      <c r="ET117">
        <v>3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1</v>
      </c>
      <c r="FA117">
        <v>0</v>
      </c>
      <c r="FB117">
        <v>0</v>
      </c>
      <c r="FC117">
        <v>1</v>
      </c>
      <c r="FD117">
        <v>0</v>
      </c>
      <c r="FE117">
        <v>18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6</v>
      </c>
      <c r="FQ117">
        <v>32</v>
      </c>
      <c r="FR117">
        <v>32</v>
      </c>
      <c r="FS117">
        <v>7</v>
      </c>
      <c r="FT117">
        <v>0</v>
      </c>
      <c r="FU117">
        <v>10</v>
      </c>
      <c r="FV117">
        <v>0</v>
      </c>
      <c r="FW117">
        <v>3</v>
      </c>
      <c r="FX117">
        <v>8</v>
      </c>
      <c r="FY117">
        <v>0</v>
      </c>
      <c r="FZ117">
        <v>1</v>
      </c>
      <c r="GA117">
        <v>0</v>
      </c>
      <c r="GB117">
        <v>2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1</v>
      </c>
      <c r="GU117">
        <v>32</v>
      </c>
      <c r="GV117">
        <v>9</v>
      </c>
      <c r="GW117">
        <v>3</v>
      </c>
      <c r="GX117">
        <v>0</v>
      </c>
      <c r="GY117">
        <v>1</v>
      </c>
      <c r="GZ117">
        <v>0</v>
      </c>
      <c r="HA117">
        <v>1</v>
      </c>
      <c r="HB117">
        <v>1</v>
      </c>
      <c r="HC117">
        <v>1</v>
      </c>
      <c r="HD117">
        <v>1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1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9</v>
      </c>
      <c r="HZ117">
        <v>5</v>
      </c>
      <c r="IA117">
        <v>4</v>
      </c>
      <c r="IB117">
        <v>1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5</v>
      </c>
      <c r="JD117" t="s">
        <v>0</v>
      </c>
      <c r="JE117" t="s">
        <v>0</v>
      </c>
      <c r="JF117" t="s">
        <v>0</v>
      </c>
      <c r="JG117" t="s">
        <v>0</v>
      </c>
      <c r="JH117" t="s">
        <v>0</v>
      </c>
      <c r="JI117" t="s">
        <v>0</v>
      </c>
      <c r="JJ117" t="s">
        <v>0</v>
      </c>
      <c r="JK117" t="s">
        <v>0</v>
      </c>
      <c r="JL117" t="s">
        <v>0</v>
      </c>
      <c r="JM117" t="s">
        <v>0</v>
      </c>
      <c r="JN117" t="s">
        <v>0</v>
      </c>
      <c r="JO117" t="s">
        <v>0</v>
      </c>
      <c r="JP117" t="s">
        <v>0</v>
      </c>
      <c r="JQ117" t="s">
        <v>0</v>
      </c>
      <c r="JR117" t="s">
        <v>0</v>
      </c>
      <c r="JS117" t="s">
        <v>0</v>
      </c>
      <c r="JT117" t="s">
        <v>0</v>
      </c>
      <c r="JU117" t="s">
        <v>0</v>
      </c>
      <c r="JV117" t="s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</row>
    <row r="118" spans="1:351">
      <c r="A118" t="s">
        <v>1634</v>
      </c>
      <c r="B118" t="s">
        <v>1629</v>
      </c>
      <c r="C118" t="str">
        <f>"200207"</f>
        <v>200207</v>
      </c>
      <c r="D118" t="s">
        <v>1633</v>
      </c>
      <c r="E118">
        <v>10</v>
      </c>
      <c r="F118">
        <v>284</v>
      </c>
      <c r="G118">
        <v>220</v>
      </c>
      <c r="H118">
        <v>133</v>
      </c>
      <c r="I118">
        <v>87</v>
      </c>
      <c r="J118">
        <v>0</v>
      </c>
      <c r="K118">
        <v>5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87</v>
      </c>
      <c r="T118">
        <v>0</v>
      </c>
      <c r="U118">
        <v>0</v>
      </c>
      <c r="V118">
        <v>87</v>
      </c>
      <c r="W118">
        <v>2</v>
      </c>
      <c r="X118">
        <v>0</v>
      </c>
      <c r="Y118">
        <v>0</v>
      </c>
      <c r="Z118">
        <v>2</v>
      </c>
      <c r="AA118">
        <v>85</v>
      </c>
      <c r="AB118">
        <v>43</v>
      </c>
      <c r="AC118">
        <v>23</v>
      </c>
      <c r="AD118">
        <v>4</v>
      </c>
      <c r="AE118">
        <v>3</v>
      </c>
      <c r="AF118">
        <v>1</v>
      </c>
      <c r="AG118">
        <v>6</v>
      </c>
      <c r="AH118">
        <v>0</v>
      </c>
      <c r="AI118">
        <v>2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2</v>
      </c>
      <c r="AS118">
        <v>0</v>
      </c>
      <c r="AT118">
        <v>0</v>
      </c>
      <c r="AU118">
        <v>0</v>
      </c>
      <c r="AV118">
        <v>0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1</v>
      </c>
      <c r="BE118">
        <v>43</v>
      </c>
      <c r="BF118">
        <v>13</v>
      </c>
      <c r="BG118">
        <v>4</v>
      </c>
      <c r="BH118">
        <v>0</v>
      </c>
      <c r="BI118">
        <v>1</v>
      </c>
      <c r="BJ118">
        <v>0</v>
      </c>
      <c r="BK118">
        <v>2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2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1</v>
      </c>
      <c r="CB118">
        <v>0</v>
      </c>
      <c r="CC118">
        <v>0</v>
      </c>
      <c r="CD118">
        <v>0</v>
      </c>
      <c r="CE118">
        <v>1</v>
      </c>
      <c r="CF118">
        <v>0</v>
      </c>
      <c r="CG118">
        <v>0</v>
      </c>
      <c r="CH118">
        <v>2</v>
      </c>
      <c r="CI118">
        <v>13</v>
      </c>
      <c r="CJ118">
        <v>2</v>
      </c>
      <c r="CK118">
        <v>1</v>
      </c>
      <c r="CL118">
        <v>1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2</v>
      </c>
      <c r="DJ118">
        <v>1</v>
      </c>
      <c r="DK118">
        <v>0</v>
      </c>
      <c r="DL118">
        <v>0</v>
      </c>
      <c r="DM118">
        <v>1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1</v>
      </c>
      <c r="EN118">
        <v>18</v>
      </c>
      <c r="EO118">
        <v>1</v>
      </c>
      <c r="EP118">
        <v>3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10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4</v>
      </c>
      <c r="FQ118">
        <v>18</v>
      </c>
      <c r="FR118">
        <v>5</v>
      </c>
      <c r="FS118">
        <v>1</v>
      </c>
      <c r="FT118">
        <v>0</v>
      </c>
      <c r="FU118">
        <v>0</v>
      </c>
      <c r="FV118">
        <v>0</v>
      </c>
      <c r="FW118">
        <v>0</v>
      </c>
      <c r="FX118">
        <v>4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5</v>
      </c>
      <c r="GV118">
        <v>1</v>
      </c>
      <c r="GW118">
        <v>1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1</v>
      </c>
      <c r="HZ118">
        <v>2</v>
      </c>
      <c r="IA118">
        <v>1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1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2</v>
      </c>
      <c r="JD118" t="s">
        <v>0</v>
      </c>
      <c r="JE118" t="s">
        <v>0</v>
      </c>
      <c r="JF118" t="s">
        <v>0</v>
      </c>
      <c r="JG118" t="s">
        <v>0</v>
      </c>
      <c r="JH118" t="s">
        <v>0</v>
      </c>
      <c r="JI118" t="s">
        <v>0</v>
      </c>
      <c r="JJ118" t="s">
        <v>0</v>
      </c>
      <c r="JK118" t="s">
        <v>0</v>
      </c>
      <c r="JL118" t="s">
        <v>0</v>
      </c>
      <c r="JM118" t="s">
        <v>0</v>
      </c>
      <c r="JN118" t="s">
        <v>0</v>
      </c>
      <c r="JO118" t="s">
        <v>0</v>
      </c>
      <c r="JP118" t="s">
        <v>0</v>
      </c>
      <c r="JQ118" t="s">
        <v>0</v>
      </c>
      <c r="JR118" t="s">
        <v>0</v>
      </c>
      <c r="JS118" t="s">
        <v>0</v>
      </c>
      <c r="JT118" t="s">
        <v>0</v>
      </c>
      <c r="JU118" t="s">
        <v>0</v>
      </c>
      <c r="JV118" t="s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</row>
    <row r="119" spans="1:351">
      <c r="A119" t="s">
        <v>1632</v>
      </c>
      <c r="B119" t="s">
        <v>1629</v>
      </c>
      <c r="C119" t="str">
        <f>"200207"</f>
        <v>200207</v>
      </c>
      <c r="D119" t="s">
        <v>1631</v>
      </c>
      <c r="E119">
        <v>11</v>
      </c>
      <c r="F119">
        <v>71</v>
      </c>
      <c r="G119">
        <v>71</v>
      </c>
      <c r="H119">
        <v>30</v>
      </c>
      <c r="I119">
        <v>41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41</v>
      </c>
      <c r="T119">
        <v>0</v>
      </c>
      <c r="U119">
        <v>0</v>
      </c>
      <c r="V119">
        <v>41</v>
      </c>
      <c r="W119">
        <v>7</v>
      </c>
      <c r="X119">
        <v>4</v>
      </c>
      <c r="Y119">
        <v>3</v>
      </c>
      <c r="Z119">
        <v>0</v>
      </c>
      <c r="AA119">
        <v>34</v>
      </c>
      <c r="AB119">
        <v>14</v>
      </c>
      <c r="AC119">
        <v>5</v>
      </c>
      <c r="AD119">
        <v>1</v>
      </c>
      <c r="AE119">
        <v>4</v>
      </c>
      <c r="AF119">
        <v>1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1</v>
      </c>
      <c r="AM119">
        <v>1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1</v>
      </c>
      <c r="BE119">
        <v>14</v>
      </c>
      <c r="BF119">
        <v>5</v>
      </c>
      <c r="BG119">
        <v>1</v>
      </c>
      <c r="BH119">
        <v>1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1</v>
      </c>
      <c r="BP119">
        <v>0</v>
      </c>
      <c r="BQ119">
        <v>1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1</v>
      </c>
      <c r="CI119">
        <v>5</v>
      </c>
      <c r="CJ119">
        <v>2</v>
      </c>
      <c r="CK119">
        <v>0</v>
      </c>
      <c r="CL119">
        <v>1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1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2</v>
      </c>
      <c r="DJ119">
        <v>1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1</v>
      </c>
      <c r="EK119">
        <v>0</v>
      </c>
      <c r="EL119">
        <v>0</v>
      </c>
      <c r="EM119">
        <v>1</v>
      </c>
      <c r="EN119">
        <v>8</v>
      </c>
      <c r="EO119">
        <v>0</v>
      </c>
      <c r="EP119">
        <v>1</v>
      </c>
      <c r="EQ119">
        <v>0</v>
      </c>
      <c r="ER119">
        <v>0</v>
      </c>
      <c r="ES119">
        <v>1</v>
      </c>
      <c r="ET119">
        <v>0</v>
      </c>
      <c r="EU119">
        <v>0</v>
      </c>
      <c r="EV119">
        <v>1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5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8</v>
      </c>
      <c r="FR119">
        <v>4</v>
      </c>
      <c r="FS119">
        <v>0</v>
      </c>
      <c r="FT119">
        <v>0</v>
      </c>
      <c r="FU119">
        <v>1</v>
      </c>
      <c r="FV119">
        <v>0</v>
      </c>
      <c r="FW119">
        <v>0</v>
      </c>
      <c r="FX119">
        <v>2</v>
      </c>
      <c r="FY119">
        <v>0</v>
      </c>
      <c r="FZ119">
        <v>0</v>
      </c>
      <c r="GA119">
        <v>1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4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 t="s">
        <v>0</v>
      </c>
      <c r="JE119" t="s">
        <v>0</v>
      </c>
      <c r="JF119" t="s">
        <v>0</v>
      </c>
      <c r="JG119" t="s">
        <v>0</v>
      </c>
      <c r="JH119" t="s">
        <v>0</v>
      </c>
      <c r="JI119" t="s">
        <v>0</v>
      </c>
      <c r="JJ119" t="s">
        <v>0</v>
      </c>
      <c r="JK119" t="s">
        <v>0</v>
      </c>
      <c r="JL119" t="s">
        <v>0</v>
      </c>
      <c r="JM119" t="s">
        <v>0</v>
      </c>
      <c r="JN119" t="s">
        <v>0</v>
      </c>
      <c r="JO119" t="s">
        <v>0</v>
      </c>
      <c r="JP119" t="s">
        <v>0</v>
      </c>
      <c r="JQ119" t="s">
        <v>0</v>
      </c>
      <c r="JR119" t="s">
        <v>0</v>
      </c>
      <c r="JS119" t="s">
        <v>0</v>
      </c>
      <c r="JT119" t="s">
        <v>0</v>
      </c>
      <c r="JU119" t="s">
        <v>0</v>
      </c>
      <c r="JV119" t="s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</row>
    <row r="120" spans="1:351">
      <c r="A120" t="s">
        <v>1630</v>
      </c>
      <c r="B120" t="s">
        <v>1629</v>
      </c>
      <c r="C120" t="str">
        <f>"200207"</f>
        <v>200207</v>
      </c>
      <c r="D120" t="s">
        <v>1628</v>
      </c>
      <c r="E120">
        <v>12</v>
      </c>
      <c r="F120">
        <v>63</v>
      </c>
      <c r="G120">
        <v>65</v>
      </c>
      <c r="H120">
        <v>34</v>
      </c>
      <c r="I120">
        <v>31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31</v>
      </c>
      <c r="T120">
        <v>0</v>
      </c>
      <c r="U120">
        <v>0</v>
      </c>
      <c r="V120">
        <v>31</v>
      </c>
      <c r="W120">
        <v>2</v>
      </c>
      <c r="X120">
        <v>1</v>
      </c>
      <c r="Y120">
        <v>0</v>
      </c>
      <c r="Z120">
        <v>1</v>
      </c>
      <c r="AA120">
        <v>29</v>
      </c>
      <c r="AB120">
        <v>15</v>
      </c>
      <c r="AC120">
        <v>5</v>
      </c>
      <c r="AD120">
        <v>0</v>
      </c>
      <c r="AE120">
        <v>0</v>
      </c>
      <c r="AF120">
        <v>1</v>
      </c>
      <c r="AG120">
        <v>1</v>
      </c>
      <c r="AH120">
        <v>0</v>
      </c>
      <c r="AI120">
        <v>0</v>
      </c>
      <c r="AJ120">
        <v>1</v>
      </c>
      <c r="AK120">
        <v>1</v>
      </c>
      <c r="AL120">
        <v>0</v>
      </c>
      <c r="AM120">
        <v>2</v>
      </c>
      <c r="AN120">
        <v>0</v>
      </c>
      <c r="AO120">
        <v>1</v>
      </c>
      <c r="AP120">
        <v>1</v>
      </c>
      <c r="AQ120">
        <v>0</v>
      </c>
      <c r="AR120">
        <v>1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1</v>
      </c>
      <c r="BA120">
        <v>0</v>
      </c>
      <c r="BB120">
        <v>0</v>
      </c>
      <c r="BC120">
        <v>0</v>
      </c>
      <c r="BD120">
        <v>0</v>
      </c>
      <c r="BE120">
        <v>15</v>
      </c>
      <c r="BF120">
        <v>7</v>
      </c>
      <c r="BG120">
        <v>1</v>
      </c>
      <c r="BH120">
        <v>1</v>
      </c>
      <c r="BI120">
        <v>0</v>
      </c>
      <c r="BJ120">
        <v>1</v>
      </c>
      <c r="BK120">
        <v>1</v>
      </c>
      <c r="BL120">
        <v>0</v>
      </c>
      <c r="BM120">
        <v>0</v>
      </c>
      <c r="BN120">
        <v>1</v>
      </c>
      <c r="BO120">
        <v>0</v>
      </c>
      <c r="BP120">
        <v>0</v>
      </c>
      <c r="BQ120">
        <v>1</v>
      </c>
      <c r="BR120">
        <v>0</v>
      </c>
      <c r="BS120">
        <v>0</v>
      </c>
      <c r="BT120">
        <v>1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7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5</v>
      </c>
      <c r="EO120">
        <v>0</v>
      </c>
      <c r="EP120">
        <v>0</v>
      </c>
      <c r="EQ120">
        <v>0</v>
      </c>
      <c r="ER120">
        <v>0</v>
      </c>
      <c r="ES120">
        <v>1</v>
      </c>
      <c r="ET120">
        <v>0</v>
      </c>
      <c r="EU120">
        <v>0</v>
      </c>
      <c r="EV120">
        <v>0</v>
      </c>
      <c r="EW120">
        <v>1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2</v>
      </c>
      <c r="FF120">
        <v>0</v>
      </c>
      <c r="FG120">
        <v>0</v>
      </c>
      <c r="FH120">
        <v>0</v>
      </c>
      <c r="FI120">
        <v>1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5</v>
      </c>
      <c r="FR120">
        <v>1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1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1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 t="s">
        <v>0</v>
      </c>
      <c r="JE120" t="s">
        <v>0</v>
      </c>
      <c r="JF120" t="s">
        <v>0</v>
      </c>
      <c r="JG120" t="s">
        <v>0</v>
      </c>
      <c r="JH120" t="s">
        <v>0</v>
      </c>
      <c r="JI120" t="s">
        <v>0</v>
      </c>
      <c r="JJ120" t="s">
        <v>0</v>
      </c>
      <c r="JK120" t="s">
        <v>0</v>
      </c>
      <c r="JL120" t="s">
        <v>0</v>
      </c>
      <c r="JM120" t="s">
        <v>0</v>
      </c>
      <c r="JN120" t="s">
        <v>0</v>
      </c>
      <c r="JO120" t="s">
        <v>0</v>
      </c>
      <c r="JP120" t="s">
        <v>0</v>
      </c>
      <c r="JQ120" t="s">
        <v>0</v>
      </c>
      <c r="JR120" t="s">
        <v>0</v>
      </c>
      <c r="JS120" t="s">
        <v>0</v>
      </c>
      <c r="JT120" t="s">
        <v>0</v>
      </c>
      <c r="JU120" t="s">
        <v>0</v>
      </c>
      <c r="JV120" t="s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1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1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1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</row>
    <row r="121" spans="1:351">
      <c r="A121" t="s">
        <v>1627</v>
      </c>
      <c r="B121" t="s">
        <v>1622</v>
      </c>
      <c r="C121" t="str">
        <f>"200208"</f>
        <v>200208</v>
      </c>
      <c r="D121" t="s">
        <v>1626</v>
      </c>
      <c r="E121">
        <v>1</v>
      </c>
      <c r="F121">
        <v>1126</v>
      </c>
      <c r="G121">
        <v>860</v>
      </c>
      <c r="H121">
        <v>287</v>
      </c>
      <c r="I121">
        <v>573</v>
      </c>
      <c r="J121">
        <v>1</v>
      </c>
      <c r="K121">
        <v>4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573</v>
      </c>
      <c r="T121">
        <v>0</v>
      </c>
      <c r="U121">
        <v>0</v>
      </c>
      <c r="V121">
        <v>573</v>
      </c>
      <c r="W121">
        <v>20</v>
      </c>
      <c r="X121">
        <v>9</v>
      </c>
      <c r="Y121">
        <v>11</v>
      </c>
      <c r="Z121">
        <v>0</v>
      </c>
      <c r="AA121">
        <v>553</v>
      </c>
      <c r="AB121">
        <v>396</v>
      </c>
      <c r="AC121">
        <v>130</v>
      </c>
      <c r="AD121">
        <v>21</v>
      </c>
      <c r="AE121">
        <v>96</v>
      </c>
      <c r="AF121">
        <v>3</v>
      </c>
      <c r="AG121">
        <v>14</v>
      </c>
      <c r="AH121">
        <v>4</v>
      </c>
      <c r="AI121">
        <v>3</v>
      </c>
      <c r="AJ121">
        <v>34</v>
      </c>
      <c r="AK121">
        <v>0</v>
      </c>
      <c r="AL121">
        <v>16</v>
      </c>
      <c r="AM121">
        <v>1</v>
      </c>
      <c r="AN121">
        <v>0</v>
      </c>
      <c r="AO121">
        <v>0</v>
      </c>
      <c r="AP121">
        <v>2</v>
      </c>
      <c r="AQ121">
        <v>46</v>
      </c>
      <c r="AR121">
        <v>0</v>
      </c>
      <c r="AS121">
        <v>0</v>
      </c>
      <c r="AT121">
        <v>6</v>
      </c>
      <c r="AU121">
        <v>0</v>
      </c>
      <c r="AV121">
        <v>1</v>
      </c>
      <c r="AW121">
        <v>2</v>
      </c>
      <c r="AX121">
        <v>0</v>
      </c>
      <c r="AY121">
        <v>0</v>
      </c>
      <c r="AZ121">
        <v>0</v>
      </c>
      <c r="BA121">
        <v>0</v>
      </c>
      <c r="BB121">
        <v>1</v>
      </c>
      <c r="BC121">
        <v>2</v>
      </c>
      <c r="BD121">
        <v>14</v>
      </c>
      <c r="BE121">
        <v>396</v>
      </c>
      <c r="BF121">
        <v>35</v>
      </c>
      <c r="BG121">
        <v>9</v>
      </c>
      <c r="BH121">
        <v>9</v>
      </c>
      <c r="BI121">
        <v>2</v>
      </c>
      <c r="BJ121">
        <v>1</v>
      </c>
      <c r="BK121">
        <v>0</v>
      </c>
      <c r="BL121">
        <v>0</v>
      </c>
      <c r="BM121">
        <v>0</v>
      </c>
      <c r="BN121">
        <v>2</v>
      </c>
      <c r="BO121">
        <v>2</v>
      </c>
      <c r="BP121">
        <v>0</v>
      </c>
      <c r="BQ121">
        <v>0</v>
      </c>
      <c r="BR121">
        <v>1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1</v>
      </c>
      <c r="CD121">
        <v>0</v>
      </c>
      <c r="CE121">
        <v>0</v>
      </c>
      <c r="CF121">
        <v>0</v>
      </c>
      <c r="CG121">
        <v>1</v>
      </c>
      <c r="CH121">
        <v>7</v>
      </c>
      <c r="CI121">
        <v>35</v>
      </c>
      <c r="CJ121">
        <v>6</v>
      </c>
      <c r="CK121">
        <v>3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1</v>
      </c>
      <c r="CW121">
        <v>0</v>
      </c>
      <c r="CX121">
        <v>1</v>
      </c>
      <c r="CY121">
        <v>0</v>
      </c>
      <c r="CZ121">
        <v>1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6</v>
      </c>
      <c r="DJ121">
        <v>13</v>
      </c>
      <c r="DK121">
        <v>13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13</v>
      </c>
      <c r="EN121">
        <v>52</v>
      </c>
      <c r="EO121">
        <v>36</v>
      </c>
      <c r="EP121">
        <v>3</v>
      </c>
      <c r="EQ121">
        <v>0</v>
      </c>
      <c r="ER121">
        <v>1</v>
      </c>
      <c r="ES121">
        <v>7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1</v>
      </c>
      <c r="FJ121">
        <v>0</v>
      </c>
      <c r="FK121">
        <v>0</v>
      </c>
      <c r="FL121">
        <v>1</v>
      </c>
      <c r="FM121">
        <v>3</v>
      </c>
      <c r="FN121">
        <v>0</v>
      </c>
      <c r="FO121">
        <v>0</v>
      </c>
      <c r="FP121">
        <v>0</v>
      </c>
      <c r="FQ121">
        <v>52</v>
      </c>
      <c r="FR121">
        <v>4</v>
      </c>
      <c r="FS121">
        <v>1</v>
      </c>
      <c r="FT121">
        <v>1</v>
      </c>
      <c r="FU121">
        <v>0</v>
      </c>
      <c r="FV121">
        <v>1</v>
      </c>
      <c r="FW121">
        <v>0</v>
      </c>
      <c r="FX121">
        <v>1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4</v>
      </c>
      <c r="GV121">
        <v>37</v>
      </c>
      <c r="GW121">
        <v>22</v>
      </c>
      <c r="GX121">
        <v>5</v>
      </c>
      <c r="GY121">
        <v>3</v>
      </c>
      <c r="GZ121">
        <v>0</v>
      </c>
      <c r="HA121">
        <v>0</v>
      </c>
      <c r="HB121">
        <v>0</v>
      </c>
      <c r="HC121">
        <v>1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1</v>
      </c>
      <c r="HL121">
        <v>0</v>
      </c>
      <c r="HM121">
        <v>1</v>
      </c>
      <c r="HN121">
        <v>0</v>
      </c>
      <c r="HO121">
        <v>1</v>
      </c>
      <c r="HP121">
        <v>0</v>
      </c>
      <c r="HQ121">
        <v>0</v>
      </c>
      <c r="HR121">
        <v>0</v>
      </c>
      <c r="HS121">
        <v>2</v>
      </c>
      <c r="HT121">
        <v>0</v>
      </c>
      <c r="HU121">
        <v>1</v>
      </c>
      <c r="HV121">
        <v>0</v>
      </c>
      <c r="HW121">
        <v>0</v>
      </c>
      <c r="HX121">
        <v>0</v>
      </c>
      <c r="HY121">
        <v>37</v>
      </c>
      <c r="HZ121">
        <v>8</v>
      </c>
      <c r="IA121">
        <v>6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1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1</v>
      </c>
      <c r="IZ121">
        <v>0</v>
      </c>
      <c r="JA121">
        <v>0</v>
      </c>
      <c r="JB121">
        <v>0</v>
      </c>
      <c r="JC121">
        <v>8</v>
      </c>
      <c r="JD121" t="s">
        <v>0</v>
      </c>
      <c r="JE121" t="s">
        <v>0</v>
      </c>
      <c r="JF121" t="s">
        <v>0</v>
      </c>
      <c r="JG121" t="s">
        <v>0</v>
      </c>
      <c r="JH121" t="s">
        <v>0</v>
      </c>
      <c r="JI121" t="s">
        <v>0</v>
      </c>
      <c r="JJ121" t="s">
        <v>0</v>
      </c>
      <c r="JK121" t="s">
        <v>0</v>
      </c>
      <c r="JL121" t="s">
        <v>0</v>
      </c>
      <c r="JM121" t="s">
        <v>0</v>
      </c>
      <c r="JN121" t="s">
        <v>0</v>
      </c>
      <c r="JO121" t="s">
        <v>0</v>
      </c>
      <c r="JP121" t="s">
        <v>0</v>
      </c>
      <c r="JQ121" t="s">
        <v>0</v>
      </c>
      <c r="JR121" t="s">
        <v>0</v>
      </c>
      <c r="JS121" t="s">
        <v>0</v>
      </c>
      <c r="JT121" t="s">
        <v>0</v>
      </c>
      <c r="JU121" t="s">
        <v>0</v>
      </c>
      <c r="JV121" t="s">
        <v>0</v>
      </c>
      <c r="JW121">
        <v>1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1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1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1</v>
      </c>
      <c r="LW121">
        <v>1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1</v>
      </c>
    </row>
    <row r="122" spans="1:351">
      <c r="A122" s="1" t="s">
        <v>1625</v>
      </c>
      <c r="B122" t="s">
        <v>1622</v>
      </c>
      <c r="C122" t="str">
        <f>"200208"</f>
        <v>200208</v>
      </c>
      <c r="D122" t="s">
        <v>1624</v>
      </c>
      <c r="E122">
        <v>2</v>
      </c>
      <c r="F122">
        <v>1031</v>
      </c>
      <c r="G122">
        <v>800</v>
      </c>
      <c r="H122">
        <v>312</v>
      </c>
      <c r="I122">
        <v>488</v>
      </c>
      <c r="J122">
        <v>0</v>
      </c>
      <c r="K122">
        <v>1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488</v>
      </c>
      <c r="T122">
        <v>0</v>
      </c>
      <c r="U122">
        <v>0</v>
      </c>
      <c r="V122">
        <v>488</v>
      </c>
      <c r="W122">
        <v>9</v>
      </c>
      <c r="X122">
        <v>3</v>
      </c>
      <c r="Y122">
        <v>6</v>
      </c>
      <c r="Z122">
        <v>0</v>
      </c>
      <c r="AA122">
        <v>479</v>
      </c>
      <c r="AB122">
        <v>334</v>
      </c>
      <c r="AC122">
        <v>113</v>
      </c>
      <c r="AD122">
        <v>12</v>
      </c>
      <c r="AE122">
        <v>68</v>
      </c>
      <c r="AF122">
        <v>2</v>
      </c>
      <c r="AG122">
        <v>18</v>
      </c>
      <c r="AH122">
        <v>0</v>
      </c>
      <c r="AI122">
        <v>0</v>
      </c>
      <c r="AJ122">
        <v>30</v>
      </c>
      <c r="AK122">
        <v>1</v>
      </c>
      <c r="AL122">
        <v>20</v>
      </c>
      <c r="AM122">
        <v>1</v>
      </c>
      <c r="AN122">
        <v>1</v>
      </c>
      <c r="AO122">
        <v>0</v>
      </c>
      <c r="AP122">
        <v>0</v>
      </c>
      <c r="AQ122">
        <v>41</v>
      </c>
      <c r="AR122">
        <v>0</v>
      </c>
      <c r="AS122">
        <v>0</v>
      </c>
      <c r="AT122">
        <v>0</v>
      </c>
      <c r="AU122">
        <v>1</v>
      </c>
      <c r="AV122">
        <v>2</v>
      </c>
      <c r="AW122">
        <v>7</v>
      </c>
      <c r="AX122">
        <v>3</v>
      </c>
      <c r="AY122">
        <v>0</v>
      </c>
      <c r="AZ122">
        <v>0</v>
      </c>
      <c r="BA122">
        <v>2</v>
      </c>
      <c r="BB122">
        <v>4</v>
      </c>
      <c r="BC122">
        <v>1</v>
      </c>
      <c r="BD122">
        <v>7</v>
      </c>
      <c r="BE122">
        <v>334</v>
      </c>
      <c r="BF122">
        <v>37</v>
      </c>
      <c r="BG122">
        <v>6</v>
      </c>
      <c r="BH122">
        <v>9</v>
      </c>
      <c r="BI122">
        <v>2</v>
      </c>
      <c r="BJ122">
        <v>1</v>
      </c>
      <c r="BK122">
        <v>0</v>
      </c>
      <c r="BL122">
        <v>0</v>
      </c>
      <c r="BM122">
        <v>0</v>
      </c>
      <c r="BN122">
        <v>1</v>
      </c>
      <c r="BO122">
        <v>0</v>
      </c>
      <c r="BP122">
        <v>0</v>
      </c>
      <c r="BQ122">
        <v>2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1</v>
      </c>
      <c r="BY122">
        <v>0</v>
      </c>
      <c r="BZ122">
        <v>1</v>
      </c>
      <c r="CA122">
        <v>1</v>
      </c>
      <c r="CB122">
        <v>0</v>
      </c>
      <c r="CC122">
        <v>1</v>
      </c>
      <c r="CD122">
        <v>1</v>
      </c>
      <c r="CE122">
        <v>1</v>
      </c>
      <c r="CF122">
        <v>0</v>
      </c>
      <c r="CG122">
        <v>0</v>
      </c>
      <c r="CH122">
        <v>10</v>
      </c>
      <c r="CI122">
        <v>37</v>
      </c>
      <c r="CJ122">
        <v>6</v>
      </c>
      <c r="CK122">
        <v>4</v>
      </c>
      <c r="CL122">
        <v>0</v>
      </c>
      <c r="CM122">
        <v>1</v>
      </c>
      <c r="CN122">
        <v>0</v>
      </c>
      <c r="CO122">
        <v>1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6</v>
      </c>
      <c r="DJ122">
        <v>11</v>
      </c>
      <c r="DK122">
        <v>5</v>
      </c>
      <c r="DL122">
        <v>1</v>
      </c>
      <c r="DM122">
        <v>2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2</v>
      </c>
      <c r="EA122">
        <v>0</v>
      </c>
      <c r="EB122">
        <v>0</v>
      </c>
      <c r="EC122">
        <v>0</v>
      </c>
      <c r="ED122">
        <v>0</v>
      </c>
      <c r="EE122">
        <v>1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11</v>
      </c>
      <c r="EN122">
        <v>39</v>
      </c>
      <c r="EO122">
        <v>27</v>
      </c>
      <c r="EP122">
        <v>0</v>
      </c>
      <c r="EQ122">
        <v>1</v>
      </c>
      <c r="ER122">
        <v>2</v>
      </c>
      <c r="ES122">
        <v>3</v>
      </c>
      <c r="ET122">
        <v>0</v>
      </c>
      <c r="EU122">
        <v>2</v>
      </c>
      <c r="EV122">
        <v>0</v>
      </c>
      <c r="EW122">
        <v>0</v>
      </c>
      <c r="EX122">
        <v>1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1</v>
      </c>
      <c r="FL122">
        <v>0</v>
      </c>
      <c r="FM122">
        <v>2</v>
      </c>
      <c r="FN122">
        <v>0</v>
      </c>
      <c r="FO122">
        <v>0</v>
      </c>
      <c r="FP122">
        <v>0</v>
      </c>
      <c r="FQ122">
        <v>39</v>
      </c>
      <c r="FR122">
        <v>10</v>
      </c>
      <c r="FS122">
        <v>5</v>
      </c>
      <c r="FT122">
        <v>1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1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1</v>
      </c>
      <c r="GP122">
        <v>0</v>
      </c>
      <c r="GQ122">
        <v>0</v>
      </c>
      <c r="GR122">
        <v>0</v>
      </c>
      <c r="GS122">
        <v>0</v>
      </c>
      <c r="GT122">
        <v>2</v>
      </c>
      <c r="GU122">
        <v>10</v>
      </c>
      <c r="GV122">
        <v>35</v>
      </c>
      <c r="GW122">
        <v>17</v>
      </c>
      <c r="GX122">
        <v>2</v>
      </c>
      <c r="GY122">
        <v>0</v>
      </c>
      <c r="GZ122">
        <v>1</v>
      </c>
      <c r="HA122">
        <v>2</v>
      </c>
      <c r="HB122">
        <v>0</v>
      </c>
      <c r="HC122">
        <v>1</v>
      </c>
      <c r="HD122">
        <v>0</v>
      </c>
      <c r="HE122">
        <v>2</v>
      </c>
      <c r="HF122">
        <v>0</v>
      </c>
      <c r="HG122">
        <v>0</v>
      </c>
      <c r="HH122">
        <v>1</v>
      </c>
      <c r="HI122">
        <v>0</v>
      </c>
      <c r="HJ122">
        <v>0</v>
      </c>
      <c r="HK122">
        <v>4</v>
      </c>
      <c r="HL122">
        <v>0</v>
      </c>
      <c r="HM122">
        <v>0</v>
      </c>
      <c r="HN122">
        <v>0</v>
      </c>
      <c r="HO122">
        <v>2</v>
      </c>
      <c r="HP122">
        <v>0</v>
      </c>
      <c r="HQ122">
        <v>1</v>
      </c>
      <c r="HR122">
        <v>1</v>
      </c>
      <c r="HS122">
        <v>0</v>
      </c>
      <c r="HT122">
        <v>1</v>
      </c>
      <c r="HU122">
        <v>0</v>
      </c>
      <c r="HV122">
        <v>0</v>
      </c>
      <c r="HW122">
        <v>0</v>
      </c>
      <c r="HX122">
        <v>0</v>
      </c>
      <c r="HY122">
        <v>35</v>
      </c>
      <c r="HZ122">
        <v>7</v>
      </c>
      <c r="IA122">
        <v>5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1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1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7</v>
      </c>
      <c r="JD122" t="s">
        <v>0</v>
      </c>
      <c r="JE122" t="s">
        <v>0</v>
      </c>
      <c r="JF122" t="s">
        <v>0</v>
      </c>
      <c r="JG122" t="s">
        <v>0</v>
      </c>
      <c r="JH122" t="s">
        <v>0</v>
      </c>
      <c r="JI122" t="s">
        <v>0</v>
      </c>
      <c r="JJ122" t="s">
        <v>0</v>
      </c>
      <c r="JK122" t="s">
        <v>0</v>
      </c>
      <c r="JL122" t="s">
        <v>0</v>
      </c>
      <c r="JM122" t="s">
        <v>0</v>
      </c>
      <c r="JN122" t="s">
        <v>0</v>
      </c>
      <c r="JO122" t="s">
        <v>0</v>
      </c>
      <c r="JP122" t="s">
        <v>0</v>
      </c>
      <c r="JQ122" t="s">
        <v>0</v>
      </c>
      <c r="JR122" t="s">
        <v>0</v>
      </c>
      <c r="JS122" t="s">
        <v>0</v>
      </c>
      <c r="JT122" t="s">
        <v>0</v>
      </c>
      <c r="JU122" t="s">
        <v>0</v>
      </c>
      <c r="JV122" t="s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</row>
    <row r="123" spans="1:351">
      <c r="A123" s="1" t="s">
        <v>1623</v>
      </c>
      <c r="B123" t="s">
        <v>1622</v>
      </c>
      <c r="C123" t="str">
        <f>"200208"</f>
        <v>200208</v>
      </c>
      <c r="D123" t="s">
        <v>1621</v>
      </c>
      <c r="E123">
        <v>3</v>
      </c>
      <c r="F123">
        <v>780</v>
      </c>
      <c r="G123">
        <v>600</v>
      </c>
      <c r="H123">
        <v>264</v>
      </c>
      <c r="I123">
        <v>336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336</v>
      </c>
      <c r="T123">
        <v>0</v>
      </c>
      <c r="U123">
        <v>0</v>
      </c>
      <c r="V123">
        <v>336</v>
      </c>
      <c r="W123">
        <v>10</v>
      </c>
      <c r="X123">
        <v>6</v>
      </c>
      <c r="Y123">
        <v>3</v>
      </c>
      <c r="Z123">
        <v>1</v>
      </c>
      <c r="AA123">
        <v>326</v>
      </c>
      <c r="AB123">
        <v>224</v>
      </c>
      <c r="AC123">
        <v>95</v>
      </c>
      <c r="AD123">
        <v>11</v>
      </c>
      <c r="AE123">
        <v>27</v>
      </c>
      <c r="AF123">
        <v>0</v>
      </c>
      <c r="AG123">
        <v>6</v>
      </c>
      <c r="AH123">
        <v>1</v>
      </c>
      <c r="AI123">
        <v>1</v>
      </c>
      <c r="AJ123">
        <v>10</v>
      </c>
      <c r="AK123">
        <v>0</v>
      </c>
      <c r="AL123">
        <v>13</v>
      </c>
      <c r="AM123">
        <v>1</v>
      </c>
      <c r="AN123">
        <v>0</v>
      </c>
      <c r="AO123">
        <v>1</v>
      </c>
      <c r="AP123">
        <v>1</v>
      </c>
      <c r="AQ123">
        <v>41</v>
      </c>
      <c r="AR123">
        <v>1</v>
      </c>
      <c r="AS123">
        <v>0</v>
      </c>
      <c r="AT123">
        <v>9</v>
      </c>
      <c r="AU123">
        <v>1</v>
      </c>
      <c r="AV123">
        <v>2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1</v>
      </c>
      <c r="BD123">
        <v>2</v>
      </c>
      <c r="BE123">
        <v>224</v>
      </c>
      <c r="BF123">
        <v>21</v>
      </c>
      <c r="BG123">
        <v>5</v>
      </c>
      <c r="BH123">
        <v>4</v>
      </c>
      <c r="BI123">
        <v>6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6</v>
      </c>
      <c r="CI123">
        <v>21</v>
      </c>
      <c r="CJ123">
        <v>8</v>
      </c>
      <c r="CK123">
        <v>2</v>
      </c>
      <c r="CL123">
        <v>1</v>
      </c>
      <c r="CM123">
        <v>0</v>
      </c>
      <c r="CN123">
        <v>1</v>
      </c>
      <c r="CO123">
        <v>0</v>
      </c>
      <c r="CP123">
        <v>0</v>
      </c>
      <c r="CQ123">
        <v>0</v>
      </c>
      <c r="CR123">
        <v>0</v>
      </c>
      <c r="CS123">
        <v>1</v>
      </c>
      <c r="CT123">
        <v>0</v>
      </c>
      <c r="CU123">
        <v>0</v>
      </c>
      <c r="CV123">
        <v>0</v>
      </c>
      <c r="CW123">
        <v>1</v>
      </c>
      <c r="CX123">
        <v>0</v>
      </c>
      <c r="CY123">
        <v>1</v>
      </c>
      <c r="CZ123">
        <v>0</v>
      </c>
      <c r="DA123">
        <v>0</v>
      </c>
      <c r="DB123">
        <v>0</v>
      </c>
      <c r="DC123">
        <v>1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8</v>
      </c>
      <c r="DJ123">
        <v>8</v>
      </c>
      <c r="DK123">
        <v>5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1</v>
      </c>
      <c r="DR123">
        <v>0</v>
      </c>
      <c r="DS123">
        <v>1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1</v>
      </c>
      <c r="EI123">
        <v>0</v>
      </c>
      <c r="EJ123">
        <v>0</v>
      </c>
      <c r="EK123">
        <v>0</v>
      </c>
      <c r="EL123">
        <v>0</v>
      </c>
      <c r="EM123">
        <v>8</v>
      </c>
      <c r="EN123">
        <v>29</v>
      </c>
      <c r="EO123">
        <v>13</v>
      </c>
      <c r="EP123">
        <v>3</v>
      </c>
      <c r="EQ123">
        <v>0</v>
      </c>
      <c r="ER123">
        <v>0</v>
      </c>
      <c r="ES123">
        <v>5</v>
      </c>
      <c r="ET123">
        <v>0</v>
      </c>
      <c r="EU123">
        <v>2</v>
      </c>
      <c r="EV123">
        <v>0</v>
      </c>
      <c r="EW123">
        <v>0</v>
      </c>
      <c r="EX123">
        <v>0</v>
      </c>
      <c r="EY123">
        <v>2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3</v>
      </c>
      <c r="FN123">
        <v>0</v>
      </c>
      <c r="FO123">
        <v>0</v>
      </c>
      <c r="FP123">
        <v>1</v>
      </c>
      <c r="FQ123">
        <v>29</v>
      </c>
      <c r="FR123">
        <v>4</v>
      </c>
      <c r="FS123">
        <v>4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4</v>
      </c>
      <c r="GV123">
        <v>20</v>
      </c>
      <c r="GW123">
        <v>10</v>
      </c>
      <c r="GX123">
        <v>1</v>
      </c>
      <c r="GY123">
        <v>0</v>
      </c>
      <c r="GZ123">
        <v>1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2</v>
      </c>
      <c r="HH123">
        <v>1</v>
      </c>
      <c r="HI123">
        <v>0</v>
      </c>
      <c r="HJ123">
        <v>0</v>
      </c>
      <c r="HK123">
        <v>1</v>
      </c>
      <c r="HL123">
        <v>0</v>
      </c>
      <c r="HM123">
        <v>1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1</v>
      </c>
      <c r="HT123">
        <v>0</v>
      </c>
      <c r="HU123">
        <v>1</v>
      </c>
      <c r="HV123">
        <v>0</v>
      </c>
      <c r="HW123">
        <v>1</v>
      </c>
      <c r="HX123">
        <v>0</v>
      </c>
      <c r="HY123">
        <v>20</v>
      </c>
      <c r="HZ123">
        <v>8</v>
      </c>
      <c r="IA123">
        <v>4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1</v>
      </c>
      <c r="II123">
        <v>0</v>
      </c>
      <c r="IJ123">
        <v>0</v>
      </c>
      <c r="IK123">
        <v>1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1</v>
      </c>
      <c r="IT123">
        <v>0</v>
      </c>
      <c r="IU123">
        <v>0</v>
      </c>
      <c r="IV123">
        <v>0</v>
      </c>
      <c r="IW123">
        <v>0</v>
      </c>
      <c r="IX123">
        <v>1</v>
      </c>
      <c r="IY123">
        <v>0</v>
      </c>
      <c r="IZ123">
        <v>0</v>
      </c>
      <c r="JA123">
        <v>0</v>
      </c>
      <c r="JB123">
        <v>0</v>
      </c>
      <c r="JC123">
        <v>8</v>
      </c>
      <c r="JD123" t="s">
        <v>0</v>
      </c>
      <c r="JE123" t="s">
        <v>0</v>
      </c>
      <c r="JF123" t="s">
        <v>0</v>
      </c>
      <c r="JG123" t="s">
        <v>0</v>
      </c>
      <c r="JH123" t="s">
        <v>0</v>
      </c>
      <c r="JI123" t="s">
        <v>0</v>
      </c>
      <c r="JJ123" t="s">
        <v>0</v>
      </c>
      <c r="JK123" t="s">
        <v>0</v>
      </c>
      <c r="JL123" t="s">
        <v>0</v>
      </c>
      <c r="JM123" t="s">
        <v>0</v>
      </c>
      <c r="JN123" t="s">
        <v>0</v>
      </c>
      <c r="JO123" t="s">
        <v>0</v>
      </c>
      <c r="JP123" t="s">
        <v>0</v>
      </c>
      <c r="JQ123" t="s">
        <v>0</v>
      </c>
      <c r="JR123" t="s">
        <v>0</v>
      </c>
      <c r="JS123" t="s">
        <v>0</v>
      </c>
      <c r="JT123" t="s">
        <v>0</v>
      </c>
      <c r="JU123" t="s">
        <v>0</v>
      </c>
      <c r="JV123" t="s">
        <v>0</v>
      </c>
      <c r="JW123">
        <v>3</v>
      </c>
      <c r="JX123">
        <v>2</v>
      </c>
      <c r="JY123">
        <v>1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3</v>
      </c>
      <c r="KS123">
        <v>1</v>
      </c>
      <c r="KT123">
        <v>1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1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</row>
    <row r="124" spans="1:351">
      <c r="A124" t="s">
        <v>1620</v>
      </c>
      <c r="B124" t="s">
        <v>1608</v>
      </c>
      <c r="C124" t="str">
        <f>"200209"</f>
        <v>200209</v>
      </c>
      <c r="D124" t="s">
        <v>1607</v>
      </c>
      <c r="E124">
        <v>1</v>
      </c>
      <c r="F124">
        <v>1591</v>
      </c>
      <c r="G124">
        <v>1210</v>
      </c>
      <c r="H124">
        <v>370</v>
      </c>
      <c r="I124">
        <v>840</v>
      </c>
      <c r="J124">
        <v>1</v>
      </c>
      <c r="K124">
        <v>1</v>
      </c>
      <c r="L124">
        <v>1</v>
      </c>
      <c r="M124">
        <v>1</v>
      </c>
      <c r="N124">
        <v>0</v>
      </c>
      <c r="O124">
        <v>0</v>
      </c>
      <c r="P124">
        <v>0</v>
      </c>
      <c r="Q124">
        <v>0</v>
      </c>
      <c r="R124">
        <v>1</v>
      </c>
      <c r="S124">
        <v>841</v>
      </c>
      <c r="T124">
        <v>1</v>
      </c>
      <c r="U124">
        <v>0</v>
      </c>
      <c r="V124">
        <v>841</v>
      </c>
      <c r="W124">
        <v>18</v>
      </c>
      <c r="X124">
        <v>15</v>
      </c>
      <c r="Y124">
        <v>3</v>
      </c>
      <c r="Z124">
        <v>0</v>
      </c>
      <c r="AA124">
        <v>823</v>
      </c>
      <c r="AB124">
        <v>326</v>
      </c>
      <c r="AC124">
        <v>102</v>
      </c>
      <c r="AD124">
        <v>47</v>
      </c>
      <c r="AE124">
        <v>85</v>
      </c>
      <c r="AF124">
        <v>1</v>
      </c>
      <c r="AG124">
        <v>28</v>
      </c>
      <c r="AH124">
        <v>2</v>
      </c>
      <c r="AI124">
        <v>1</v>
      </c>
      <c r="AJ124">
        <v>1</v>
      </c>
      <c r="AK124">
        <v>17</v>
      </c>
      <c r="AL124">
        <v>2</v>
      </c>
      <c r="AM124">
        <v>0</v>
      </c>
      <c r="AN124">
        <v>0</v>
      </c>
      <c r="AO124">
        <v>3</v>
      </c>
      <c r="AP124">
        <v>4</v>
      </c>
      <c r="AQ124">
        <v>3</v>
      </c>
      <c r="AR124">
        <v>0</v>
      </c>
      <c r="AS124">
        <v>1</v>
      </c>
      <c r="AT124">
        <v>4</v>
      </c>
      <c r="AU124">
        <v>2</v>
      </c>
      <c r="AV124">
        <v>5</v>
      </c>
      <c r="AW124">
        <v>2</v>
      </c>
      <c r="AX124">
        <v>2</v>
      </c>
      <c r="AY124">
        <v>0</v>
      </c>
      <c r="AZ124">
        <v>1</v>
      </c>
      <c r="BA124">
        <v>1</v>
      </c>
      <c r="BB124">
        <v>6</v>
      </c>
      <c r="BC124">
        <v>2</v>
      </c>
      <c r="BD124">
        <v>4</v>
      </c>
      <c r="BE124">
        <v>326</v>
      </c>
      <c r="BF124">
        <v>193</v>
      </c>
      <c r="BG124">
        <v>55</v>
      </c>
      <c r="BH124">
        <v>10</v>
      </c>
      <c r="BI124">
        <v>11</v>
      </c>
      <c r="BJ124">
        <v>30</v>
      </c>
      <c r="BK124">
        <v>37</v>
      </c>
      <c r="BL124">
        <v>0</v>
      </c>
      <c r="BM124">
        <v>0</v>
      </c>
      <c r="BN124">
        <v>1</v>
      </c>
      <c r="BO124">
        <v>2</v>
      </c>
      <c r="BP124">
        <v>0</v>
      </c>
      <c r="BQ124">
        <v>2</v>
      </c>
      <c r="BR124">
        <v>1</v>
      </c>
      <c r="BS124">
        <v>0</v>
      </c>
      <c r="BT124">
        <v>1</v>
      </c>
      <c r="BU124">
        <v>0</v>
      </c>
      <c r="BV124">
        <v>0</v>
      </c>
      <c r="BW124">
        <v>0</v>
      </c>
      <c r="BX124">
        <v>1</v>
      </c>
      <c r="BY124">
        <v>0</v>
      </c>
      <c r="BZ124">
        <v>0</v>
      </c>
      <c r="CA124">
        <v>0</v>
      </c>
      <c r="CB124">
        <v>0</v>
      </c>
      <c r="CC124">
        <v>2</v>
      </c>
      <c r="CD124">
        <v>0</v>
      </c>
      <c r="CE124">
        <v>1</v>
      </c>
      <c r="CF124">
        <v>1</v>
      </c>
      <c r="CG124">
        <v>0</v>
      </c>
      <c r="CH124">
        <v>38</v>
      </c>
      <c r="CI124">
        <v>193</v>
      </c>
      <c r="CJ124">
        <v>29</v>
      </c>
      <c r="CK124">
        <v>13</v>
      </c>
      <c r="CL124">
        <v>5</v>
      </c>
      <c r="CM124">
        <v>0</v>
      </c>
      <c r="CN124">
        <v>1</v>
      </c>
      <c r="CO124">
        <v>0</v>
      </c>
      <c r="CP124">
        <v>1</v>
      </c>
      <c r="CQ124">
        <v>0</v>
      </c>
      <c r="CR124">
        <v>0</v>
      </c>
      <c r="CS124">
        <v>0</v>
      </c>
      <c r="CT124">
        <v>3</v>
      </c>
      <c r="CU124">
        <v>1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1</v>
      </c>
      <c r="DE124">
        <v>0</v>
      </c>
      <c r="DF124">
        <v>1</v>
      </c>
      <c r="DG124">
        <v>2</v>
      </c>
      <c r="DH124">
        <v>1</v>
      </c>
      <c r="DI124">
        <v>29</v>
      </c>
      <c r="DJ124">
        <v>41</v>
      </c>
      <c r="DK124">
        <v>18</v>
      </c>
      <c r="DL124">
        <v>7</v>
      </c>
      <c r="DM124">
        <v>2</v>
      </c>
      <c r="DN124">
        <v>1</v>
      </c>
      <c r="DO124">
        <v>1</v>
      </c>
      <c r="DP124">
        <v>1</v>
      </c>
      <c r="DQ124">
        <v>0</v>
      </c>
      <c r="DR124">
        <v>0</v>
      </c>
      <c r="DS124">
        <v>2</v>
      </c>
      <c r="DT124">
        <v>1</v>
      </c>
      <c r="DU124">
        <v>2</v>
      </c>
      <c r="DV124">
        <v>1</v>
      </c>
      <c r="DW124">
        <v>0</v>
      </c>
      <c r="DX124">
        <v>0</v>
      </c>
      <c r="DY124">
        <v>1</v>
      </c>
      <c r="DZ124">
        <v>0</v>
      </c>
      <c r="EA124">
        <v>1</v>
      </c>
      <c r="EB124">
        <v>0</v>
      </c>
      <c r="EC124">
        <v>1</v>
      </c>
      <c r="ED124">
        <v>0</v>
      </c>
      <c r="EE124">
        <v>0</v>
      </c>
      <c r="EF124">
        <v>1</v>
      </c>
      <c r="EG124">
        <v>0</v>
      </c>
      <c r="EH124">
        <v>0</v>
      </c>
      <c r="EI124">
        <v>0</v>
      </c>
      <c r="EJ124">
        <v>1</v>
      </c>
      <c r="EK124">
        <v>0</v>
      </c>
      <c r="EL124">
        <v>0</v>
      </c>
      <c r="EM124">
        <v>41</v>
      </c>
      <c r="EN124">
        <v>28</v>
      </c>
      <c r="EO124">
        <v>12</v>
      </c>
      <c r="EP124">
        <v>3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2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1</v>
      </c>
      <c r="FL124">
        <v>0</v>
      </c>
      <c r="FM124">
        <v>0</v>
      </c>
      <c r="FN124">
        <v>0</v>
      </c>
      <c r="FO124">
        <v>0</v>
      </c>
      <c r="FP124">
        <v>10</v>
      </c>
      <c r="FQ124">
        <v>28</v>
      </c>
      <c r="FR124">
        <v>65</v>
      </c>
      <c r="FS124">
        <v>21</v>
      </c>
      <c r="FT124">
        <v>2</v>
      </c>
      <c r="FU124">
        <v>10</v>
      </c>
      <c r="FV124">
        <v>2</v>
      </c>
      <c r="FW124">
        <v>0</v>
      </c>
      <c r="FX124">
        <v>6</v>
      </c>
      <c r="FY124">
        <v>0</v>
      </c>
      <c r="FZ124">
        <v>2</v>
      </c>
      <c r="GA124">
        <v>0</v>
      </c>
      <c r="GB124">
        <v>1</v>
      </c>
      <c r="GC124">
        <v>3</v>
      </c>
      <c r="GD124">
        <v>0</v>
      </c>
      <c r="GE124">
        <v>0</v>
      </c>
      <c r="GF124">
        <v>0</v>
      </c>
      <c r="GG124">
        <v>0</v>
      </c>
      <c r="GH124">
        <v>1</v>
      </c>
      <c r="GI124">
        <v>0</v>
      </c>
      <c r="GJ124">
        <v>0</v>
      </c>
      <c r="GK124">
        <v>2</v>
      </c>
      <c r="GL124">
        <v>0</v>
      </c>
      <c r="GM124">
        <v>2</v>
      </c>
      <c r="GN124">
        <v>0</v>
      </c>
      <c r="GO124">
        <v>0</v>
      </c>
      <c r="GP124">
        <v>1</v>
      </c>
      <c r="GQ124">
        <v>0</v>
      </c>
      <c r="GR124">
        <v>0</v>
      </c>
      <c r="GS124">
        <v>1</v>
      </c>
      <c r="GT124">
        <v>11</v>
      </c>
      <c r="GU124">
        <v>65</v>
      </c>
      <c r="GV124">
        <v>75</v>
      </c>
      <c r="GW124">
        <v>34</v>
      </c>
      <c r="GX124">
        <v>17</v>
      </c>
      <c r="GY124">
        <v>2</v>
      </c>
      <c r="GZ124">
        <v>0</v>
      </c>
      <c r="HA124">
        <v>0</v>
      </c>
      <c r="HB124">
        <v>4</v>
      </c>
      <c r="HC124">
        <v>3</v>
      </c>
      <c r="HD124">
        <v>0</v>
      </c>
      <c r="HE124">
        <v>0</v>
      </c>
      <c r="HF124">
        <v>0</v>
      </c>
      <c r="HG124">
        <v>3</v>
      </c>
      <c r="HH124">
        <v>0</v>
      </c>
      <c r="HI124">
        <v>1</v>
      </c>
      <c r="HJ124">
        <v>0</v>
      </c>
      <c r="HK124">
        <v>2</v>
      </c>
      <c r="HL124">
        <v>0</v>
      </c>
      <c r="HM124">
        <v>0</v>
      </c>
      <c r="HN124">
        <v>1</v>
      </c>
      <c r="HO124">
        <v>2</v>
      </c>
      <c r="HP124">
        <v>1</v>
      </c>
      <c r="HQ124">
        <v>0</v>
      </c>
      <c r="HR124">
        <v>0</v>
      </c>
      <c r="HS124">
        <v>1</v>
      </c>
      <c r="HT124">
        <v>1</v>
      </c>
      <c r="HU124">
        <v>2</v>
      </c>
      <c r="HV124">
        <v>0</v>
      </c>
      <c r="HW124">
        <v>0</v>
      </c>
      <c r="HX124">
        <v>1</v>
      </c>
      <c r="HY124">
        <v>75</v>
      </c>
      <c r="HZ124">
        <v>58</v>
      </c>
      <c r="IA124">
        <v>34</v>
      </c>
      <c r="IB124">
        <v>8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1</v>
      </c>
      <c r="IJ124">
        <v>0</v>
      </c>
      <c r="IK124">
        <v>7</v>
      </c>
      <c r="IL124">
        <v>0</v>
      </c>
      <c r="IM124">
        <v>0</v>
      </c>
      <c r="IN124">
        <v>0</v>
      </c>
      <c r="IO124">
        <v>1</v>
      </c>
      <c r="IP124">
        <v>0</v>
      </c>
      <c r="IQ124">
        <v>1</v>
      </c>
      <c r="IR124">
        <v>0</v>
      </c>
      <c r="IS124">
        <v>0</v>
      </c>
      <c r="IT124">
        <v>1</v>
      </c>
      <c r="IU124">
        <v>0</v>
      </c>
      <c r="IV124">
        <v>0</v>
      </c>
      <c r="IW124">
        <v>3</v>
      </c>
      <c r="IX124">
        <v>0</v>
      </c>
      <c r="IY124">
        <v>0</v>
      </c>
      <c r="IZ124">
        <v>0</v>
      </c>
      <c r="JA124">
        <v>0</v>
      </c>
      <c r="JB124">
        <v>2</v>
      </c>
      <c r="JC124">
        <v>58</v>
      </c>
      <c r="JD124" t="s">
        <v>0</v>
      </c>
      <c r="JE124" t="s">
        <v>0</v>
      </c>
      <c r="JF124" t="s">
        <v>0</v>
      </c>
      <c r="JG124" t="s">
        <v>0</v>
      </c>
      <c r="JH124" t="s">
        <v>0</v>
      </c>
      <c r="JI124" t="s">
        <v>0</v>
      </c>
      <c r="JJ124" t="s">
        <v>0</v>
      </c>
      <c r="JK124" t="s">
        <v>0</v>
      </c>
      <c r="JL124" t="s">
        <v>0</v>
      </c>
      <c r="JM124" t="s">
        <v>0</v>
      </c>
      <c r="JN124" t="s">
        <v>0</v>
      </c>
      <c r="JO124" t="s">
        <v>0</v>
      </c>
      <c r="JP124" t="s">
        <v>0</v>
      </c>
      <c r="JQ124" t="s">
        <v>0</v>
      </c>
      <c r="JR124" t="s">
        <v>0</v>
      </c>
      <c r="JS124" t="s">
        <v>0</v>
      </c>
      <c r="JT124" t="s">
        <v>0</v>
      </c>
      <c r="JU124" t="s">
        <v>0</v>
      </c>
      <c r="JV124" t="s">
        <v>0</v>
      </c>
      <c r="JW124">
        <v>5</v>
      </c>
      <c r="JX124">
        <v>3</v>
      </c>
      <c r="JY124">
        <v>0</v>
      </c>
      <c r="JZ124">
        <v>0</v>
      </c>
      <c r="KA124">
        <v>1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1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5</v>
      </c>
      <c r="KS124">
        <v>1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1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1</v>
      </c>
      <c r="LV124">
        <v>2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2</v>
      </c>
      <c r="MM124">
        <v>2</v>
      </c>
    </row>
    <row r="125" spans="1:351">
      <c r="A125" t="s">
        <v>1619</v>
      </c>
      <c r="B125" t="s">
        <v>1608</v>
      </c>
      <c r="C125" t="str">
        <f>"200209"</f>
        <v>200209</v>
      </c>
      <c r="D125" t="s">
        <v>1607</v>
      </c>
      <c r="E125">
        <v>2</v>
      </c>
      <c r="F125">
        <v>1268</v>
      </c>
      <c r="G125">
        <v>960</v>
      </c>
      <c r="H125">
        <v>242</v>
      </c>
      <c r="I125">
        <v>718</v>
      </c>
      <c r="J125">
        <v>0</v>
      </c>
      <c r="K125">
        <v>9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718</v>
      </c>
      <c r="T125">
        <v>0</v>
      </c>
      <c r="U125">
        <v>0</v>
      </c>
      <c r="V125">
        <v>718</v>
      </c>
      <c r="W125">
        <v>22</v>
      </c>
      <c r="X125">
        <v>12</v>
      </c>
      <c r="Y125">
        <v>7</v>
      </c>
      <c r="Z125">
        <v>3</v>
      </c>
      <c r="AA125">
        <v>696</v>
      </c>
      <c r="AB125">
        <v>269</v>
      </c>
      <c r="AC125">
        <v>76</v>
      </c>
      <c r="AD125">
        <v>40</v>
      </c>
      <c r="AE125">
        <v>68</v>
      </c>
      <c r="AF125">
        <v>0</v>
      </c>
      <c r="AG125">
        <v>28</v>
      </c>
      <c r="AH125">
        <v>2</v>
      </c>
      <c r="AI125">
        <v>0</v>
      </c>
      <c r="AJ125">
        <v>1</v>
      </c>
      <c r="AK125">
        <v>1</v>
      </c>
      <c r="AL125">
        <v>8</v>
      </c>
      <c r="AM125">
        <v>1</v>
      </c>
      <c r="AN125">
        <v>0</v>
      </c>
      <c r="AO125">
        <v>21</v>
      </c>
      <c r="AP125">
        <v>1</v>
      </c>
      <c r="AQ125">
        <v>2</v>
      </c>
      <c r="AR125">
        <v>0</v>
      </c>
      <c r="AS125">
        <v>0</v>
      </c>
      <c r="AT125">
        <v>3</v>
      </c>
      <c r="AU125">
        <v>0</v>
      </c>
      <c r="AV125">
        <v>0</v>
      </c>
      <c r="AW125">
        <v>1</v>
      </c>
      <c r="AX125">
        <v>1</v>
      </c>
      <c r="AY125">
        <v>0</v>
      </c>
      <c r="AZ125">
        <v>2</v>
      </c>
      <c r="BA125">
        <v>2</v>
      </c>
      <c r="BB125">
        <v>9</v>
      </c>
      <c r="BC125">
        <v>0</v>
      </c>
      <c r="BD125">
        <v>2</v>
      </c>
      <c r="BE125">
        <v>269</v>
      </c>
      <c r="BF125">
        <v>156</v>
      </c>
      <c r="BG125">
        <v>39</v>
      </c>
      <c r="BH125">
        <v>6</v>
      </c>
      <c r="BI125">
        <v>15</v>
      </c>
      <c r="BJ125">
        <v>21</v>
      </c>
      <c r="BK125">
        <v>30</v>
      </c>
      <c r="BL125">
        <v>0</v>
      </c>
      <c r="BM125">
        <v>0</v>
      </c>
      <c r="BN125">
        <v>0</v>
      </c>
      <c r="BO125">
        <v>5</v>
      </c>
      <c r="BP125">
        <v>0</v>
      </c>
      <c r="BQ125">
        <v>2</v>
      </c>
      <c r="BR125">
        <v>1</v>
      </c>
      <c r="BS125">
        <v>0</v>
      </c>
      <c r="BT125">
        <v>2</v>
      </c>
      <c r="BU125">
        <v>1</v>
      </c>
      <c r="BV125">
        <v>1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1</v>
      </c>
      <c r="CH125">
        <v>32</v>
      </c>
      <c r="CI125">
        <v>156</v>
      </c>
      <c r="CJ125">
        <v>14</v>
      </c>
      <c r="CK125">
        <v>4</v>
      </c>
      <c r="CL125">
        <v>4</v>
      </c>
      <c r="CM125">
        <v>1</v>
      </c>
      <c r="CN125">
        <v>1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1</v>
      </c>
      <c r="CZ125">
        <v>0</v>
      </c>
      <c r="DA125">
        <v>1</v>
      </c>
      <c r="DB125">
        <v>0</v>
      </c>
      <c r="DC125">
        <v>1</v>
      </c>
      <c r="DD125">
        <v>0</v>
      </c>
      <c r="DE125">
        <v>1</v>
      </c>
      <c r="DF125">
        <v>0</v>
      </c>
      <c r="DG125">
        <v>0</v>
      </c>
      <c r="DH125">
        <v>0</v>
      </c>
      <c r="DI125">
        <v>14</v>
      </c>
      <c r="DJ125">
        <v>39</v>
      </c>
      <c r="DK125">
        <v>23</v>
      </c>
      <c r="DL125">
        <v>4</v>
      </c>
      <c r="DM125">
        <v>2</v>
      </c>
      <c r="DN125">
        <v>2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1</v>
      </c>
      <c r="DV125">
        <v>0</v>
      </c>
      <c r="DW125">
        <v>0</v>
      </c>
      <c r="DX125">
        <v>0</v>
      </c>
      <c r="DY125">
        <v>1</v>
      </c>
      <c r="DZ125">
        <v>0</v>
      </c>
      <c r="EA125">
        <v>1</v>
      </c>
      <c r="EB125">
        <v>0</v>
      </c>
      <c r="EC125">
        <v>0</v>
      </c>
      <c r="ED125">
        <v>0</v>
      </c>
      <c r="EE125">
        <v>2</v>
      </c>
      <c r="EF125">
        <v>0</v>
      </c>
      <c r="EG125">
        <v>0</v>
      </c>
      <c r="EH125">
        <v>2</v>
      </c>
      <c r="EI125">
        <v>1</v>
      </c>
      <c r="EJ125">
        <v>0</v>
      </c>
      <c r="EK125">
        <v>0</v>
      </c>
      <c r="EL125">
        <v>0</v>
      </c>
      <c r="EM125">
        <v>39</v>
      </c>
      <c r="EN125">
        <v>34</v>
      </c>
      <c r="EO125">
        <v>13</v>
      </c>
      <c r="EP125">
        <v>2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2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1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1</v>
      </c>
      <c r="FP125">
        <v>15</v>
      </c>
      <c r="FQ125">
        <v>34</v>
      </c>
      <c r="FR125">
        <v>50</v>
      </c>
      <c r="FS125">
        <v>20</v>
      </c>
      <c r="FT125">
        <v>0</v>
      </c>
      <c r="FU125">
        <v>13</v>
      </c>
      <c r="FV125">
        <v>0</v>
      </c>
      <c r="FW125">
        <v>0</v>
      </c>
      <c r="FX125">
        <v>6</v>
      </c>
      <c r="FY125">
        <v>0</v>
      </c>
      <c r="FZ125">
        <v>0</v>
      </c>
      <c r="GA125">
        <v>1</v>
      </c>
      <c r="GB125">
        <v>0</v>
      </c>
      <c r="GC125">
        <v>1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1</v>
      </c>
      <c r="GK125">
        <v>0</v>
      </c>
      <c r="GL125">
        <v>0</v>
      </c>
      <c r="GM125">
        <v>1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7</v>
      </c>
      <c r="GU125">
        <v>50</v>
      </c>
      <c r="GV125">
        <v>66</v>
      </c>
      <c r="GW125">
        <v>38</v>
      </c>
      <c r="GX125">
        <v>13</v>
      </c>
      <c r="GY125">
        <v>0</v>
      </c>
      <c r="GZ125">
        <v>0</v>
      </c>
      <c r="HA125">
        <v>1</v>
      </c>
      <c r="HB125">
        <v>3</v>
      </c>
      <c r="HC125">
        <v>2</v>
      </c>
      <c r="HD125">
        <v>0</v>
      </c>
      <c r="HE125">
        <v>1</v>
      </c>
      <c r="HF125">
        <v>0</v>
      </c>
      <c r="HG125">
        <v>0</v>
      </c>
      <c r="HH125">
        <v>1</v>
      </c>
      <c r="HI125">
        <v>1</v>
      </c>
      <c r="HJ125">
        <v>1</v>
      </c>
      <c r="HK125">
        <v>0</v>
      </c>
      <c r="HL125">
        <v>1</v>
      </c>
      <c r="HM125">
        <v>0</v>
      </c>
      <c r="HN125">
        <v>0</v>
      </c>
      <c r="HO125">
        <v>1</v>
      </c>
      <c r="HP125">
        <v>2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1</v>
      </c>
      <c r="HY125">
        <v>66</v>
      </c>
      <c r="HZ125">
        <v>67</v>
      </c>
      <c r="IA125">
        <v>48</v>
      </c>
      <c r="IB125">
        <v>10</v>
      </c>
      <c r="IC125">
        <v>0</v>
      </c>
      <c r="ID125">
        <v>0</v>
      </c>
      <c r="IE125">
        <v>1</v>
      </c>
      <c r="IF125">
        <v>1</v>
      </c>
      <c r="IG125">
        <v>0</v>
      </c>
      <c r="IH125">
        <v>0</v>
      </c>
      <c r="II125">
        <v>0</v>
      </c>
      <c r="IJ125">
        <v>1</v>
      </c>
      <c r="IK125">
        <v>3</v>
      </c>
      <c r="IL125">
        <v>0</v>
      </c>
      <c r="IM125">
        <v>1</v>
      </c>
      <c r="IN125">
        <v>0</v>
      </c>
      <c r="IO125">
        <v>0</v>
      </c>
      <c r="IP125">
        <v>0</v>
      </c>
      <c r="IQ125">
        <v>1</v>
      </c>
      <c r="IR125">
        <v>0</v>
      </c>
      <c r="IS125">
        <v>0</v>
      </c>
      <c r="IT125">
        <v>0</v>
      </c>
      <c r="IU125">
        <v>1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67</v>
      </c>
      <c r="JD125" t="s">
        <v>0</v>
      </c>
      <c r="JE125" t="s">
        <v>0</v>
      </c>
      <c r="JF125" t="s">
        <v>0</v>
      </c>
      <c r="JG125" t="s">
        <v>0</v>
      </c>
      <c r="JH125" t="s">
        <v>0</v>
      </c>
      <c r="JI125" t="s">
        <v>0</v>
      </c>
      <c r="JJ125" t="s">
        <v>0</v>
      </c>
      <c r="JK125" t="s">
        <v>0</v>
      </c>
      <c r="JL125" t="s">
        <v>0</v>
      </c>
      <c r="JM125" t="s">
        <v>0</v>
      </c>
      <c r="JN125" t="s">
        <v>0</v>
      </c>
      <c r="JO125" t="s">
        <v>0</v>
      </c>
      <c r="JP125" t="s">
        <v>0</v>
      </c>
      <c r="JQ125" t="s">
        <v>0</v>
      </c>
      <c r="JR125" t="s">
        <v>0</v>
      </c>
      <c r="JS125" t="s">
        <v>0</v>
      </c>
      <c r="JT125" t="s">
        <v>0</v>
      </c>
      <c r="JU125" t="s">
        <v>0</v>
      </c>
      <c r="JV125" t="s">
        <v>0</v>
      </c>
      <c r="JW125">
        <v>1</v>
      </c>
      <c r="JX125">
        <v>1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1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</row>
    <row r="126" spans="1:351">
      <c r="A126" t="s">
        <v>1618</v>
      </c>
      <c r="B126" t="s">
        <v>1608</v>
      </c>
      <c r="C126" t="str">
        <f>"200209"</f>
        <v>200209</v>
      </c>
      <c r="D126" t="s">
        <v>1031</v>
      </c>
      <c r="E126">
        <v>3</v>
      </c>
      <c r="F126">
        <v>1594</v>
      </c>
      <c r="G126">
        <v>1210</v>
      </c>
      <c r="H126">
        <v>369</v>
      </c>
      <c r="I126">
        <v>841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841</v>
      </c>
      <c r="T126">
        <v>0</v>
      </c>
      <c r="U126">
        <v>0</v>
      </c>
      <c r="V126">
        <v>841</v>
      </c>
      <c r="W126">
        <v>23</v>
      </c>
      <c r="X126">
        <v>15</v>
      </c>
      <c r="Y126">
        <v>4</v>
      </c>
      <c r="Z126">
        <v>4</v>
      </c>
      <c r="AA126">
        <v>818</v>
      </c>
      <c r="AB126">
        <v>244</v>
      </c>
      <c r="AC126">
        <v>76</v>
      </c>
      <c r="AD126">
        <v>22</v>
      </c>
      <c r="AE126">
        <v>75</v>
      </c>
      <c r="AF126">
        <v>0</v>
      </c>
      <c r="AG126">
        <v>26</v>
      </c>
      <c r="AH126">
        <v>2</v>
      </c>
      <c r="AI126">
        <v>0</v>
      </c>
      <c r="AJ126">
        <v>3</v>
      </c>
      <c r="AK126">
        <v>7</v>
      </c>
      <c r="AL126">
        <v>8</v>
      </c>
      <c r="AM126">
        <v>1</v>
      </c>
      <c r="AN126">
        <v>0</v>
      </c>
      <c r="AO126">
        <v>0</v>
      </c>
      <c r="AP126">
        <v>0</v>
      </c>
      <c r="AQ126">
        <v>2</v>
      </c>
      <c r="AR126">
        <v>1</v>
      </c>
      <c r="AS126">
        <v>0</v>
      </c>
      <c r="AT126">
        <v>6</v>
      </c>
      <c r="AU126">
        <v>0</v>
      </c>
      <c r="AV126">
        <v>0</v>
      </c>
      <c r="AW126">
        <v>1</v>
      </c>
      <c r="AX126">
        <v>3</v>
      </c>
      <c r="AY126">
        <v>0</v>
      </c>
      <c r="AZ126">
        <v>0</v>
      </c>
      <c r="BA126">
        <v>1</v>
      </c>
      <c r="BB126">
        <v>1</v>
      </c>
      <c r="BC126">
        <v>0</v>
      </c>
      <c r="BD126">
        <v>9</v>
      </c>
      <c r="BE126">
        <v>244</v>
      </c>
      <c r="BF126">
        <v>219</v>
      </c>
      <c r="BG126">
        <v>41</v>
      </c>
      <c r="BH126">
        <v>10</v>
      </c>
      <c r="BI126">
        <v>26</v>
      </c>
      <c r="BJ126">
        <v>5</v>
      </c>
      <c r="BK126">
        <v>86</v>
      </c>
      <c r="BL126">
        <v>0</v>
      </c>
      <c r="BM126">
        <v>0</v>
      </c>
      <c r="BN126">
        <v>0</v>
      </c>
      <c r="BO126">
        <v>2</v>
      </c>
      <c r="BP126">
        <v>0</v>
      </c>
      <c r="BQ126">
        <v>1</v>
      </c>
      <c r="BR126">
        <v>6</v>
      </c>
      <c r="BS126">
        <v>0</v>
      </c>
      <c r="BT126">
        <v>1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1</v>
      </c>
      <c r="CA126">
        <v>0</v>
      </c>
      <c r="CB126">
        <v>1</v>
      </c>
      <c r="CC126">
        <v>2</v>
      </c>
      <c r="CD126">
        <v>0</v>
      </c>
      <c r="CE126">
        <v>1</v>
      </c>
      <c r="CF126">
        <v>1</v>
      </c>
      <c r="CG126">
        <v>1</v>
      </c>
      <c r="CH126">
        <v>34</v>
      </c>
      <c r="CI126">
        <v>219</v>
      </c>
      <c r="CJ126">
        <v>25</v>
      </c>
      <c r="CK126">
        <v>10</v>
      </c>
      <c r="CL126">
        <v>2</v>
      </c>
      <c r="CM126">
        <v>0</v>
      </c>
      <c r="CN126">
        <v>1</v>
      </c>
      <c r="CO126">
        <v>5</v>
      </c>
      <c r="CP126">
        <v>1</v>
      </c>
      <c r="CQ126">
        <v>0</v>
      </c>
      <c r="CR126">
        <v>1</v>
      </c>
      <c r="CS126">
        <v>0</v>
      </c>
      <c r="CT126">
        <v>0</v>
      </c>
      <c r="CU126">
        <v>0</v>
      </c>
      <c r="CV126">
        <v>1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1</v>
      </c>
      <c r="DD126">
        <v>0</v>
      </c>
      <c r="DE126">
        <v>0</v>
      </c>
      <c r="DF126">
        <v>0</v>
      </c>
      <c r="DG126">
        <v>1</v>
      </c>
      <c r="DH126">
        <v>2</v>
      </c>
      <c r="DI126">
        <v>25</v>
      </c>
      <c r="DJ126">
        <v>48</v>
      </c>
      <c r="DK126">
        <v>23</v>
      </c>
      <c r="DL126">
        <v>1</v>
      </c>
      <c r="DM126">
        <v>6</v>
      </c>
      <c r="DN126">
        <v>0</v>
      </c>
      <c r="DO126">
        <v>0</v>
      </c>
      <c r="DP126">
        <v>0</v>
      </c>
      <c r="DQ126">
        <v>2</v>
      </c>
      <c r="DR126">
        <v>0</v>
      </c>
      <c r="DS126">
        <v>0</v>
      </c>
      <c r="DT126">
        <v>7</v>
      </c>
      <c r="DU126">
        <v>0</v>
      </c>
      <c r="DV126">
        <v>0</v>
      </c>
      <c r="DW126">
        <v>2</v>
      </c>
      <c r="DX126">
        <v>0</v>
      </c>
      <c r="DY126">
        <v>2</v>
      </c>
      <c r="DZ126">
        <v>0</v>
      </c>
      <c r="EA126">
        <v>0</v>
      </c>
      <c r="EB126">
        <v>0</v>
      </c>
      <c r="EC126">
        <v>2</v>
      </c>
      <c r="ED126">
        <v>0</v>
      </c>
      <c r="EE126">
        <v>0</v>
      </c>
      <c r="EF126">
        <v>0</v>
      </c>
      <c r="EG126">
        <v>0</v>
      </c>
      <c r="EH126">
        <v>2</v>
      </c>
      <c r="EI126">
        <v>0</v>
      </c>
      <c r="EJ126">
        <v>1</v>
      </c>
      <c r="EK126">
        <v>0</v>
      </c>
      <c r="EL126">
        <v>0</v>
      </c>
      <c r="EM126">
        <v>48</v>
      </c>
      <c r="EN126">
        <v>59</v>
      </c>
      <c r="EO126">
        <v>21</v>
      </c>
      <c r="EP126">
        <v>1</v>
      </c>
      <c r="EQ126">
        <v>0</v>
      </c>
      <c r="ER126">
        <v>0</v>
      </c>
      <c r="ES126">
        <v>1</v>
      </c>
      <c r="ET126">
        <v>0</v>
      </c>
      <c r="EU126">
        <v>0</v>
      </c>
      <c r="EV126">
        <v>0</v>
      </c>
      <c r="EW126">
        <v>1</v>
      </c>
      <c r="EX126">
        <v>2</v>
      </c>
      <c r="EY126">
        <v>1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32</v>
      </c>
      <c r="FQ126">
        <v>59</v>
      </c>
      <c r="FR126">
        <v>65</v>
      </c>
      <c r="FS126">
        <v>18</v>
      </c>
      <c r="FT126">
        <v>2</v>
      </c>
      <c r="FU126">
        <v>20</v>
      </c>
      <c r="FV126">
        <v>1</v>
      </c>
      <c r="FW126">
        <v>1</v>
      </c>
      <c r="FX126">
        <v>19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1</v>
      </c>
      <c r="GT126">
        <v>3</v>
      </c>
      <c r="GU126">
        <v>65</v>
      </c>
      <c r="GV126">
        <v>90</v>
      </c>
      <c r="GW126">
        <v>46</v>
      </c>
      <c r="GX126">
        <v>20</v>
      </c>
      <c r="GY126">
        <v>1</v>
      </c>
      <c r="GZ126">
        <v>0</v>
      </c>
      <c r="HA126">
        <v>0</v>
      </c>
      <c r="HB126">
        <v>3</v>
      </c>
      <c r="HC126">
        <v>2</v>
      </c>
      <c r="HD126">
        <v>0</v>
      </c>
      <c r="HE126">
        <v>2</v>
      </c>
      <c r="HF126">
        <v>0</v>
      </c>
      <c r="HG126">
        <v>4</v>
      </c>
      <c r="HH126">
        <v>0</v>
      </c>
      <c r="HI126">
        <v>0</v>
      </c>
      <c r="HJ126">
        <v>0</v>
      </c>
      <c r="HK126">
        <v>0</v>
      </c>
      <c r="HL126">
        <v>1</v>
      </c>
      <c r="HM126">
        <v>0</v>
      </c>
      <c r="HN126">
        <v>1</v>
      </c>
      <c r="HO126">
        <v>2</v>
      </c>
      <c r="HP126">
        <v>1</v>
      </c>
      <c r="HQ126">
        <v>0</v>
      </c>
      <c r="HR126">
        <v>2</v>
      </c>
      <c r="HS126">
        <v>0</v>
      </c>
      <c r="HT126">
        <v>0</v>
      </c>
      <c r="HU126">
        <v>3</v>
      </c>
      <c r="HV126">
        <v>1</v>
      </c>
      <c r="HW126">
        <v>0</v>
      </c>
      <c r="HX126">
        <v>1</v>
      </c>
      <c r="HY126">
        <v>90</v>
      </c>
      <c r="HZ126">
        <v>60</v>
      </c>
      <c r="IA126">
        <v>36</v>
      </c>
      <c r="IB126">
        <v>4</v>
      </c>
      <c r="IC126">
        <v>1</v>
      </c>
      <c r="ID126">
        <v>1</v>
      </c>
      <c r="IE126">
        <v>1</v>
      </c>
      <c r="IF126">
        <v>4</v>
      </c>
      <c r="IG126">
        <v>1</v>
      </c>
      <c r="IH126">
        <v>1</v>
      </c>
      <c r="II126">
        <v>0</v>
      </c>
      <c r="IJ126">
        <v>0</v>
      </c>
      <c r="IK126">
        <v>3</v>
      </c>
      <c r="IL126">
        <v>0</v>
      </c>
      <c r="IM126">
        <v>0</v>
      </c>
      <c r="IN126">
        <v>0</v>
      </c>
      <c r="IO126">
        <v>0</v>
      </c>
      <c r="IP126">
        <v>1</v>
      </c>
      <c r="IQ126">
        <v>0</v>
      </c>
      <c r="IR126">
        <v>0</v>
      </c>
      <c r="IS126">
        <v>0</v>
      </c>
      <c r="IT126">
        <v>1</v>
      </c>
      <c r="IU126">
        <v>0</v>
      </c>
      <c r="IV126">
        <v>2</v>
      </c>
      <c r="IW126">
        <v>0</v>
      </c>
      <c r="IX126">
        <v>0</v>
      </c>
      <c r="IY126">
        <v>1</v>
      </c>
      <c r="IZ126">
        <v>0</v>
      </c>
      <c r="JA126">
        <v>1</v>
      </c>
      <c r="JB126">
        <v>2</v>
      </c>
      <c r="JC126">
        <v>60</v>
      </c>
      <c r="JD126" t="s">
        <v>0</v>
      </c>
      <c r="JE126" t="s">
        <v>0</v>
      </c>
      <c r="JF126" t="s">
        <v>0</v>
      </c>
      <c r="JG126" t="s">
        <v>0</v>
      </c>
      <c r="JH126" t="s">
        <v>0</v>
      </c>
      <c r="JI126" t="s">
        <v>0</v>
      </c>
      <c r="JJ126" t="s">
        <v>0</v>
      </c>
      <c r="JK126" t="s">
        <v>0</v>
      </c>
      <c r="JL126" t="s">
        <v>0</v>
      </c>
      <c r="JM126" t="s">
        <v>0</v>
      </c>
      <c r="JN126" t="s">
        <v>0</v>
      </c>
      <c r="JO126" t="s">
        <v>0</v>
      </c>
      <c r="JP126" t="s">
        <v>0</v>
      </c>
      <c r="JQ126" t="s">
        <v>0</v>
      </c>
      <c r="JR126" t="s">
        <v>0</v>
      </c>
      <c r="JS126" t="s">
        <v>0</v>
      </c>
      <c r="JT126" t="s">
        <v>0</v>
      </c>
      <c r="JU126" t="s">
        <v>0</v>
      </c>
      <c r="JV126" t="s">
        <v>0</v>
      </c>
      <c r="JW126">
        <v>3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1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2</v>
      </c>
      <c r="KR126">
        <v>3</v>
      </c>
      <c r="KS126">
        <v>1</v>
      </c>
      <c r="KT126">
        <v>1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1</v>
      </c>
      <c r="LV126">
        <v>4</v>
      </c>
      <c r="LW126">
        <v>2</v>
      </c>
      <c r="LX126">
        <v>2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4</v>
      </c>
    </row>
    <row r="127" spans="1:351">
      <c r="A127" t="s">
        <v>1617</v>
      </c>
      <c r="B127" t="s">
        <v>1608</v>
      </c>
      <c r="C127" t="str">
        <f>"200209"</f>
        <v>200209</v>
      </c>
      <c r="D127" t="s">
        <v>1616</v>
      </c>
      <c r="E127">
        <v>4</v>
      </c>
      <c r="F127">
        <v>217</v>
      </c>
      <c r="G127">
        <v>160</v>
      </c>
      <c r="H127">
        <v>72</v>
      </c>
      <c r="I127">
        <v>88</v>
      </c>
      <c r="J127">
        <v>0</v>
      </c>
      <c r="K127">
        <v>0</v>
      </c>
      <c r="L127">
        <v>7</v>
      </c>
      <c r="M127">
        <v>7</v>
      </c>
      <c r="N127">
        <v>0</v>
      </c>
      <c r="O127">
        <v>0</v>
      </c>
      <c r="P127">
        <v>0</v>
      </c>
      <c r="Q127">
        <v>0</v>
      </c>
      <c r="R127">
        <v>7</v>
      </c>
      <c r="S127">
        <v>95</v>
      </c>
      <c r="T127">
        <v>7</v>
      </c>
      <c r="U127">
        <v>0</v>
      </c>
      <c r="V127">
        <v>95</v>
      </c>
      <c r="W127">
        <v>2</v>
      </c>
      <c r="X127">
        <v>1</v>
      </c>
      <c r="Y127">
        <v>1</v>
      </c>
      <c r="Z127">
        <v>0</v>
      </c>
      <c r="AA127">
        <v>93</v>
      </c>
      <c r="AB127">
        <v>26</v>
      </c>
      <c r="AC127">
        <v>9</v>
      </c>
      <c r="AD127">
        <v>3</v>
      </c>
      <c r="AE127">
        <v>6</v>
      </c>
      <c r="AF127">
        <v>0</v>
      </c>
      <c r="AG127">
        <v>5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1</v>
      </c>
      <c r="AX127">
        <v>0</v>
      </c>
      <c r="AY127">
        <v>0</v>
      </c>
      <c r="AZ127">
        <v>0</v>
      </c>
      <c r="BA127">
        <v>0</v>
      </c>
      <c r="BB127">
        <v>1</v>
      </c>
      <c r="BC127">
        <v>0</v>
      </c>
      <c r="BD127">
        <v>0</v>
      </c>
      <c r="BE127">
        <v>26</v>
      </c>
      <c r="BF127">
        <v>20</v>
      </c>
      <c r="BG127">
        <v>8</v>
      </c>
      <c r="BH127">
        <v>0</v>
      </c>
      <c r="BI127">
        <v>2</v>
      </c>
      <c r="BJ127">
        <v>1</v>
      </c>
      <c r="BK127">
        <v>6</v>
      </c>
      <c r="BL127">
        <v>0</v>
      </c>
      <c r="BM127">
        <v>0</v>
      </c>
      <c r="BN127">
        <v>0</v>
      </c>
      <c r="BO127">
        <v>1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2</v>
      </c>
      <c r="CI127">
        <v>20</v>
      </c>
      <c r="CJ127">
        <v>6</v>
      </c>
      <c r="CK127">
        <v>3</v>
      </c>
      <c r="CL127">
        <v>0</v>
      </c>
      <c r="CM127">
        <v>2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1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6</v>
      </c>
      <c r="DJ127">
        <v>4</v>
      </c>
      <c r="DK127">
        <v>4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4</v>
      </c>
      <c r="EN127">
        <v>8</v>
      </c>
      <c r="EO127">
        <v>2</v>
      </c>
      <c r="EP127">
        <v>2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1</v>
      </c>
      <c r="EX127">
        <v>0</v>
      </c>
      <c r="EY127">
        <v>1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2</v>
      </c>
      <c r="FQ127">
        <v>8</v>
      </c>
      <c r="FR127">
        <v>7</v>
      </c>
      <c r="FS127">
        <v>1</v>
      </c>
      <c r="FT127">
        <v>1</v>
      </c>
      <c r="FU127">
        <v>3</v>
      </c>
      <c r="FV127">
        <v>0</v>
      </c>
      <c r="FW127">
        <v>0</v>
      </c>
      <c r="FX127">
        <v>1</v>
      </c>
      <c r="FY127">
        <v>0</v>
      </c>
      <c r="FZ127">
        <v>0</v>
      </c>
      <c r="GA127">
        <v>0</v>
      </c>
      <c r="GB127">
        <v>0</v>
      </c>
      <c r="GC127">
        <v>1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7</v>
      </c>
      <c r="GV127">
        <v>17</v>
      </c>
      <c r="GW127">
        <v>2</v>
      </c>
      <c r="GX127">
        <v>0</v>
      </c>
      <c r="GY127">
        <v>0</v>
      </c>
      <c r="GZ127">
        <v>0</v>
      </c>
      <c r="HA127">
        <v>0</v>
      </c>
      <c r="HB127">
        <v>12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1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1</v>
      </c>
      <c r="HT127">
        <v>1</v>
      </c>
      <c r="HU127">
        <v>0</v>
      </c>
      <c r="HV127">
        <v>0</v>
      </c>
      <c r="HW127">
        <v>0</v>
      </c>
      <c r="HX127">
        <v>0</v>
      </c>
      <c r="HY127">
        <v>17</v>
      </c>
      <c r="HZ127">
        <v>4</v>
      </c>
      <c r="IA127">
        <v>1</v>
      </c>
      <c r="IB127">
        <v>3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4</v>
      </c>
      <c r="JD127" t="s">
        <v>0</v>
      </c>
      <c r="JE127" t="s">
        <v>0</v>
      </c>
      <c r="JF127" t="s">
        <v>0</v>
      </c>
      <c r="JG127" t="s">
        <v>0</v>
      </c>
      <c r="JH127" t="s">
        <v>0</v>
      </c>
      <c r="JI127" t="s">
        <v>0</v>
      </c>
      <c r="JJ127" t="s">
        <v>0</v>
      </c>
      <c r="JK127" t="s">
        <v>0</v>
      </c>
      <c r="JL127" t="s">
        <v>0</v>
      </c>
      <c r="JM127" t="s">
        <v>0</v>
      </c>
      <c r="JN127" t="s">
        <v>0</v>
      </c>
      <c r="JO127" t="s">
        <v>0</v>
      </c>
      <c r="JP127" t="s">
        <v>0</v>
      </c>
      <c r="JQ127" t="s">
        <v>0</v>
      </c>
      <c r="JR127" t="s">
        <v>0</v>
      </c>
      <c r="JS127" t="s">
        <v>0</v>
      </c>
      <c r="JT127" t="s">
        <v>0</v>
      </c>
      <c r="JU127" t="s">
        <v>0</v>
      </c>
      <c r="JV127" t="s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1</v>
      </c>
      <c r="KT127">
        <v>0</v>
      </c>
      <c r="KU127">
        <v>1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1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</row>
    <row r="128" spans="1:351">
      <c r="A128" t="s">
        <v>1615</v>
      </c>
      <c r="B128" t="s">
        <v>1608</v>
      </c>
      <c r="C128" t="str">
        <f>"200209"</f>
        <v>200209</v>
      </c>
      <c r="D128" t="s">
        <v>655</v>
      </c>
      <c r="E128">
        <v>5</v>
      </c>
      <c r="F128">
        <v>1309</v>
      </c>
      <c r="G128">
        <v>999</v>
      </c>
      <c r="H128">
        <v>360</v>
      </c>
      <c r="I128">
        <v>639</v>
      </c>
      <c r="J128">
        <v>0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639</v>
      </c>
      <c r="T128">
        <v>0</v>
      </c>
      <c r="U128">
        <v>0</v>
      </c>
      <c r="V128">
        <v>639</v>
      </c>
      <c r="W128">
        <v>11</v>
      </c>
      <c r="X128">
        <v>6</v>
      </c>
      <c r="Y128">
        <v>3</v>
      </c>
      <c r="Z128">
        <v>2</v>
      </c>
      <c r="AA128">
        <v>628</v>
      </c>
      <c r="AB128">
        <v>250</v>
      </c>
      <c r="AC128">
        <v>92</v>
      </c>
      <c r="AD128">
        <v>29</v>
      </c>
      <c r="AE128">
        <v>52</v>
      </c>
      <c r="AF128">
        <v>1</v>
      </c>
      <c r="AG128">
        <v>35</v>
      </c>
      <c r="AH128">
        <v>6</v>
      </c>
      <c r="AI128">
        <v>0</v>
      </c>
      <c r="AJ128">
        <v>5</v>
      </c>
      <c r="AK128">
        <v>2</v>
      </c>
      <c r="AL128">
        <v>15</v>
      </c>
      <c r="AM128">
        <v>0</v>
      </c>
      <c r="AN128">
        <v>0</v>
      </c>
      <c r="AO128">
        <v>1</v>
      </c>
      <c r="AP128">
        <v>1</v>
      </c>
      <c r="AQ128">
        <v>3</v>
      </c>
      <c r="AR128">
        <v>0</v>
      </c>
      <c r="AS128">
        <v>0</v>
      </c>
      <c r="AT128">
        <v>2</v>
      </c>
      <c r="AU128">
        <v>0</v>
      </c>
      <c r="AV128">
        <v>1</v>
      </c>
      <c r="AW128">
        <v>1</v>
      </c>
      <c r="AX128">
        <v>1</v>
      </c>
      <c r="AY128">
        <v>0</v>
      </c>
      <c r="AZ128">
        <v>0</v>
      </c>
      <c r="BA128">
        <v>0</v>
      </c>
      <c r="BB128">
        <v>0</v>
      </c>
      <c r="BC128">
        <v>2</v>
      </c>
      <c r="BD128">
        <v>1</v>
      </c>
      <c r="BE128">
        <v>250</v>
      </c>
      <c r="BF128">
        <v>115</v>
      </c>
      <c r="BG128">
        <v>44</v>
      </c>
      <c r="BH128">
        <v>10</v>
      </c>
      <c r="BI128">
        <v>13</v>
      </c>
      <c r="BJ128">
        <v>6</v>
      </c>
      <c r="BK128">
        <v>14</v>
      </c>
      <c r="BL128">
        <v>0</v>
      </c>
      <c r="BM128">
        <v>0</v>
      </c>
      <c r="BN128">
        <v>1</v>
      </c>
      <c r="BO128">
        <v>3</v>
      </c>
      <c r="BP128">
        <v>1</v>
      </c>
      <c r="BQ128">
        <v>1</v>
      </c>
      <c r="BR128">
        <v>3</v>
      </c>
      <c r="BS128">
        <v>0</v>
      </c>
      <c r="BT128">
        <v>0</v>
      </c>
      <c r="BU128">
        <v>0</v>
      </c>
      <c r="BV128">
        <v>1</v>
      </c>
      <c r="BW128">
        <v>0</v>
      </c>
      <c r="BX128">
        <v>0</v>
      </c>
      <c r="BY128">
        <v>0</v>
      </c>
      <c r="BZ128">
        <v>0</v>
      </c>
      <c r="CA128">
        <v>1</v>
      </c>
      <c r="CB128">
        <v>0</v>
      </c>
      <c r="CC128">
        <v>2</v>
      </c>
      <c r="CD128">
        <v>0</v>
      </c>
      <c r="CE128">
        <v>0</v>
      </c>
      <c r="CF128">
        <v>0</v>
      </c>
      <c r="CG128">
        <v>0</v>
      </c>
      <c r="CH128">
        <v>15</v>
      </c>
      <c r="CI128">
        <v>115</v>
      </c>
      <c r="CJ128">
        <v>22</v>
      </c>
      <c r="CK128">
        <v>7</v>
      </c>
      <c r="CL128">
        <v>5</v>
      </c>
      <c r="CM128">
        <v>0</v>
      </c>
      <c r="CN128">
        <v>0</v>
      </c>
      <c r="CO128">
        <v>1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2</v>
      </c>
      <c r="CX128">
        <v>1</v>
      </c>
      <c r="CY128">
        <v>0</v>
      </c>
      <c r="CZ128">
        <v>1</v>
      </c>
      <c r="DA128">
        <v>0</v>
      </c>
      <c r="DB128">
        <v>0</v>
      </c>
      <c r="DC128">
        <v>0</v>
      </c>
      <c r="DD128">
        <v>1</v>
      </c>
      <c r="DE128">
        <v>1</v>
      </c>
      <c r="DF128">
        <v>1</v>
      </c>
      <c r="DG128">
        <v>0</v>
      </c>
      <c r="DH128">
        <v>2</v>
      </c>
      <c r="DI128">
        <v>22</v>
      </c>
      <c r="DJ128">
        <v>20</v>
      </c>
      <c r="DK128">
        <v>14</v>
      </c>
      <c r="DL128">
        <v>0</v>
      </c>
      <c r="DM128">
        <v>1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3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1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1</v>
      </c>
      <c r="EM128">
        <v>20</v>
      </c>
      <c r="EN128">
        <v>32</v>
      </c>
      <c r="EO128">
        <v>7</v>
      </c>
      <c r="EP128">
        <v>1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1</v>
      </c>
      <c r="EW128">
        <v>1</v>
      </c>
      <c r="EX128">
        <v>0</v>
      </c>
      <c r="EY128">
        <v>1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3</v>
      </c>
      <c r="FF128">
        <v>0</v>
      </c>
      <c r="FG128">
        <v>0</v>
      </c>
      <c r="FH128">
        <v>0</v>
      </c>
      <c r="FI128">
        <v>1</v>
      </c>
      <c r="FJ128">
        <v>0</v>
      </c>
      <c r="FK128">
        <v>1</v>
      </c>
      <c r="FL128">
        <v>1</v>
      </c>
      <c r="FM128">
        <v>0</v>
      </c>
      <c r="FN128">
        <v>0</v>
      </c>
      <c r="FO128">
        <v>0</v>
      </c>
      <c r="FP128">
        <v>15</v>
      </c>
      <c r="FQ128">
        <v>32</v>
      </c>
      <c r="FR128">
        <v>50</v>
      </c>
      <c r="FS128">
        <v>13</v>
      </c>
      <c r="FT128">
        <v>1</v>
      </c>
      <c r="FU128">
        <v>20</v>
      </c>
      <c r="FV128">
        <v>2</v>
      </c>
      <c r="FW128">
        <v>0</v>
      </c>
      <c r="FX128">
        <v>3</v>
      </c>
      <c r="FY128">
        <v>0</v>
      </c>
      <c r="FZ128">
        <v>0</v>
      </c>
      <c r="GA128">
        <v>1</v>
      </c>
      <c r="GB128">
        <v>1</v>
      </c>
      <c r="GC128">
        <v>1</v>
      </c>
      <c r="GD128">
        <v>0</v>
      </c>
      <c r="GE128">
        <v>0</v>
      </c>
      <c r="GF128">
        <v>2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1</v>
      </c>
      <c r="GO128">
        <v>0</v>
      </c>
      <c r="GP128">
        <v>0</v>
      </c>
      <c r="GQ128">
        <v>0</v>
      </c>
      <c r="GR128">
        <v>1</v>
      </c>
      <c r="GS128">
        <v>1</v>
      </c>
      <c r="GT128">
        <v>3</v>
      </c>
      <c r="GU128">
        <v>50</v>
      </c>
      <c r="GV128">
        <v>73</v>
      </c>
      <c r="GW128">
        <v>34</v>
      </c>
      <c r="GX128">
        <v>15</v>
      </c>
      <c r="GY128">
        <v>0</v>
      </c>
      <c r="GZ128">
        <v>2</v>
      </c>
      <c r="HA128">
        <v>0</v>
      </c>
      <c r="HB128">
        <v>0</v>
      </c>
      <c r="HC128">
        <v>5</v>
      </c>
      <c r="HD128">
        <v>0</v>
      </c>
      <c r="HE128">
        <v>0</v>
      </c>
      <c r="HF128">
        <v>1</v>
      </c>
      <c r="HG128">
        <v>1</v>
      </c>
      <c r="HH128">
        <v>0</v>
      </c>
      <c r="HI128">
        <v>1</v>
      </c>
      <c r="HJ128">
        <v>0</v>
      </c>
      <c r="HK128">
        <v>4</v>
      </c>
      <c r="HL128">
        <v>0</v>
      </c>
      <c r="HM128">
        <v>1</v>
      </c>
      <c r="HN128">
        <v>4</v>
      </c>
      <c r="HO128">
        <v>1</v>
      </c>
      <c r="HP128">
        <v>0</v>
      </c>
      <c r="HQ128">
        <v>1</v>
      </c>
      <c r="HR128">
        <v>0</v>
      </c>
      <c r="HS128">
        <v>0</v>
      </c>
      <c r="HT128">
        <v>0</v>
      </c>
      <c r="HU128">
        <v>2</v>
      </c>
      <c r="HV128">
        <v>0</v>
      </c>
      <c r="HW128">
        <v>0</v>
      </c>
      <c r="HX128">
        <v>1</v>
      </c>
      <c r="HY128">
        <v>73</v>
      </c>
      <c r="HZ128">
        <v>61</v>
      </c>
      <c r="IA128">
        <v>30</v>
      </c>
      <c r="IB128">
        <v>4</v>
      </c>
      <c r="IC128">
        <v>1</v>
      </c>
      <c r="ID128">
        <v>6</v>
      </c>
      <c r="IE128">
        <v>0</v>
      </c>
      <c r="IF128">
        <v>2</v>
      </c>
      <c r="IG128">
        <v>0</v>
      </c>
      <c r="IH128">
        <v>1</v>
      </c>
      <c r="II128">
        <v>0</v>
      </c>
      <c r="IJ128">
        <v>0</v>
      </c>
      <c r="IK128">
        <v>8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2</v>
      </c>
      <c r="IR128">
        <v>0</v>
      </c>
      <c r="IS128">
        <v>0</v>
      </c>
      <c r="IT128">
        <v>1</v>
      </c>
      <c r="IU128">
        <v>1</v>
      </c>
      <c r="IV128">
        <v>0</v>
      </c>
      <c r="IW128">
        <v>0</v>
      </c>
      <c r="IX128">
        <v>1</v>
      </c>
      <c r="IY128">
        <v>0</v>
      </c>
      <c r="IZ128">
        <v>0</v>
      </c>
      <c r="JA128">
        <v>0</v>
      </c>
      <c r="JB128">
        <v>4</v>
      </c>
      <c r="JC128">
        <v>61</v>
      </c>
      <c r="JD128" t="s">
        <v>0</v>
      </c>
      <c r="JE128" t="s">
        <v>0</v>
      </c>
      <c r="JF128" t="s">
        <v>0</v>
      </c>
      <c r="JG128" t="s">
        <v>0</v>
      </c>
      <c r="JH128" t="s">
        <v>0</v>
      </c>
      <c r="JI128" t="s">
        <v>0</v>
      </c>
      <c r="JJ128" t="s">
        <v>0</v>
      </c>
      <c r="JK128" t="s">
        <v>0</v>
      </c>
      <c r="JL128" t="s">
        <v>0</v>
      </c>
      <c r="JM128" t="s">
        <v>0</v>
      </c>
      <c r="JN128" t="s">
        <v>0</v>
      </c>
      <c r="JO128" t="s">
        <v>0</v>
      </c>
      <c r="JP128" t="s">
        <v>0</v>
      </c>
      <c r="JQ128" t="s">
        <v>0</v>
      </c>
      <c r="JR128" t="s">
        <v>0</v>
      </c>
      <c r="JS128" t="s">
        <v>0</v>
      </c>
      <c r="JT128" t="s">
        <v>0</v>
      </c>
      <c r="JU128" t="s">
        <v>0</v>
      </c>
      <c r="JV128" t="s">
        <v>0</v>
      </c>
      <c r="JW128">
        <v>4</v>
      </c>
      <c r="JX128">
        <v>3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1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4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1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1</v>
      </c>
      <c r="MM128">
        <v>1</v>
      </c>
    </row>
    <row r="129" spans="1:351">
      <c r="A129" t="s">
        <v>1614</v>
      </c>
      <c r="B129" t="s">
        <v>1608</v>
      </c>
      <c r="C129" t="str">
        <f>"200209"</f>
        <v>200209</v>
      </c>
      <c r="D129" t="s">
        <v>1613</v>
      </c>
      <c r="E129">
        <v>6</v>
      </c>
      <c r="F129">
        <v>1952</v>
      </c>
      <c r="G129">
        <v>1470</v>
      </c>
      <c r="H129">
        <v>425</v>
      </c>
      <c r="I129">
        <v>1045</v>
      </c>
      <c r="J129">
        <v>0</v>
      </c>
      <c r="K129">
        <v>2</v>
      </c>
      <c r="L129">
        <v>7</v>
      </c>
      <c r="M129">
        <v>7</v>
      </c>
      <c r="N129">
        <v>1</v>
      </c>
      <c r="O129">
        <v>0</v>
      </c>
      <c r="P129">
        <v>0</v>
      </c>
      <c r="Q129">
        <v>0</v>
      </c>
      <c r="R129">
        <v>6</v>
      </c>
      <c r="S129">
        <v>1051</v>
      </c>
      <c r="T129">
        <v>6</v>
      </c>
      <c r="U129">
        <v>0</v>
      </c>
      <c r="V129">
        <v>1051</v>
      </c>
      <c r="W129">
        <v>16</v>
      </c>
      <c r="X129">
        <v>15</v>
      </c>
      <c r="Y129">
        <v>0</v>
      </c>
      <c r="Z129">
        <v>1</v>
      </c>
      <c r="AA129">
        <v>1035</v>
      </c>
      <c r="AB129">
        <v>315</v>
      </c>
      <c r="AC129">
        <v>74</v>
      </c>
      <c r="AD129">
        <v>51</v>
      </c>
      <c r="AE129">
        <v>91</v>
      </c>
      <c r="AF129">
        <v>2</v>
      </c>
      <c r="AG129">
        <v>36</v>
      </c>
      <c r="AH129">
        <v>3</v>
      </c>
      <c r="AI129">
        <v>0</v>
      </c>
      <c r="AJ129">
        <v>1</v>
      </c>
      <c r="AK129">
        <v>8</v>
      </c>
      <c r="AL129">
        <v>23</v>
      </c>
      <c r="AM129">
        <v>3</v>
      </c>
      <c r="AN129">
        <v>0</v>
      </c>
      <c r="AO129">
        <v>1</v>
      </c>
      <c r="AP129">
        <v>0</v>
      </c>
      <c r="AQ129">
        <v>2</v>
      </c>
      <c r="AR129">
        <v>1</v>
      </c>
      <c r="AS129">
        <v>0</v>
      </c>
      <c r="AT129">
        <v>4</v>
      </c>
      <c r="AU129">
        <v>0</v>
      </c>
      <c r="AV129">
        <v>0</v>
      </c>
      <c r="AW129">
        <v>3</v>
      </c>
      <c r="AX129">
        <v>0</v>
      </c>
      <c r="AY129">
        <v>0</v>
      </c>
      <c r="AZ129">
        <v>3</v>
      </c>
      <c r="BA129">
        <v>0</v>
      </c>
      <c r="BB129">
        <v>2</v>
      </c>
      <c r="BC129">
        <v>0</v>
      </c>
      <c r="BD129">
        <v>7</v>
      </c>
      <c r="BE129">
        <v>315</v>
      </c>
      <c r="BF129">
        <v>242</v>
      </c>
      <c r="BG129">
        <v>67</v>
      </c>
      <c r="BH129">
        <v>12</v>
      </c>
      <c r="BI129">
        <v>41</v>
      </c>
      <c r="BJ129">
        <v>2</v>
      </c>
      <c r="BK129">
        <v>68</v>
      </c>
      <c r="BL129">
        <v>1</v>
      </c>
      <c r="BM129">
        <v>0</v>
      </c>
      <c r="BN129">
        <v>0</v>
      </c>
      <c r="BO129">
        <v>4</v>
      </c>
      <c r="BP129">
        <v>1</v>
      </c>
      <c r="BQ129">
        <v>0</v>
      </c>
      <c r="BR129">
        <v>0</v>
      </c>
      <c r="BS129">
        <v>1</v>
      </c>
      <c r="BT129">
        <v>3</v>
      </c>
      <c r="BU129">
        <v>0</v>
      </c>
      <c r="BV129">
        <v>1</v>
      </c>
      <c r="BW129">
        <v>1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1</v>
      </c>
      <c r="CD129">
        <v>0</v>
      </c>
      <c r="CE129">
        <v>0</v>
      </c>
      <c r="CF129">
        <v>0</v>
      </c>
      <c r="CG129">
        <v>0</v>
      </c>
      <c r="CH129">
        <v>39</v>
      </c>
      <c r="CI129">
        <v>242</v>
      </c>
      <c r="CJ129">
        <v>32</v>
      </c>
      <c r="CK129">
        <v>13</v>
      </c>
      <c r="CL129">
        <v>3</v>
      </c>
      <c r="CM129">
        <v>3</v>
      </c>
      <c r="CN129">
        <v>2</v>
      </c>
      <c r="CO129">
        <v>5</v>
      </c>
      <c r="CP129">
        <v>0</v>
      </c>
      <c r="CQ129">
        <v>1</v>
      </c>
      <c r="CR129">
        <v>0</v>
      </c>
      <c r="CS129">
        <v>1</v>
      </c>
      <c r="CT129">
        <v>1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1</v>
      </c>
      <c r="DB129">
        <v>0</v>
      </c>
      <c r="DC129">
        <v>0</v>
      </c>
      <c r="DD129">
        <v>0</v>
      </c>
      <c r="DE129">
        <v>1</v>
      </c>
      <c r="DF129">
        <v>1</v>
      </c>
      <c r="DG129">
        <v>0</v>
      </c>
      <c r="DH129">
        <v>0</v>
      </c>
      <c r="DI129">
        <v>32</v>
      </c>
      <c r="DJ129">
        <v>65</v>
      </c>
      <c r="DK129">
        <v>36</v>
      </c>
      <c r="DL129">
        <v>3</v>
      </c>
      <c r="DM129">
        <v>3</v>
      </c>
      <c r="DN129">
        <v>0</v>
      </c>
      <c r="DO129">
        <v>0</v>
      </c>
      <c r="DP129">
        <v>0</v>
      </c>
      <c r="DQ129">
        <v>1</v>
      </c>
      <c r="DR129">
        <v>1</v>
      </c>
      <c r="DS129">
        <v>1</v>
      </c>
      <c r="DT129">
        <v>1</v>
      </c>
      <c r="DU129">
        <v>5</v>
      </c>
      <c r="DV129">
        <v>2</v>
      </c>
      <c r="DW129">
        <v>1</v>
      </c>
      <c r="DX129">
        <v>0</v>
      </c>
      <c r="DY129">
        <v>2</v>
      </c>
      <c r="DZ129">
        <v>0</v>
      </c>
      <c r="EA129">
        <v>0</v>
      </c>
      <c r="EB129">
        <v>0</v>
      </c>
      <c r="EC129">
        <v>2</v>
      </c>
      <c r="ED129">
        <v>0</v>
      </c>
      <c r="EE129">
        <v>0</v>
      </c>
      <c r="EF129">
        <v>1</v>
      </c>
      <c r="EG129">
        <v>0</v>
      </c>
      <c r="EH129">
        <v>0</v>
      </c>
      <c r="EI129">
        <v>0</v>
      </c>
      <c r="EJ129">
        <v>1</v>
      </c>
      <c r="EK129">
        <v>1</v>
      </c>
      <c r="EL129">
        <v>4</v>
      </c>
      <c r="EM129">
        <v>65</v>
      </c>
      <c r="EN129">
        <v>65</v>
      </c>
      <c r="EO129">
        <v>9</v>
      </c>
      <c r="EP129">
        <v>0</v>
      </c>
      <c r="EQ129">
        <v>0</v>
      </c>
      <c r="ER129">
        <v>0</v>
      </c>
      <c r="ES129">
        <v>2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4</v>
      </c>
      <c r="FF129">
        <v>0</v>
      </c>
      <c r="FG129">
        <v>0</v>
      </c>
      <c r="FH129">
        <v>0</v>
      </c>
      <c r="FI129">
        <v>1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49</v>
      </c>
      <c r="FQ129">
        <v>65</v>
      </c>
      <c r="FR129">
        <v>115</v>
      </c>
      <c r="FS129">
        <v>20</v>
      </c>
      <c r="FT129">
        <v>2</v>
      </c>
      <c r="FU129">
        <v>51</v>
      </c>
      <c r="FV129">
        <v>1</v>
      </c>
      <c r="FW129">
        <v>2</v>
      </c>
      <c r="FX129">
        <v>20</v>
      </c>
      <c r="FY129">
        <v>0</v>
      </c>
      <c r="FZ129">
        <v>0</v>
      </c>
      <c r="GA129">
        <v>0</v>
      </c>
      <c r="GB129">
        <v>0</v>
      </c>
      <c r="GC129">
        <v>3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2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1</v>
      </c>
      <c r="GP129">
        <v>0</v>
      </c>
      <c r="GQ129">
        <v>0</v>
      </c>
      <c r="GR129">
        <v>0</v>
      </c>
      <c r="GS129">
        <v>1</v>
      </c>
      <c r="GT129">
        <v>12</v>
      </c>
      <c r="GU129">
        <v>115</v>
      </c>
      <c r="GV129">
        <v>93</v>
      </c>
      <c r="GW129">
        <v>51</v>
      </c>
      <c r="GX129">
        <v>9</v>
      </c>
      <c r="GY129">
        <v>2</v>
      </c>
      <c r="GZ129">
        <v>1</v>
      </c>
      <c r="HA129">
        <v>1</v>
      </c>
      <c r="HB129">
        <v>3</v>
      </c>
      <c r="HC129">
        <v>3</v>
      </c>
      <c r="HD129">
        <v>0</v>
      </c>
      <c r="HE129">
        <v>0</v>
      </c>
      <c r="HF129">
        <v>1</v>
      </c>
      <c r="HG129">
        <v>6</v>
      </c>
      <c r="HH129">
        <v>0</v>
      </c>
      <c r="HI129">
        <v>2</v>
      </c>
      <c r="HJ129">
        <v>1</v>
      </c>
      <c r="HK129">
        <v>1</v>
      </c>
      <c r="HL129">
        <v>1</v>
      </c>
      <c r="HM129">
        <v>1</v>
      </c>
      <c r="HN129">
        <v>3</v>
      </c>
      <c r="HO129">
        <v>0</v>
      </c>
      <c r="HP129">
        <v>3</v>
      </c>
      <c r="HQ129">
        <v>0</v>
      </c>
      <c r="HR129">
        <v>0</v>
      </c>
      <c r="HS129">
        <v>1</v>
      </c>
      <c r="HT129">
        <v>1</v>
      </c>
      <c r="HU129">
        <v>0</v>
      </c>
      <c r="HV129">
        <v>0</v>
      </c>
      <c r="HW129">
        <v>0</v>
      </c>
      <c r="HX129">
        <v>2</v>
      </c>
      <c r="HY129">
        <v>93</v>
      </c>
      <c r="HZ129">
        <v>97</v>
      </c>
      <c r="IA129">
        <v>55</v>
      </c>
      <c r="IB129">
        <v>6</v>
      </c>
      <c r="IC129">
        <v>0</v>
      </c>
      <c r="ID129">
        <v>0</v>
      </c>
      <c r="IE129">
        <v>2</v>
      </c>
      <c r="IF129">
        <v>0</v>
      </c>
      <c r="IG129">
        <v>0</v>
      </c>
      <c r="IH129">
        <v>1</v>
      </c>
      <c r="II129">
        <v>1</v>
      </c>
      <c r="IJ129">
        <v>0</v>
      </c>
      <c r="IK129">
        <v>27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3</v>
      </c>
      <c r="IY129">
        <v>0</v>
      </c>
      <c r="IZ129">
        <v>0</v>
      </c>
      <c r="JA129">
        <v>0</v>
      </c>
      <c r="JB129">
        <v>2</v>
      </c>
      <c r="JC129">
        <v>97</v>
      </c>
      <c r="JD129" t="s">
        <v>0</v>
      </c>
      <c r="JE129" t="s">
        <v>0</v>
      </c>
      <c r="JF129" t="s">
        <v>0</v>
      </c>
      <c r="JG129" t="s">
        <v>0</v>
      </c>
      <c r="JH129" t="s">
        <v>0</v>
      </c>
      <c r="JI129" t="s">
        <v>0</v>
      </c>
      <c r="JJ129" t="s">
        <v>0</v>
      </c>
      <c r="JK129" t="s">
        <v>0</v>
      </c>
      <c r="JL129" t="s">
        <v>0</v>
      </c>
      <c r="JM129" t="s">
        <v>0</v>
      </c>
      <c r="JN129" t="s">
        <v>0</v>
      </c>
      <c r="JO129" t="s">
        <v>0</v>
      </c>
      <c r="JP129" t="s">
        <v>0</v>
      </c>
      <c r="JQ129" t="s">
        <v>0</v>
      </c>
      <c r="JR129" t="s">
        <v>0</v>
      </c>
      <c r="JS129" t="s">
        <v>0</v>
      </c>
      <c r="JT129" t="s">
        <v>0</v>
      </c>
      <c r="JU129" t="s">
        <v>0</v>
      </c>
      <c r="JV129" t="s">
        <v>0</v>
      </c>
      <c r="JW129">
        <v>9</v>
      </c>
      <c r="JX129">
        <v>1</v>
      </c>
      <c r="JY129">
        <v>0</v>
      </c>
      <c r="JZ129">
        <v>0</v>
      </c>
      <c r="KA129">
        <v>1</v>
      </c>
      <c r="KB129">
        <v>1</v>
      </c>
      <c r="KC129">
        <v>0</v>
      </c>
      <c r="KD129">
        <v>0</v>
      </c>
      <c r="KE129">
        <v>0</v>
      </c>
      <c r="KF129">
        <v>2</v>
      </c>
      <c r="KG129">
        <v>0</v>
      </c>
      <c r="KH129">
        <v>0</v>
      </c>
      <c r="KI129">
        <v>0</v>
      </c>
      <c r="KJ129">
        <v>0</v>
      </c>
      <c r="KK129">
        <v>2</v>
      </c>
      <c r="KL129">
        <v>0</v>
      </c>
      <c r="KM129">
        <v>1</v>
      </c>
      <c r="KN129">
        <v>0</v>
      </c>
      <c r="KO129">
        <v>0</v>
      </c>
      <c r="KP129">
        <v>0</v>
      </c>
      <c r="KQ129">
        <v>1</v>
      </c>
      <c r="KR129">
        <v>9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2</v>
      </c>
      <c r="LW129">
        <v>0</v>
      </c>
      <c r="LX129">
        <v>1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1</v>
      </c>
      <c r="MM129">
        <v>2</v>
      </c>
    </row>
    <row r="130" spans="1:351">
      <c r="A130" t="s">
        <v>1612</v>
      </c>
      <c r="B130" t="s">
        <v>1608</v>
      </c>
      <c r="C130" t="str">
        <f>"200209"</f>
        <v>200209</v>
      </c>
      <c r="D130" t="s">
        <v>1610</v>
      </c>
      <c r="E130">
        <v>7</v>
      </c>
      <c r="F130">
        <v>1623</v>
      </c>
      <c r="G130">
        <v>1229</v>
      </c>
      <c r="H130">
        <v>317</v>
      </c>
      <c r="I130">
        <v>912</v>
      </c>
      <c r="J130">
        <v>0</v>
      </c>
      <c r="K130">
        <v>7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912</v>
      </c>
      <c r="T130">
        <v>0</v>
      </c>
      <c r="U130">
        <v>0</v>
      </c>
      <c r="V130">
        <v>912</v>
      </c>
      <c r="W130">
        <v>8</v>
      </c>
      <c r="X130">
        <v>6</v>
      </c>
      <c r="Y130">
        <v>1</v>
      </c>
      <c r="Z130">
        <v>1</v>
      </c>
      <c r="AA130">
        <v>904</v>
      </c>
      <c r="AB130">
        <v>216</v>
      </c>
      <c r="AC130">
        <v>68</v>
      </c>
      <c r="AD130">
        <v>12</v>
      </c>
      <c r="AE130">
        <v>51</v>
      </c>
      <c r="AF130">
        <v>1</v>
      </c>
      <c r="AG130">
        <v>43</v>
      </c>
      <c r="AH130">
        <v>1</v>
      </c>
      <c r="AI130">
        <v>4</v>
      </c>
      <c r="AJ130">
        <v>2</v>
      </c>
      <c r="AK130">
        <v>7</v>
      </c>
      <c r="AL130">
        <v>8</v>
      </c>
      <c r="AM130">
        <v>0</v>
      </c>
      <c r="AN130">
        <v>0</v>
      </c>
      <c r="AO130">
        <v>0</v>
      </c>
      <c r="AP130">
        <v>2</v>
      </c>
      <c r="AQ130">
        <v>0</v>
      </c>
      <c r="AR130">
        <v>0</v>
      </c>
      <c r="AS130">
        <v>0</v>
      </c>
      <c r="AT130">
        <v>3</v>
      </c>
      <c r="AU130">
        <v>0</v>
      </c>
      <c r="AV130">
        <v>1</v>
      </c>
      <c r="AW130">
        <v>2</v>
      </c>
      <c r="AX130">
        <v>2</v>
      </c>
      <c r="AY130">
        <v>1</v>
      </c>
      <c r="AZ130">
        <v>1</v>
      </c>
      <c r="BA130">
        <v>0</v>
      </c>
      <c r="BB130">
        <v>2</v>
      </c>
      <c r="BC130">
        <v>2</v>
      </c>
      <c r="BD130">
        <v>3</v>
      </c>
      <c r="BE130">
        <v>216</v>
      </c>
      <c r="BF130">
        <v>207</v>
      </c>
      <c r="BG130">
        <v>50</v>
      </c>
      <c r="BH130">
        <v>10</v>
      </c>
      <c r="BI130">
        <v>40</v>
      </c>
      <c r="BJ130">
        <v>14</v>
      </c>
      <c r="BK130">
        <v>49</v>
      </c>
      <c r="BL130">
        <v>3</v>
      </c>
      <c r="BM130">
        <v>0</v>
      </c>
      <c r="BN130">
        <v>0</v>
      </c>
      <c r="BO130">
        <v>6</v>
      </c>
      <c r="BP130">
        <v>0</v>
      </c>
      <c r="BQ130">
        <v>0</v>
      </c>
      <c r="BR130">
        <v>1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1</v>
      </c>
      <c r="BY130">
        <v>0</v>
      </c>
      <c r="BZ130">
        <v>0</v>
      </c>
      <c r="CA130">
        <v>0</v>
      </c>
      <c r="CB130">
        <v>1</v>
      </c>
      <c r="CC130">
        <v>0</v>
      </c>
      <c r="CD130">
        <v>0</v>
      </c>
      <c r="CE130">
        <v>0</v>
      </c>
      <c r="CF130">
        <v>1</v>
      </c>
      <c r="CG130">
        <v>1</v>
      </c>
      <c r="CH130">
        <v>30</v>
      </c>
      <c r="CI130">
        <v>207</v>
      </c>
      <c r="CJ130">
        <v>26</v>
      </c>
      <c r="CK130">
        <v>5</v>
      </c>
      <c r="CL130">
        <v>7</v>
      </c>
      <c r="CM130">
        <v>1</v>
      </c>
      <c r="CN130">
        <v>6</v>
      </c>
      <c r="CO130">
        <v>1</v>
      </c>
      <c r="CP130">
        <v>0</v>
      </c>
      <c r="CQ130">
        <v>0</v>
      </c>
      <c r="CR130">
        <v>0</v>
      </c>
      <c r="CS130">
        <v>0</v>
      </c>
      <c r="CT130">
        <v>1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2</v>
      </c>
      <c r="DB130">
        <v>0</v>
      </c>
      <c r="DC130">
        <v>0</v>
      </c>
      <c r="DD130">
        <v>2</v>
      </c>
      <c r="DE130">
        <v>0</v>
      </c>
      <c r="DF130">
        <v>0</v>
      </c>
      <c r="DG130">
        <v>1</v>
      </c>
      <c r="DH130">
        <v>0</v>
      </c>
      <c r="DI130">
        <v>26</v>
      </c>
      <c r="DJ130">
        <v>53</v>
      </c>
      <c r="DK130">
        <v>35</v>
      </c>
      <c r="DL130">
        <v>1</v>
      </c>
      <c r="DM130">
        <v>3</v>
      </c>
      <c r="DN130">
        <v>0</v>
      </c>
      <c r="DO130">
        <v>0</v>
      </c>
      <c r="DP130">
        <v>0</v>
      </c>
      <c r="DQ130">
        <v>1</v>
      </c>
      <c r="DR130">
        <v>1</v>
      </c>
      <c r="DS130">
        <v>0</v>
      </c>
      <c r="DT130">
        <v>1</v>
      </c>
      <c r="DU130">
        <v>0</v>
      </c>
      <c r="DV130">
        <v>5</v>
      </c>
      <c r="DW130">
        <v>1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3</v>
      </c>
      <c r="ED130">
        <v>0</v>
      </c>
      <c r="EE130">
        <v>0</v>
      </c>
      <c r="EF130">
        <v>1</v>
      </c>
      <c r="EG130">
        <v>1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53</v>
      </c>
      <c r="EN130">
        <v>64</v>
      </c>
      <c r="EO130">
        <v>6</v>
      </c>
      <c r="EP130">
        <v>2</v>
      </c>
      <c r="EQ130">
        <v>0</v>
      </c>
      <c r="ER130">
        <v>1</v>
      </c>
      <c r="ES130">
        <v>0</v>
      </c>
      <c r="ET130">
        <v>0</v>
      </c>
      <c r="EU130">
        <v>1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2</v>
      </c>
      <c r="FF130">
        <v>0</v>
      </c>
      <c r="FG130">
        <v>0</v>
      </c>
      <c r="FH130">
        <v>0</v>
      </c>
      <c r="FI130">
        <v>1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51</v>
      </c>
      <c r="FQ130">
        <v>64</v>
      </c>
      <c r="FR130">
        <v>121</v>
      </c>
      <c r="FS130">
        <v>25</v>
      </c>
      <c r="FT130">
        <v>4</v>
      </c>
      <c r="FU130">
        <v>40</v>
      </c>
      <c r="FV130">
        <v>5</v>
      </c>
      <c r="FW130">
        <v>2</v>
      </c>
      <c r="FX130">
        <v>20</v>
      </c>
      <c r="FY130">
        <v>0</v>
      </c>
      <c r="FZ130">
        <v>2</v>
      </c>
      <c r="GA130">
        <v>0</v>
      </c>
      <c r="GB130">
        <v>0</v>
      </c>
      <c r="GC130">
        <v>4</v>
      </c>
      <c r="GD130">
        <v>0</v>
      </c>
      <c r="GE130">
        <v>0</v>
      </c>
      <c r="GF130">
        <v>2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17</v>
      </c>
      <c r="GU130">
        <v>121</v>
      </c>
      <c r="GV130">
        <v>90</v>
      </c>
      <c r="GW130">
        <v>41</v>
      </c>
      <c r="GX130">
        <v>6</v>
      </c>
      <c r="GY130">
        <v>8</v>
      </c>
      <c r="GZ130">
        <v>4</v>
      </c>
      <c r="HA130">
        <v>2</v>
      </c>
      <c r="HB130">
        <v>1</v>
      </c>
      <c r="HC130">
        <v>6</v>
      </c>
      <c r="HD130">
        <v>0</v>
      </c>
      <c r="HE130">
        <v>0</v>
      </c>
      <c r="HF130">
        <v>1</v>
      </c>
      <c r="HG130">
        <v>0</v>
      </c>
      <c r="HH130">
        <v>0</v>
      </c>
      <c r="HI130">
        <v>2</v>
      </c>
      <c r="HJ130">
        <v>0</v>
      </c>
      <c r="HK130">
        <v>5</v>
      </c>
      <c r="HL130">
        <v>1</v>
      </c>
      <c r="HM130">
        <v>1</v>
      </c>
      <c r="HN130">
        <v>2</v>
      </c>
      <c r="HO130">
        <v>0</v>
      </c>
      <c r="HP130">
        <v>2</v>
      </c>
      <c r="HQ130">
        <v>1</v>
      </c>
      <c r="HR130">
        <v>2</v>
      </c>
      <c r="HS130">
        <v>0</v>
      </c>
      <c r="HT130">
        <v>0</v>
      </c>
      <c r="HU130">
        <v>1</v>
      </c>
      <c r="HV130">
        <v>0</v>
      </c>
      <c r="HW130">
        <v>1</v>
      </c>
      <c r="HX130">
        <v>3</v>
      </c>
      <c r="HY130">
        <v>90</v>
      </c>
      <c r="HZ130">
        <v>118</v>
      </c>
      <c r="IA130">
        <v>72</v>
      </c>
      <c r="IB130">
        <v>11</v>
      </c>
      <c r="IC130">
        <v>2</v>
      </c>
      <c r="ID130">
        <v>5</v>
      </c>
      <c r="IE130">
        <v>2</v>
      </c>
      <c r="IF130">
        <v>1</v>
      </c>
      <c r="IG130">
        <v>1</v>
      </c>
      <c r="IH130">
        <v>0</v>
      </c>
      <c r="II130">
        <v>2</v>
      </c>
      <c r="IJ130">
        <v>3</v>
      </c>
      <c r="IK130">
        <v>5</v>
      </c>
      <c r="IL130">
        <v>1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1</v>
      </c>
      <c r="IT130">
        <v>0</v>
      </c>
      <c r="IU130">
        <v>1</v>
      </c>
      <c r="IV130">
        <v>1</v>
      </c>
      <c r="IW130">
        <v>1</v>
      </c>
      <c r="IX130">
        <v>1</v>
      </c>
      <c r="IY130">
        <v>0</v>
      </c>
      <c r="IZ130">
        <v>1</v>
      </c>
      <c r="JA130">
        <v>3</v>
      </c>
      <c r="JB130">
        <v>4</v>
      </c>
      <c r="JC130">
        <v>118</v>
      </c>
      <c r="JD130" t="s">
        <v>0</v>
      </c>
      <c r="JE130" t="s">
        <v>0</v>
      </c>
      <c r="JF130" t="s">
        <v>0</v>
      </c>
      <c r="JG130" t="s">
        <v>0</v>
      </c>
      <c r="JH130" t="s">
        <v>0</v>
      </c>
      <c r="JI130" t="s">
        <v>0</v>
      </c>
      <c r="JJ130" t="s">
        <v>0</v>
      </c>
      <c r="JK130" t="s">
        <v>0</v>
      </c>
      <c r="JL130" t="s">
        <v>0</v>
      </c>
      <c r="JM130" t="s">
        <v>0</v>
      </c>
      <c r="JN130" t="s">
        <v>0</v>
      </c>
      <c r="JO130" t="s">
        <v>0</v>
      </c>
      <c r="JP130" t="s">
        <v>0</v>
      </c>
      <c r="JQ130" t="s">
        <v>0</v>
      </c>
      <c r="JR130" t="s">
        <v>0</v>
      </c>
      <c r="JS130" t="s">
        <v>0</v>
      </c>
      <c r="JT130" t="s">
        <v>0</v>
      </c>
      <c r="JU130" t="s">
        <v>0</v>
      </c>
      <c r="JV130" t="s">
        <v>0</v>
      </c>
      <c r="JW130">
        <v>8</v>
      </c>
      <c r="JX130">
        <v>3</v>
      </c>
      <c r="JY130">
        <v>1</v>
      </c>
      <c r="JZ130">
        <v>0</v>
      </c>
      <c r="KA130">
        <v>0</v>
      </c>
      <c r="KB130">
        <v>0</v>
      </c>
      <c r="KC130">
        <v>2</v>
      </c>
      <c r="KD130">
        <v>0</v>
      </c>
      <c r="KE130">
        <v>0</v>
      </c>
      <c r="KF130">
        <v>1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1</v>
      </c>
      <c r="KN130">
        <v>0</v>
      </c>
      <c r="KO130">
        <v>0</v>
      </c>
      <c r="KP130">
        <v>0</v>
      </c>
      <c r="KQ130">
        <v>0</v>
      </c>
      <c r="KR130">
        <v>8</v>
      </c>
      <c r="KS130">
        <v>1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1</v>
      </c>
      <c r="LR130">
        <v>0</v>
      </c>
      <c r="LS130">
        <v>0</v>
      </c>
      <c r="LT130">
        <v>0</v>
      </c>
      <c r="LU130">
        <v>1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</row>
    <row r="131" spans="1:351">
      <c r="A131" t="s">
        <v>1611</v>
      </c>
      <c r="B131" t="s">
        <v>1608</v>
      </c>
      <c r="C131" t="str">
        <f>"200209"</f>
        <v>200209</v>
      </c>
      <c r="D131" t="s">
        <v>1610</v>
      </c>
      <c r="E131">
        <v>8</v>
      </c>
      <c r="F131">
        <v>986</v>
      </c>
      <c r="G131">
        <v>748</v>
      </c>
      <c r="H131">
        <v>202</v>
      </c>
      <c r="I131">
        <v>546</v>
      </c>
      <c r="J131">
        <v>0</v>
      </c>
      <c r="K131">
        <v>4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546</v>
      </c>
      <c r="T131">
        <v>0</v>
      </c>
      <c r="U131">
        <v>0</v>
      </c>
      <c r="V131">
        <v>546</v>
      </c>
      <c r="W131">
        <v>10</v>
      </c>
      <c r="X131">
        <v>5</v>
      </c>
      <c r="Y131">
        <v>5</v>
      </c>
      <c r="Z131">
        <v>0</v>
      </c>
      <c r="AA131">
        <v>536</v>
      </c>
      <c r="AB131">
        <v>144</v>
      </c>
      <c r="AC131">
        <v>50</v>
      </c>
      <c r="AD131">
        <v>14</v>
      </c>
      <c r="AE131">
        <v>27</v>
      </c>
      <c r="AF131">
        <v>1</v>
      </c>
      <c r="AG131">
        <v>19</v>
      </c>
      <c r="AH131">
        <v>2</v>
      </c>
      <c r="AI131">
        <v>0</v>
      </c>
      <c r="AJ131">
        <v>1</v>
      </c>
      <c r="AK131">
        <v>6</v>
      </c>
      <c r="AL131">
        <v>1</v>
      </c>
      <c r="AM131">
        <v>5</v>
      </c>
      <c r="AN131">
        <v>0</v>
      </c>
      <c r="AO131">
        <v>1</v>
      </c>
      <c r="AP131">
        <v>0</v>
      </c>
      <c r="AQ131">
        <v>0</v>
      </c>
      <c r="AR131">
        <v>1</v>
      </c>
      <c r="AS131">
        <v>0</v>
      </c>
      <c r="AT131">
        <v>4</v>
      </c>
      <c r="AU131">
        <v>0</v>
      </c>
      <c r="AV131">
        <v>0</v>
      </c>
      <c r="AW131">
        <v>0</v>
      </c>
      <c r="AX131">
        <v>1</v>
      </c>
      <c r="AY131">
        <v>1</v>
      </c>
      <c r="AZ131">
        <v>0</v>
      </c>
      <c r="BA131">
        <v>3</v>
      </c>
      <c r="BB131">
        <v>3</v>
      </c>
      <c r="BC131">
        <v>1</v>
      </c>
      <c r="BD131">
        <v>3</v>
      </c>
      <c r="BE131">
        <v>144</v>
      </c>
      <c r="BF131">
        <v>153</v>
      </c>
      <c r="BG131">
        <v>59</v>
      </c>
      <c r="BH131">
        <v>9</v>
      </c>
      <c r="BI131">
        <v>24</v>
      </c>
      <c r="BJ131">
        <v>6</v>
      </c>
      <c r="BK131">
        <v>20</v>
      </c>
      <c r="BL131">
        <v>0</v>
      </c>
      <c r="BM131">
        <v>0</v>
      </c>
      <c r="BN131">
        <v>1</v>
      </c>
      <c r="BO131">
        <v>3</v>
      </c>
      <c r="BP131">
        <v>3</v>
      </c>
      <c r="BQ131">
        <v>0</v>
      </c>
      <c r="BR131">
        <v>2</v>
      </c>
      <c r="BS131">
        <v>0</v>
      </c>
      <c r="BT131">
        <v>1</v>
      </c>
      <c r="BU131">
        <v>0</v>
      </c>
      <c r="BV131">
        <v>2</v>
      </c>
      <c r="BW131">
        <v>0</v>
      </c>
      <c r="BX131">
        <v>2</v>
      </c>
      <c r="BY131">
        <v>0</v>
      </c>
      <c r="BZ131">
        <v>0</v>
      </c>
      <c r="CA131">
        <v>1</v>
      </c>
      <c r="CB131">
        <v>0</v>
      </c>
      <c r="CC131">
        <v>0</v>
      </c>
      <c r="CD131">
        <v>0</v>
      </c>
      <c r="CE131">
        <v>2</v>
      </c>
      <c r="CF131">
        <v>2</v>
      </c>
      <c r="CG131">
        <v>0</v>
      </c>
      <c r="CH131">
        <v>16</v>
      </c>
      <c r="CI131">
        <v>153</v>
      </c>
      <c r="CJ131">
        <v>15</v>
      </c>
      <c r="CK131">
        <v>5</v>
      </c>
      <c r="CL131">
        <v>3</v>
      </c>
      <c r="CM131">
        <v>0</v>
      </c>
      <c r="CN131">
        <v>1</v>
      </c>
      <c r="CO131">
        <v>0</v>
      </c>
      <c r="CP131">
        <v>1</v>
      </c>
      <c r="CQ131">
        <v>0</v>
      </c>
      <c r="CR131">
        <v>1</v>
      </c>
      <c r="CS131">
        <v>1</v>
      </c>
      <c r="CT131">
        <v>0</v>
      </c>
      <c r="CU131">
        <v>1</v>
      </c>
      <c r="CV131">
        <v>0</v>
      </c>
      <c r="CW131">
        <v>0</v>
      </c>
      <c r="CX131">
        <v>0</v>
      </c>
      <c r="CY131">
        <v>1</v>
      </c>
      <c r="CZ131">
        <v>0</v>
      </c>
      <c r="DA131">
        <v>0</v>
      </c>
      <c r="DB131">
        <v>0</v>
      </c>
      <c r="DC131">
        <v>0</v>
      </c>
      <c r="DD131">
        <v>1</v>
      </c>
      <c r="DE131">
        <v>0</v>
      </c>
      <c r="DF131">
        <v>0</v>
      </c>
      <c r="DG131">
        <v>0</v>
      </c>
      <c r="DH131">
        <v>0</v>
      </c>
      <c r="DI131">
        <v>15</v>
      </c>
      <c r="DJ131">
        <v>29</v>
      </c>
      <c r="DK131">
        <v>21</v>
      </c>
      <c r="DL131">
        <v>0</v>
      </c>
      <c r="DM131">
        <v>1</v>
      </c>
      <c r="DN131">
        <v>0</v>
      </c>
      <c r="DO131">
        <v>0</v>
      </c>
      <c r="DP131">
        <v>1</v>
      </c>
      <c r="DQ131">
        <v>0</v>
      </c>
      <c r="DR131">
        <v>1</v>
      </c>
      <c r="DS131">
        <v>0</v>
      </c>
      <c r="DT131">
        <v>1</v>
      </c>
      <c r="DU131">
        <v>0</v>
      </c>
      <c r="DV131">
        <v>2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1</v>
      </c>
      <c r="EI131">
        <v>1</v>
      </c>
      <c r="EJ131">
        <v>0</v>
      </c>
      <c r="EK131">
        <v>0</v>
      </c>
      <c r="EL131">
        <v>0</v>
      </c>
      <c r="EM131">
        <v>29</v>
      </c>
      <c r="EN131">
        <v>27</v>
      </c>
      <c r="EO131">
        <v>3</v>
      </c>
      <c r="EP131">
        <v>0</v>
      </c>
      <c r="EQ131">
        <v>0</v>
      </c>
      <c r="ER131">
        <v>3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1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3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17</v>
      </c>
      <c r="FQ131">
        <v>27</v>
      </c>
      <c r="FR131">
        <v>48</v>
      </c>
      <c r="FS131">
        <v>9</v>
      </c>
      <c r="FT131">
        <v>3</v>
      </c>
      <c r="FU131">
        <v>17</v>
      </c>
      <c r="FV131">
        <v>2</v>
      </c>
      <c r="FW131">
        <v>1</v>
      </c>
      <c r="FX131">
        <v>8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1</v>
      </c>
      <c r="GT131">
        <v>7</v>
      </c>
      <c r="GU131">
        <v>48</v>
      </c>
      <c r="GV131">
        <v>59</v>
      </c>
      <c r="GW131">
        <v>31</v>
      </c>
      <c r="GX131">
        <v>7</v>
      </c>
      <c r="GY131">
        <v>2</v>
      </c>
      <c r="GZ131">
        <v>1</v>
      </c>
      <c r="HA131">
        <v>1</v>
      </c>
      <c r="HB131">
        <v>1</v>
      </c>
      <c r="HC131">
        <v>0</v>
      </c>
      <c r="HD131">
        <v>1</v>
      </c>
      <c r="HE131">
        <v>0</v>
      </c>
      <c r="HF131">
        <v>0</v>
      </c>
      <c r="HG131">
        <v>0</v>
      </c>
      <c r="HH131">
        <v>0</v>
      </c>
      <c r="HI131">
        <v>1</v>
      </c>
      <c r="HJ131">
        <v>0</v>
      </c>
      <c r="HK131">
        <v>1</v>
      </c>
      <c r="HL131">
        <v>2</v>
      </c>
      <c r="HM131">
        <v>1</v>
      </c>
      <c r="HN131">
        <v>1</v>
      </c>
      <c r="HO131">
        <v>0</v>
      </c>
      <c r="HP131">
        <v>2</v>
      </c>
      <c r="HQ131">
        <v>0</v>
      </c>
      <c r="HR131">
        <v>0</v>
      </c>
      <c r="HS131">
        <v>2</v>
      </c>
      <c r="HT131">
        <v>1</v>
      </c>
      <c r="HU131">
        <v>1</v>
      </c>
      <c r="HV131">
        <v>0</v>
      </c>
      <c r="HW131">
        <v>0</v>
      </c>
      <c r="HX131">
        <v>3</v>
      </c>
      <c r="HY131">
        <v>59</v>
      </c>
      <c r="HZ131">
        <v>57</v>
      </c>
      <c r="IA131">
        <v>37</v>
      </c>
      <c r="IB131">
        <v>3</v>
      </c>
      <c r="IC131">
        <v>0</v>
      </c>
      <c r="ID131">
        <v>2</v>
      </c>
      <c r="IE131">
        <v>0</v>
      </c>
      <c r="IF131">
        <v>1</v>
      </c>
      <c r="IG131">
        <v>0</v>
      </c>
      <c r="IH131">
        <v>1</v>
      </c>
      <c r="II131">
        <v>0</v>
      </c>
      <c r="IJ131">
        <v>0</v>
      </c>
      <c r="IK131">
        <v>9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2</v>
      </c>
      <c r="IY131">
        <v>0</v>
      </c>
      <c r="IZ131">
        <v>1</v>
      </c>
      <c r="JA131">
        <v>1</v>
      </c>
      <c r="JB131">
        <v>0</v>
      </c>
      <c r="JC131">
        <v>57</v>
      </c>
      <c r="JD131" t="s">
        <v>0</v>
      </c>
      <c r="JE131" t="s">
        <v>0</v>
      </c>
      <c r="JF131" t="s">
        <v>0</v>
      </c>
      <c r="JG131" t="s">
        <v>0</v>
      </c>
      <c r="JH131" t="s">
        <v>0</v>
      </c>
      <c r="JI131" t="s">
        <v>0</v>
      </c>
      <c r="JJ131" t="s">
        <v>0</v>
      </c>
      <c r="JK131" t="s">
        <v>0</v>
      </c>
      <c r="JL131" t="s">
        <v>0</v>
      </c>
      <c r="JM131" t="s">
        <v>0</v>
      </c>
      <c r="JN131" t="s">
        <v>0</v>
      </c>
      <c r="JO131" t="s">
        <v>0</v>
      </c>
      <c r="JP131" t="s">
        <v>0</v>
      </c>
      <c r="JQ131" t="s">
        <v>0</v>
      </c>
      <c r="JR131" t="s">
        <v>0</v>
      </c>
      <c r="JS131" t="s">
        <v>0</v>
      </c>
      <c r="JT131" t="s">
        <v>0</v>
      </c>
      <c r="JU131" t="s">
        <v>0</v>
      </c>
      <c r="JV131" t="s">
        <v>0</v>
      </c>
      <c r="JW131">
        <v>2</v>
      </c>
      <c r="JX131">
        <v>0</v>
      </c>
      <c r="JY131">
        <v>0</v>
      </c>
      <c r="JZ131">
        <v>0</v>
      </c>
      <c r="KA131">
        <v>0</v>
      </c>
      <c r="KB131">
        <v>1</v>
      </c>
      <c r="KC131">
        <v>0</v>
      </c>
      <c r="KD131">
        <v>0</v>
      </c>
      <c r="KE131">
        <v>0</v>
      </c>
      <c r="KF131">
        <v>1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2</v>
      </c>
      <c r="KS131">
        <v>1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1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1</v>
      </c>
      <c r="LV131">
        <v>1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1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1</v>
      </c>
    </row>
    <row r="132" spans="1:351">
      <c r="A132" t="s">
        <v>1609</v>
      </c>
      <c r="B132" t="s">
        <v>1608</v>
      </c>
      <c r="C132" t="str">
        <f>"200209"</f>
        <v>200209</v>
      </c>
      <c r="D132" t="s">
        <v>1607</v>
      </c>
      <c r="E132">
        <v>9</v>
      </c>
      <c r="F132">
        <v>1020</v>
      </c>
      <c r="G132">
        <v>780</v>
      </c>
      <c r="H132">
        <v>229</v>
      </c>
      <c r="I132">
        <v>551</v>
      </c>
      <c r="J132">
        <v>1</v>
      </c>
      <c r="K132">
        <v>13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551</v>
      </c>
      <c r="T132">
        <v>0</v>
      </c>
      <c r="U132">
        <v>0</v>
      </c>
      <c r="V132">
        <v>551</v>
      </c>
      <c r="W132">
        <v>15</v>
      </c>
      <c r="X132">
        <v>11</v>
      </c>
      <c r="Y132">
        <v>3</v>
      </c>
      <c r="Z132">
        <v>1</v>
      </c>
      <c r="AA132">
        <v>536</v>
      </c>
      <c r="AB132">
        <v>202</v>
      </c>
      <c r="AC132">
        <v>83</v>
      </c>
      <c r="AD132">
        <v>40</v>
      </c>
      <c r="AE132">
        <v>32</v>
      </c>
      <c r="AF132">
        <v>2</v>
      </c>
      <c r="AG132">
        <v>15</v>
      </c>
      <c r="AH132">
        <v>1</v>
      </c>
      <c r="AI132">
        <v>0</v>
      </c>
      <c r="AJ132">
        <v>0</v>
      </c>
      <c r="AK132">
        <v>3</v>
      </c>
      <c r="AL132">
        <v>6</v>
      </c>
      <c r="AM132">
        <v>1</v>
      </c>
      <c r="AN132">
        <v>2</v>
      </c>
      <c r="AO132">
        <v>7</v>
      </c>
      <c r="AP132">
        <v>0</v>
      </c>
      <c r="AQ132">
        <v>0</v>
      </c>
      <c r="AR132">
        <v>0</v>
      </c>
      <c r="AS132">
        <v>0</v>
      </c>
      <c r="AT132">
        <v>2</v>
      </c>
      <c r="AU132">
        <v>0</v>
      </c>
      <c r="AV132">
        <v>0</v>
      </c>
      <c r="AW132">
        <v>0</v>
      </c>
      <c r="AX132">
        <v>0</v>
      </c>
      <c r="AY132">
        <v>1</v>
      </c>
      <c r="AZ132">
        <v>0</v>
      </c>
      <c r="BA132">
        <v>0</v>
      </c>
      <c r="BB132">
        <v>3</v>
      </c>
      <c r="BC132">
        <v>0</v>
      </c>
      <c r="BD132">
        <v>4</v>
      </c>
      <c r="BE132">
        <v>202</v>
      </c>
      <c r="BF132">
        <v>130</v>
      </c>
      <c r="BG132">
        <v>43</v>
      </c>
      <c r="BH132">
        <v>5</v>
      </c>
      <c r="BI132">
        <v>20</v>
      </c>
      <c r="BJ132">
        <v>9</v>
      </c>
      <c r="BK132">
        <v>16</v>
      </c>
      <c r="BL132">
        <v>1</v>
      </c>
      <c r="BM132">
        <v>0</v>
      </c>
      <c r="BN132">
        <v>1</v>
      </c>
      <c r="BO132">
        <v>1</v>
      </c>
      <c r="BP132">
        <v>0</v>
      </c>
      <c r="BQ132">
        <v>0</v>
      </c>
      <c r="BR132">
        <v>2</v>
      </c>
      <c r="BS132">
        <v>2</v>
      </c>
      <c r="BT132">
        <v>1</v>
      </c>
      <c r="BU132">
        <v>0</v>
      </c>
      <c r="BV132">
        <v>3</v>
      </c>
      <c r="BW132">
        <v>0</v>
      </c>
      <c r="BX132">
        <v>1</v>
      </c>
      <c r="BY132">
        <v>0</v>
      </c>
      <c r="BZ132">
        <v>0</v>
      </c>
      <c r="CA132">
        <v>1</v>
      </c>
      <c r="CB132">
        <v>0</v>
      </c>
      <c r="CC132">
        <v>1</v>
      </c>
      <c r="CD132">
        <v>0</v>
      </c>
      <c r="CE132">
        <v>1</v>
      </c>
      <c r="CF132">
        <v>0</v>
      </c>
      <c r="CG132">
        <v>1</v>
      </c>
      <c r="CH132">
        <v>21</v>
      </c>
      <c r="CI132">
        <v>130</v>
      </c>
      <c r="CJ132">
        <v>14</v>
      </c>
      <c r="CK132">
        <v>8</v>
      </c>
      <c r="CL132">
        <v>3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1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1</v>
      </c>
      <c r="DE132">
        <v>1</v>
      </c>
      <c r="DF132">
        <v>0</v>
      </c>
      <c r="DG132">
        <v>0</v>
      </c>
      <c r="DH132">
        <v>0</v>
      </c>
      <c r="DI132">
        <v>14</v>
      </c>
      <c r="DJ132">
        <v>28</v>
      </c>
      <c r="DK132">
        <v>22</v>
      </c>
      <c r="DL132">
        <v>0</v>
      </c>
      <c r="DM132">
        <v>2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1</v>
      </c>
      <c r="DU132">
        <v>0</v>
      </c>
      <c r="DV132">
        <v>0</v>
      </c>
      <c r="DW132">
        <v>1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1</v>
      </c>
      <c r="EI132">
        <v>0</v>
      </c>
      <c r="EJ132">
        <v>0</v>
      </c>
      <c r="EK132">
        <v>0</v>
      </c>
      <c r="EL132">
        <v>1</v>
      </c>
      <c r="EM132">
        <v>28</v>
      </c>
      <c r="EN132">
        <v>35</v>
      </c>
      <c r="EO132">
        <v>23</v>
      </c>
      <c r="EP132">
        <v>0</v>
      </c>
      <c r="EQ132">
        <v>0</v>
      </c>
      <c r="ER132">
        <v>0</v>
      </c>
      <c r="ES132">
        <v>1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1</v>
      </c>
      <c r="FG132">
        <v>0</v>
      </c>
      <c r="FH132">
        <v>1</v>
      </c>
      <c r="FI132">
        <v>1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8</v>
      </c>
      <c r="FQ132">
        <v>35</v>
      </c>
      <c r="FR132">
        <v>36</v>
      </c>
      <c r="FS132">
        <v>15</v>
      </c>
      <c r="FT132">
        <v>0</v>
      </c>
      <c r="FU132">
        <v>2</v>
      </c>
      <c r="FV132">
        <v>1</v>
      </c>
      <c r="FW132">
        <v>0</v>
      </c>
      <c r="FX132">
        <v>7</v>
      </c>
      <c r="FY132">
        <v>1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1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1</v>
      </c>
      <c r="GT132">
        <v>8</v>
      </c>
      <c r="GU132">
        <v>36</v>
      </c>
      <c r="GV132">
        <v>43</v>
      </c>
      <c r="GW132">
        <v>18</v>
      </c>
      <c r="GX132">
        <v>5</v>
      </c>
      <c r="GY132">
        <v>1</v>
      </c>
      <c r="GZ132">
        <v>1</v>
      </c>
      <c r="HA132">
        <v>1</v>
      </c>
      <c r="HB132">
        <v>4</v>
      </c>
      <c r="HC132">
        <v>1</v>
      </c>
      <c r="HD132">
        <v>1</v>
      </c>
      <c r="HE132">
        <v>1</v>
      </c>
      <c r="HF132">
        <v>0</v>
      </c>
      <c r="HG132">
        <v>0</v>
      </c>
      <c r="HH132">
        <v>0</v>
      </c>
      <c r="HI132">
        <v>0</v>
      </c>
      <c r="HJ132">
        <v>1</v>
      </c>
      <c r="HK132">
        <v>0</v>
      </c>
      <c r="HL132">
        <v>0</v>
      </c>
      <c r="HM132">
        <v>2</v>
      </c>
      <c r="HN132">
        <v>2</v>
      </c>
      <c r="HO132">
        <v>0</v>
      </c>
      <c r="HP132">
        <v>3</v>
      </c>
      <c r="HQ132">
        <v>0</v>
      </c>
      <c r="HR132">
        <v>0</v>
      </c>
      <c r="HS132">
        <v>0</v>
      </c>
      <c r="HT132">
        <v>0</v>
      </c>
      <c r="HU132">
        <v>1</v>
      </c>
      <c r="HV132">
        <v>1</v>
      </c>
      <c r="HW132">
        <v>0</v>
      </c>
      <c r="HX132">
        <v>0</v>
      </c>
      <c r="HY132">
        <v>43</v>
      </c>
      <c r="HZ132">
        <v>40</v>
      </c>
      <c r="IA132">
        <v>26</v>
      </c>
      <c r="IB132">
        <v>5</v>
      </c>
      <c r="IC132">
        <v>0</v>
      </c>
      <c r="ID132">
        <v>0</v>
      </c>
      <c r="IE132">
        <v>1</v>
      </c>
      <c r="IF132">
        <v>1</v>
      </c>
      <c r="IG132">
        <v>0</v>
      </c>
      <c r="IH132">
        <v>0</v>
      </c>
      <c r="II132">
        <v>0</v>
      </c>
      <c r="IJ132">
        <v>0</v>
      </c>
      <c r="IK132">
        <v>5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1</v>
      </c>
      <c r="JA132">
        <v>1</v>
      </c>
      <c r="JB132">
        <v>0</v>
      </c>
      <c r="JC132">
        <v>40</v>
      </c>
      <c r="JD132" t="s">
        <v>0</v>
      </c>
      <c r="JE132" t="s">
        <v>0</v>
      </c>
      <c r="JF132" t="s">
        <v>0</v>
      </c>
      <c r="JG132" t="s">
        <v>0</v>
      </c>
      <c r="JH132" t="s">
        <v>0</v>
      </c>
      <c r="JI132" t="s">
        <v>0</v>
      </c>
      <c r="JJ132" t="s">
        <v>0</v>
      </c>
      <c r="JK132" t="s">
        <v>0</v>
      </c>
      <c r="JL132" t="s">
        <v>0</v>
      </c>
      <c r="JM132" t="s">
        <v>0</v>
      </c>
      <c r="JN132" t="s">
        <v>0</v>
      </c>
      <c r="JO132" t="s">
        <v>0</v>
      </c>
      <c r="JP132" t="s">
        <v>0</v>
      </c>
      <c r="JQ132" t="s">
        <v>0</v>
      </c>
      <c r="JR132" t="s">
        <v>0</v>
      </c>
      <c r="JS132" t="s">
        <v>0</v>
      </c>
      <c r="JT132" t="s">
        <v>0</v>
      </c>
      <c r="JU132" t="s">
        <v>0</v>
      </c>
      <c r="JV132" t="s">
        <v>0</v>
      </c>
      <c r="JW132">
        <v>6</v>
      </c>
      <c r="JX132">
        <v>2</v>
      </c>
      <c r="JY132">
        <v>2</v>
      </c>
      <c r="JZ132">
        <v>0</v>
      </c>
      <c r="KA132">
        <v>0</v>
      </c>
      <c r="KB132">
        <v>1</v>
      </c>
      <c r="KC132">
        <v>1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6</v>
      </c>
      <c r="KS132">
        <v>1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1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1</v>
      </c>
      <c r="LV132">
        <v>1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1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1</v>
      </c>
    </row>
    <row r="133" spans="1:351">
      <c r="A133" t="s">
        <v>1606</v>
      </c>
      <c r="B133" t="s">
        <v>1599</v>
      </c>
      <c r="C133" t="str">
        <f>"200210"</f>
        <v>200210</v>
      </c>
      <c r="D133" t="s">
        <v>1605</v>
      </c>
      <c r="E133">
        <v>1</v>
      </c>
      <c r="F133">
        <v>875</v>
      </c>
      <c r="G133">
        <v>670</v>
      </c>
      <c r="H133">
        <v>203</v>
      </c>
      <c r="I133">
        <v>467</v>
      </c>
      <c r="J133">
        <v>1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467</v>
      </c>
      <c r="T133">
        <v>0</v>
      </c>
      <c r="U133">
        <v>0</v>
      </c>
      <c r="V133">
        <v>467</v>
      </c>
      <c r="W133">
        <v>19</v>
      </c>
      <c r="X133">
        <v>14</v>
      </c>
      <c r="Y133">
        <v>5</v>
      </c>
      <c r="Z133">
        <v>0</v>
      </c>
      <c r="AA133">
        <v>448</v>
      </c>
      <c r="AB133">
        <v>287</v>
      </c>
      <c r="AC133">
        <v>109</v>
      </c>
      <c r="AD133">
        <v>16</v>
      </c>
      <c r="AE133">
        <v>75</v>
      </c>
      <c r="AF133">
        <v>0</v>
      </c>
      <c r="AG133">
        <v>21</v>
      </c>
      <c r="AH133">
        <v>2</v>
      </c>
      <c r="AI133">
        <v>0</v>
      </c>
      <c r="AJ133">
        <v>1</v>
      </c>
      <c r="AK133">
        <v>2</v>
      </c>
      <c r="AL133">
        <v>9</v>
      </c>
      <c r="AM133">
        <v>3</v>
      </c>
      <c r="AN133">
        <v>1</v>
      </c>
      <c r="AO133">
        <v>0</v>
      </c>
      <c r="AP133">
        <v>3</v>
      </c>
      <c r="AQ133">
        <v>4</v>
      </c>
      <c r="AR133">
        <v>0</v>
      </c>
      <c r="AS133">
        <v>0</v>
      </c>
      <c r="AT133">
        <v>6</v>
      </c>
      <c r="AU133">
        <v>0</v>
      </c>
      <c r="AV133">
        <v>1</v>
      </c>
      <c r="AW133">
        <v>4</v>
      </c>
      <c r="AX133">
        <v>0</v>
      </c>
      <c r="AY133">
        <v>1</v>
      </c>
      <c r="AZ133">
        <v>2</v>
      </c>
      <c r="BA133">
        <v>2</v>
      </c>
      <c r="BB133">
        <v>1</v>
      </c>
      <c r="BC133">
        <v>2</v>
      </c>
      <c r="BD133">
        <v>22</v>
      </c>
      <c r="BE133">
        <v>287</v>
      </c>
      <c r="BF133">
        <v>44</v>
      </c>
      <c r="BG133">
        <v>17</v>
      </c>
      <c r="BH133">
        <v>2</v>
      </c>
      <c r="BI133">
        <v>7</v>
      </c>
      <c r="BJ133">
        <v>2</v>
      </c>
      <c r="BK133">
        <v>1</v>
      </c>
      <c r="BL133">
        <v>0</v>
      </c>
      <c r="BM133">
        <v>0</v>
      </c>
      <c r="BN133">
        <v>0</v>
      </c>
      <c r="BO133">
        <v>1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4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10</v>
      </c>
      <c r="CI133">
        <v>44</v>
      </c>
      <c r="CJ133">
        <v>8</v>
      </c>
      <c r="CK133">
        <v>3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3</v>
      </c>
      <c r="CZ133">
        <v>0</v>
      </c>
      <c r="DA133">
        <v>0</v>
      </c>
      <c r="DB133">
        <v>0</v>
      </c>
      <c r="DC133">
        <v>1</v>
      </c>
      <c r="DD133">
        <v>0</v>
      </c>
      <c r="DE133">
        <v>0</v>
      </c>
      <c r="DF133">
        <v>0</v>
      </c>
      <c r="DG133">
        <v>0</v>
      </c>
      <c r="DH133">
        <v>1</v>
      </c>
      <c r="DI133">
        <v>8</v>
      </c>
      <c r="DJ133">
        <v>14</v>
      </c>
      <c r="DK133">
        <v>5</v>
      </c>
      <c r="DL133">
        <v>0</v>
      </c>
      <c r="DM133">
        <v>1</v>
      </c>
      <c r="DN133">
        <v>0</v>
      </c>
      <c r="DO133">
        <v>0</v>
      </c>
      <c r="DP133">
        <v>0</v>
      </c>
      <c r="DQ133">
        <v>3</v>
      </c>
      <c r="DR133">
        <v>0</v>
      </c>
      <c r="DS133">
        <v>0</v>
      </c>
      <c r="DT133">
        <v>0</v>
      </c>
      <c r="DU133">
        <v>1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2</v>
      </c>
      <c r="EB133">
        <v>0</v>
      </c>
      <c r="EC133">
        <v>0</v>
      </c>
      <c r="ED133">
        <v>0</v>
      </c>
      <c r="EE133">
        <v>1</v>
      </c>
      <c r="EF133">
        <v>0</v>
      </c>
      <c r="EG133">
        <v>0</v>
      </c>
      <c r="EH133">
        <v>0</v>
      </c>
      <c r="EI133">
        <v>1</v>
      </c>
      <c r="EJ133">
        <v>0</v>
      </c>
      <c r="EK133">
        <v>0</v>
      </c>
      <c r="EL133">
        <v>0</v>
      </c>
      <c r="EM133">
        <v>14</v>
      </c>
      <c r="EN133">
        <v>30</v>
      </c>
      <c r="EO133">
        <v>13</v>
      </c>
      <c r="EP133">
        <v>2</v>
      </c>
      <c r="EQ133">
        <v>0</v>
      </c>
      <c r="ER133">
        <v>1</v>
      </c>
      <c r="ES133">
        <v>5</v>
      </c>
      <c r="ET133">
        <v>2</v>
      </c>
      <c r="EU133">
        <v>0</v>
      </c>
      <c r="EV133">
        <v>1</v>
      </c>
      <c r="EW133">
        <v>0</v>
      </c>
      <c r="EX133">
        <v>0</v>
      </c>
      <c r="EY133">
        <v>1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1</v>
      </c>
      <c r="FK133">
        <v>0</v>
      </c>
      <c r="FL133">
        <v>0</v>
      </c>
      <c r="FM133">
        <v>1</v>
      </c>
      <c r="FN133">
        <v>0</v>
      </c>
      <c r="FO133">
        <v>0</v>
      </c>
      <c r="FP133">
        <v>3</v>
      </c>
      <c r="FQ133">
        <v>30</v>
      </c>
      <c r="FR133">
        <v>11</v>
      </c>
      <c r="FS133">
        <v>5</v>
      </c>
      <c r="FT133">
        <v>1</v>
      </c>
      <c r="FU133">
        <v>3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1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1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11</v>
      </c>
      <c r="GV133">
        <v>38</v>
      </c>
      <c r="GW133">
        <v>13</v>
      </c>
      <c r="GX133">
        <v>9</v>
      </c>
      <c r="GY133">
        <v>0</v>
      </c>
      <c r="GZ133">
        <v>0</v>
      </c>
      <c r="HA133">
        <v>2</v>
      </c>
      <c r="HB133">
        <v>2</v>
      </c>
      <c r="HC133">
        <v>1</v>
      </c>
      <c r="HD133">
        <v>0</v>
      </c>
      <c r="HE133">
        <v>1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2</v>
      </c>
      <c r="HL133">
        <v>2</v>
      </c>
      <c r="HM133">
        <v>0</v>
      </c>
      <c r="HN133">
        <v>0</v>
      </c>
      <c r="HO133">
        <v>1</v>
      </c>
      <c r="HP133">
        <v>1</v>
      </c>
      <c r="HQ133">
        <v>1</v>
      </c>
      <c r="HR133">
        <v>0</v>
      </c>
      <c r="HS133">
        <v>0</v>
      </c>
      <c r="HT133">
        <v>2</v>
      </c>
      <c r="HU133">
        <v>0</v>
      </c>
      <c r="HV133">
        <v>0</v>
      </c>
      <c r="HW133">
        <v>1</v>
      </c>
      <c r="HX133">
        <v>0</v>
      </c>
      <c r="HY133">
        <v>38</v>
      </c>
      <c r="HZ133">
        <v>13</v>
      </c>
      <c r="IA133">
        <v>11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1</v>
      </c>
      <c r="IL133">
        <v>0</v>
      </c>
      <c r="IM133">
        <v>0</v>
      </c>
      <c r="IN133">
        <v>0</v>
      </c>
      <c r="IO133">
        <v>1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13</v>
      </c>
      <c r="JD133" t="s">
        <v>0</v>
      </c>
      <c r="JE133" t="s">
        <v>0</v>
      </c>
      <c r="JF133" t="s">
        <v>0</v>
      </c>
      <c r="JG133" t="s">
        <v>0</v>
      </c>
      <c r="JH133" t="s">
        <v>0</v>
      </c>
      <c r="JI133" t="s">
        <v>0</v>
      </c>
      <c r="JJ133" t="s">
        <v>0</v>
      </c>
      <c r="JK133" t="s">
        <v>0</v>
      </c>
      <c r="JL133" t="s">
        <v>0</v>
      </c>
      <c r="JM133" t="s">
        <v>0</v>
      </c>
      <c r="JN133" t="s">
        <v>0</v>
      </c>
      <c r="JO133" t="s">
        <v>0</v>
      </c>
      <c r="JP133" t="s">
        <v>0</v>
      </c>
      <c r="JQ133" t="s">
        <v>0</v>
      </c>
      <c r="JR133" t="s">
        <v>0</v>
      </c>
      <c r="JS133" t="s">
        <v>0</v>
      </c>
      <c r="JT133" t="s">
        <v>0</v>
      </c>
      <c r="JU133" t="s">
        <v>0</v>
      </c>
      <c r="JV133" t="s">
        <v>0</v>
      </c>
      <c r="JW133">
        <v>1</v>
      </c>
      <c r="JX133">
        <v>1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1</v>
      </c>
      <c r="KS133">
        <v>2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2</v>
      </c>
      <c r="LT133">
        <v>0</v>
      </c>
      <c r="LU133">
        <v>2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</row>
    <row r="134" spans="1:351">
      <c r="A134" t="s">
        <v>1604</v>
      </c>
      <c r="B134" t="s">
        <v>1599</v>
      </c>
      <c r="C134" t="str">
        <f>"200210"</f>
        <v>200210</v>
      </c>
      <c r="D134" t="s">
        <v>1603</v>
      </c>
      <c r="E134">
        <v>2</v>
      </c>
      <c r="F134">
        <v>298</v>
      </c>
      <c r="G134">
        <v>230</v>
      </c>
      <c r="H134">
        <v>77</v>
      </c>
      <c r="I134">
        <v>153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153</v>
      </c>
      <c r="T134">
        <v>0</v>
      </c>
      <c r="U134">
        <v>0</v>
      </c>
      <c r="V134">
        <v>153</v>
      </c>
      <c r="W134">
        <v>4</v>
      </c>
      <c r="X134">
        <v>3</v>
      </c>
      <c r="Y134">
        <v>1</v>
      </c>
      <c r="Z134">
        <v>0</v>
      </c>
      <c r="AA134">
        <v>149</v>
      </c>
      <c r="AB134">
        <v>96</v>
      </c>
      <c r="AC134">
        <v>44</v>
      </c>
      <c r="AD134">
        <v>14</v>
      </c>
      <c r="AE134">
        <v>13</v>
      </c>
      <c r="AF134">
        <v>1</v>
      </c>
      <c r="AG134">
        <v>5</v>
      </c>
      <c r="AH134">
        <v>1</v>
      </c>
      <c r="AI134">
        <v>0</v>
      </c>
      <c r="AJ134">
        <v>1</v>
      </c>
      <c r="AK134">
        <v>1</v>
      </c>
      <c r="AL134">
        <v>4</v>
      </c>
      <c r="AM134">
        <v>0</v>
      </c>
      <c r="AN134">
        <v>0</v>
      </c>
      <c r="AO134">
        <v>0</v>
      </c>
      <c r="AP134">
        <v>0</v>
      </c>
      <c r="AQ134">
        <v>1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1</v>
      </c>
      <c r="AX134">
        <v>0</v>
      </c>
      <c r="AY134">
        <v>0</v>
      </c>
      <c r="AZ134">
        <v>0</v>
      </c>
      <c r="BA134">
        <v>1</v>
      </c>
      <c r="BB134">
        <v>2</v>
      </c>
      <c r="BC134">
        <v>1</v>
      </c>
      <c r="BD134">
        <v>6</v>
      </c>
      <c r="BE134">
        <v>96</v>
      </c>
      <c r="BF134">
        <v>8</v>
      </c>
      <c r="BG134">
        <v>2</v>
      </c>
      <c r="BH134">
        <v>0</v>
      </c>
      <c r="BI134">
        <v>1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1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1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1</v>
      </c>
      <c r="CH134">
        <v>2</v>
      </c>
      <c r="CI134">
        <v>8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13</v>
      </c>
      <c r="EO134">
        <v>5</v>
      </c>
      <c r="EP134">
        <v>2</v>
      </c>
      <c r="EQ134">
        <v>0</v>
      </c>
      <c r="ER134">
        <v>1</v>
      </c>
      <c r="ES134">
        <v>3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1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1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13</v>
      </c>
      <c r="FR134">
        <v>5</v>
      </c>
      <c r="FS134">
        <v>1</v>
      </c>
      <c r="FT134">
        <v>0</v>
      </c>
      <c r="FU134">
        <v>0</v>
      </c>
      <c r="FV134">
        <v>0</v>
      </c>
      <c r="FW134">
        <v>0</v>
      </c>
      <c r="FX134">
        <v>3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1</v>
      </c>
      <c r="GU134">
        <v>5</v>
      </c>
      <c r="GV134">
        <v>23</v>
      </c>
      <c r="GW134">
        <v>9</v>
      </c>
      <c r="GX134">
        <v>3</v>
      </c>
      <c r="GY134">
        <v>6</v>
      </c>
      <c r="GZ134">
        <v>0</v>
      </c>
      <c r="HA134">
        <v>1</v>
      </c>
      <c r="HB134">
        <v>0</v>
      </c>
      <c r="HC134">
        <v>0</v>
      </c>
      <c r="HD134">
        <v>0</v>
      </c>
      <c r="HE134">
        <v>1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1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1</v>
      </c>
      <c r="HR134">
        <v>1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23</v>
      </c>
      <c r="HZ134">
        <v>3</v>
      </c>
      <c r="IA134">
        <v>3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3</v>
      </c>
      <c r="JD134" t="s">
        <v>0</v>
      </c>
      <c r="JE134" t="s">
        <v>0</v>
      </c>
      <c r="JF134" t="s">
        <v>0</v>
      </c>
      <c r="JG134" t="s">
        <v>0</v>
      </c>
      <c r="JH134" t="s">
        <v>0</v>
      </c>
      <c r="JI134" t="s">
        <v>0</v>
      </c>
      <c r="JJ134" t="s">
        <v>0</v>
      </c>
      <c r="JK134" t="s">
        <v>0</v>
      </c>
      <c r="JL134" t="s">
        <v>0</v>
      </c>
      <c r="JM134" t="s">
        <v>0</v>
      </c>
      <c r="JN134" t="s">
        <v>0</v>
      </c>
      <c r="JO134" t="s">
        <v>0</v>
      </c>
      <c r="JP134" t="s">
        <v>0</v>
      </c>
      <c r="JQ134" t="s">
        <v>0</v>
      </c>
      <c r="JR134" t="s">
        <v>0</v>
      </c>
      <c r="JS134" t="s">
        <v>0</v>
      </c>
      <c r="JT134" t="s">
        <v>0</v>
      </c>
      <c r="JU134" t="s">
        <v>0</v>
      </c>
      <c r="JV134" t="s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1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1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1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0</v>
      </c>
      <c r="ML134">
        <v>0</v>
      </c>
      <c r="MM134">
        <v>0</v>
      </c>
    </row>
    <row r="135" spans="1:351">
      <c r="A135" t="s">
        <v>1602</v>
      </c>
      <c r="B135" t="s">
        <v>1599</v>
      </c>
      <c r="C135" t="str">
        <f>"200210"</f>
        <v>200210</v>
      </c>
      <c r="D135" t="s">
        <v>1601</v>
      </c>
      <c r="E135">
        <v>3</v>
      </c>
      <c r="F135">
        <v>213</v>
      </c>
      <c r="G135">
        <v>170</v>
      </c>
      <c r="H135">
        <v>45</v>
      </c>
      <c r="I135">
        <v>125</v>
      </c>
      <c r="J135">
        <v>0</v>
      </c>
      <c r="K135">
        <v>1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125</v>
      </c>
      <c r="T135">
        <v>0</v>
      </c>
      <c r="U135">
        <v>0</v>
      </c>
      <c r="V135">
        <v>125</v>
      </c>
      <c r="W135">
        <v>3</v>
      </c>
      <c r="X135">
        <v>2</v>
      </c>
      <c r="Y135">
        <v>1</v>
      </c>
      <c r="Z135">
        <v>0</v>
      </c>
      <c r="AA135">
        <v>122</v>
      </c>
      <c r="AB135">
        <v>96</v>
      </c>
      <c r="AC135">
        <v>42</v>
      </c>
      <c r="AD135">
        <v>9</v>
      </c>
      <c r="AE135">
        <v>14</v>
      </c>
      <c r="AF135">
        <v>0</v>
      </c>
      <c r="AG135">
        <v>20</v>
      </c>
      <c r="AH135">
        <v>3</v>
      </c>
      <c r="AI135">
        <v>0</v>
      </c>
      <c r="AJ135">
        <v>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1</v>
      </c>
      <c r="AQ135">
        <v>0</v>
      </c>
      <c r="AR135">
        <v>0</v>
      </c>
      <c r="AS135">
        <v>0</v>
      </c>
      <c r="AT135">
        <v>1</v>
      </c>
      <c r="AU135">
        <v>0</v>
      </c>
      <c r="AV135">
        <v>0</v>
      </c>
      <c r="AW135">
        <v>1</v>
      </c>
      <c r="AX135">
        <v>0</v>
      </c>
      <c r="AY135">
        <v>0</v>
      </c>
      <c r="AZ135">
        <v>1</v>
      </c>
      <c r="BA135">
        <v>1</v>
      </c>
      <c r="BB135">
        <v>1</v>
      </c>
      <c r="BC135">
        <v>0</v>
      </c>
      <c r="BD135">
        <v>1</v>
      </c>
      <c r="BE135">
        <v>96</v>
      </c>
      <c r="BF135">
        <v>5</v>
      </c>
      <c r="BG135">
        <v>0</v>
      </c>
      <c r="BH135">
        <v>0</v>
      </c>
      <c r="BI135">
        <v>0</v>
      </c>
      <c r="BJ135">
        <v>2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1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1</v>
      </c>
      <c r="CH135">
        <v>1</v>
      </c>
      <c r="CI135">
        <v>5</v>
      </c>
      <c r="CJ135">
        <v>3</v>
      </c>
      <c r="CK135">
        <v>1</v>
      </c>
      <c r="CL135">
        <v>1</v>
      </c>
      <c r="CM135">
        <v>1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3</v>
      </c>
      <c r="DJ135">
        <v>1</v>
      </c>
      <c r="DK135">
        <v>1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1</v>
      </c>
      <c r="EN135">
        <v>6</v>
      </c>
      <c r="EO135">
        <v>2</v>
      </c>
      <c r="EP135">
        <v>0</v>
      </c>
      <c r="EQ135">
        <v>0</v>
      </c>
      <c r="ER135">
        <v>0</v>
      </c>
      <c r="ES135">
        <v>1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1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2</v>
      </c>
      <c r="FQ135">
        <v>6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8</v>
      </c>
      <c r="GW135">
        <v>5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1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1</v>
      </c>
      <c r="HR135">
        <v>0</v>
      </c>
      <c r="HS135">
        <v>0</v>
      </c>
      <c r="HT135">
        <v>1</v>
      </c>
      <c r="HU135">
        <v>0</v>
      </c>
      <c r="HV135">
        <v>0</v>
      </c>
      <c r="HW135">
        <v>0</v>
      </c>
      <c r="HX135">
        <v>0</v>
      </c>
      <c r="HY135">
        <v>8</v>
      </c>
      <c r="HZ135">
        <v>2</v>
      </c>
      <c r="IA135">
        <v>1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1</v>
      </c>
      <c r="JC135">
        <v>2</v>
      </c>
      <c r="JD135" t="s">
        <v>0</v>
      </c>
      <c r="JE135" t="s">
        <v>0</v>
      </c>
      <c r="JF135" t="s">
        <v>0</v>
      </c>
      <c r="JG135" t="s">
        <v>0</v>
      </c>
      <c r="JH135" t="s">
        <v>0</v>
      </c>
      <c r="JI135" t="s">
        <v>0</v>
      </c>
      <c r="JJ135" t="s">
        <v>0</v>
      </c>
      <c r="JK135" t="s">
        <v>0</v>
      </c>
      <c r="JL135" t="s">
        <v>0</v>
      </c>
      <c r="JM135" t="s">
        <v>0</v>
      </c>
      <c r="JN135" t="s">
        <v>0</v>
      </c>
      <c r="JO135" t="s">
        <v>0</v>
      </c>
      <c r="JP135" t="s">
        <v>0</v>
      </c>
      <c r="JQ135" t="s">
        <v>0</v>
      </c>
      <c r="JR135" t="s">
        <v>0</v>
      </c>
      <c r="JS135" t="s">
        <v>0</v>
      </c>
      <c r="JT135" t="s">
        <v>0</v>
      </c>
      <c r="JU135" t="s">
        <v>0</v>
      </c>
      <c r="JV135" t="s">
        <v>0</v>
      </c>
      <c r="JW135">
        <v>1</v>
      </c>
      <c r="JX135">
        <v>0</v>
      </c>
      <c r="JY135">
        <v>0</v>
      </c>
      <c r="JZ135">
        <v>0</v>
      </c>
      <c r="KA135">
        <v>0</v>
      </c>
      <c r="KB135">
        <v>1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1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0</v>
      </c>
      <c r="MM135">
        <v>0</v>
      </c>
    </row>
    <row r="136" spans="1:351">
      <c r="A136" t="s">
        <v>1600</v>
      </c>
      <c r="B136" t="s">
        <v>1599</v>
      </c>
      <c r="C136" t="str">
        <f>"200210"</f>
        <v>200210</v>
      </c>
      <c r="D136" t="s">
        <v>1598</v>
      </c>
      <c r="E136">
        <v>4</v>
      </c>
      <c r="F136">
        <v>236</v>
      </c>
      <c r="G136">
        <v>190</v>
      </c>
      <c r="H136">
        <v>62</v>
      </c>
      <c r="I136">
        <v>128</v>
      </c>
      <c r="J136">
        <v>0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128</v>
      </c>
      <c r="T136">
        <v>0</v>
      </c>
      <c r="U136">
        <v>0</v>
      </c>
      <c r="V136">
        <v>128</v>
      </c>
      <c r="W136">
        <v>0</v>
      </c>
      <c r="X136">
        <v>0</v>
      </c>
      <c r="Y136">
        <v>0</v>
      </c>
      <c r="Z136">
        <v>0</v>
      </c>
      <c r="AA136">
        <v>128</v>
      </c>
      <c r="AB136">
        <v>88</v>
      </c>
      <c r="AC136">
        <v>36</v>
      </c>
      <c r="AD136">
        <v>6</v>
      </c>
      <c r="AE136">
        <v>34</v>
      </c>
      <c r="AF136">
        <v>0</v>
      </c>
      <c r="AG136">
        <v>2</v>
      </c>
      <c r="AH136">
        <v>0</v>
      </c>
      <c r="AI136">
        <v>0</v>
      </c>
      <c r="AJ136">
        <v>0</v>
      </c>
      <c r="AK136">
        <v>2</v>
      </c>
      <c r="AL136">
        <v>0</v>
      </c>
      <c r="AM136">
        <v>1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1</v>
      </c>
      <c r="AU136">
        <v>0</v>
      </c>
      <c r="AV136">
        <v>0</v>
      </c>
      <c r="AW136">
        <v>1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5</v>
      </c>
      <c r="BE136">
        <v>88</v>
      </c>
      <c r="BF136">
        <v>13</v>
      </c>
      <c r="BG136">
        <v>2</v>
      </c>
      <c r="BH136">
        <v>1</v>
      </c>
      <c r="BI136">
        <v>2</v>
      </c>
      <c r="BJ136">
        <v>0</v>
      </c>
      <c r="BK136">
        <v>0</v>
      </c>
      <c r="BL136">
        <v>1</v>
      </c>
      <c r="BM136">
        <v>1</v>
      </c>
      <c r="BN136">
        <v>1</v>
      </c>
      <c r="BO136">
        <v>1</v>
      </c>
      <c r="BP136">
        <v>1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3</v>
      </c>
      <c r="CI136">
        <v>13</v>
      </c>
      <c r="CJ136">
        <v>5</v>
      </c>
      <c r="CK136">
        <v>1</v>
      </c>
      <c r="CL136">
        <v>1</v>
      </c>
      <c r="CM136">
        <v>1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1</v>
      </c>
      <c r="DD136">
        <v>0</v>
      </c>
      <c r="DE136">
        <v>0</v>
      </c>
      <c r="DF136">
        <v>0</v>
      </c>
      <c r="DG136">
        <v>1</v>
      </c>
      <c r="DH136">
        <v>0</v>
      </c>
      <c r="DI136">
        <v>5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1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1</v>
      </c>
      <c r="FR136">
        <v>2</v>
      </c>
      <c r="FS136">
        <v>2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2</v>
      </c>
      <c r="GV136">
        <v>10</v>
      </c>
      <c r="GW136">
        <v>8</v>
      </c>
      <c r="GX136">
        <v>1</v>
      </c>
      <c r="GY136">
        <v>0</v>
      </c>
      <c r="GZ136">
        <v>0</v>
      </c>
      <c r="HA136">
        <v>1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10</v>
      </c>
      <c r="HZ136">
        <v>9</v>
      </c>
      <c r="IA136">
        <v>8</v>
      </c>
      <c r="IB136">
        <v>0</v>
      </c>
      <c r="IC136">
        <v>0</v>
      </c>
      <c r="ID136">
        <v>0</v>
      </c>
      <c r="IE136">
        <v>1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9</v>
      </c>
      <c r="JD136" t="s">
        <v>0</v>
      </c>
      <c r="JE136" t="s">
        <v>0</v>
      </c>
      <c r="JF136" t="s">
        <v>0</v>
      </c>
      <c r="JG136" t="s">
        <v>0</v>
      </c>
      <c r="JH136" t="s">
        <v>0</v>
      </c>
      <c r="JI136" t="s">
        <v>0</v>
      </c>
      <c r="JJ136" t="s">
        <v>0</v>
      </c>
      <c r="JK136" t="s">
        <v>0</v>
      </c>
      <c r="JL136" t="s">
        <v>0</v>
      </c>
      <c r="JM136" t="s">
        <v>0</v>
      </c>
      <c r="JN136" t="s">
        <v>0</v>
      </c>
      <c r="JO136" t="s">
        <v>0</v>
      </c>
      <c r="JP136" t="s">
        <v>0</v>
      </c>
      <c r="JQ136" t="s">
        <v>0</v>
      </c>
      <c r="JR136" t="s">
        <v>0</v>
      </c>
      <c r="JS136" t="s">
        <v>0</v>
      </c>
      <c r="JT136" t="s">
        <v>0</v>
      </c>
      <c r="JU136" t="s">
        <v>0</v>
      </c>
      <c r="JV136" t="s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0</v>
      </c>
      <c r="MM136">
        <v>0</v>
      </c>
    </row>
    <row r="137" spans="1:351">
      <c r="A137" t="s">
        <v>1597</v>
      </c>
      <c r="B137" t="s">
        <v>1588</v>
      </c>
      <c r="C137" t="str">
        <f>"200211"</f>
        <v>200211</v>
      </c>
      <c r="D137" t="s">
        <v>1596</v>
      </c>
      <c r="E137">
        <v>1</v>
      </c>
      <c r="F137">
        <v>1407</v>
      </c>
      <c r="G137">
        <v>1070</v>
      </c>
      <c r="H137">
        <v>233</v>
      </c>
      <c r="I137">
        <v>837</v>
      </c>
      <c r="J137">
        <v>2</v>
      </c>
      <c r="K137">
        <v>4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837</v>
      </c>
      <c r="T137">
        <v>0</v>
      </c>
      <c r="U137">
        <v>0</v>
      </c>
      <c r="V137">
        <v>837</v>
      </c>
      <c r="W137">
        <v>19</v>
      </c>
      <c r="X137">
        <v>11</v>
      </c>
      <c r="Y137">
        <v>7</v>
      </c>
      <c r="Z137">
        <v>0</v>
      </c>
      <c r="AA137">
        <v>818</v>
      </c>
      <c r="AB137">
        <v>549</v>
      </c>
      <c r="AC137">
        <v>206</v>
      </c>
      <c r="AD137">
        <v>37</v>
      </c>
      <c r="AE137">
        <v>118</v>
      </c>
      <c r="AF137">
        <v>2</v>
      </c>
      <c r="AG137">
        <v>70</v>
      </c>
      <c r="AH137">
        <v>7</v>
      </c>
      <c r="AI137">
        <v>0</v>
      </c>
      <c r="AJ137">
        <v>1</v>
      </c>
      <c r="AK137">
        <v>10</v>
      </c>
      <c r="AL137">
        <v>30</v>
      </c>
      <c r="AM137">
        <v>7</v>
      </c>
      <c r="AN137">
        <v>0</v>
      </c>
      <c r="AO137">
        <v>2</v>
      </c>
      <c r="AP137">
        <v>2</v>
      </c>
      <c r="AQ137">
        <v>10</v>
      </c>
      <c r="AR137">
        <v>2</v>
      </c>
      <c r="AS137">
        <v>0</v>
      </c>
      <c r="AT137">
        <v>3</v>
      </c>
      <c r="AU137">
        <v>0</v>
      </c>
      <c r="AV137">
        <v>1</v>
      </c>
      <c r="AW137">
        <v>1</v>
      </c>
      <c r="AX137">
        <v>1</v>
      </c>
      <c r="AY137">
        <v>1</v>
      </c>
      <c r="AZ137">
        <v>13</v>
      </c>
      <c r="BA137">
        <v>0</v>
      </c>
      <c r="BB137">
        <v>8</v>
      </c>
      <c r="BC137">
        <v>0</v>
      </c>
      <c r="BD137">
        <v>17</v>
      </c>
      <c r="BE137">
        <v>549</v>
      </c>
      <c r="BF137">
        <v>54</v>
      </c>
      <c r="BG137">
        <v>21</v>
      </c>
      <c r="BH137">
        <v>6</v>
      </c>
      <c r="BI137">
        <v>12</v>
      </c>
      <c r="BJ137">
        <v>1</v>
      </c>
      <c r="BK137">
        <v>1</v>
      </c>
      <c r="BL137">
        <v>0</v>
      </c>
      <c r="BM137">
        <v>0</v>
      </c>
      <c r="BN137">
        <v>0</v>
      </c>
      <c r="BO137">
        <v>1</v>
      </c>
      <c r="BP137">
        <v>1</v>
      </c>
      <c r="BQ137">
        <v>1</v>
      </c>
      <c r="BR137">
        <v>0</v>
      </c>
      <c r="BS137">
        <v>0</v>
      </c>
      <c r="BT137">
        <v>0</v>
      </c>
      <c r="BU137">
        <v>1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1</v>
      </c>
      <c r="CD137">
        <v>0</v>
      </c>
      <c r="CE137">
        <v>0</v>
      </c>
      <c r="CF137">
        <v>0</v>
      </c>
      <c r="CG137">
        <v>0</v>
      </c>
      <c r="CH137">
        <v>7</v>
      </c>
      <c r="CI137">
        <v>54</v>
      </c>
      <c r="CJ137">
        <v>17</v>
      </c>
      <c r="CK137">
        <v>6</v>
      </c>
      <c r="CL137">
        <v>6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1</v>
      </c>
      <c r="CT137">
        <v>0</v>
      </c>
      <c r="CU137">
        <v>0</v>
      </c>
      <c r="CV137">
        <v>0</v>
      </c>
      <c r="CW137">
        <v>0</v>
      </c>
      <c r="CX137">
        <v>1</v>
      </c>
      <c r="CY137">
        <v>1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1</v>
      </c>
      <c r="DF137">
        <v>0</v>
      </c>
      <c r="DG137">
        <v>0</v>
      </c>
      <c r="DH137">
        <v>1</v>
      </c>
      <c r="DI137">
        <v>17</v>
      </c>
      <c r="DJ137">
        <v>45</v>
      </c>
      <c r="DK137">
        <v>31</v>
      </c>
      <c r="DL137">
        <v>4</v>
      </c>
      <c r="DM137">
        <v>1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1</v>
      </c>
      <c r="DW137">
        <v>0</v>
      </c>
      <c r="DX137">
        <v>0</v>
      </c>
      <c r="DY137">
        <v>1</v>
      </c>
      <c r="DZ137">
        <v>1</v>
      </c>
      <c r="EA137">
        <v>0</v>
      </c>
      <c r="EB137">
        <v>0</v>
      </c>
      <c r="EC137">
        <v>0</v>
      </c>
      <c r="ED137">
        <v>1</v>
      </c>
      <c r="EE137">
        <v>1</v>
      </c>
      <c r="EF137">
        <v>0</v>
      </c>
      <c r="EG137">
        <v>0</v>
      </c>
      <c r="EH137">
        <v>1</v>
      </c>
      <c r="EI137">
        <v>0</v>
      </c>
      <c r="EJ137">
        <v>1</v>
      </c>
      <c r="EK137">
        <v>0</v>
      </c>
      <c r="EL137">
        <v>2</v>
      </c>
      <c r="EM137">
        <v>45</v>
      </c>
      <c r="EN137">
        <v>52</v>
      </c>
      <c r="EO137">
        <v>26</v>
      </c>
      <c r="EP137">
        <v>6</v>
      </c>
      <c r="EQ137">
        <v>4</v>
      </c>
      <c r="ER137">
        <v>0</v>
      </c>
      <c r="ES137">
        <v>1</v>
      </c>
      <c r="ET137">
        <v>0</v>
      </c>
      <c r="EU137">
        <v>1</v>
      </c>
      <c r="EV137">
        <v>1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1</v>
      </c>
      <c r="FG137">
        <v>1</v>
      </c>
      <c r="FH137">
        <v>0</v>
      </c>
      <c r="FI137">
        <v>3</v>
      </c>
      <c r="FJ137">
        <v>0</v>
      </c>
      <c r="FK137">
        <v>0</v>
      </c>
      <c r="FL137">
        <v>1</v>
      </c>
      <c r="FM137">
        <v>0</v>
      </c>
      <c r="FN137">
        <v>0</v>
      </c>
      <c r="FO137">
        <v>0</v>
      </c>
      <c r="FP137">
        <v>7</v>
      </c>
      <c r="FQ137">
        <v>52</v>
      </c>
      <c r="FR137">
        <v>18</v>
      </c>
      <c r="FS137">
        <v>7</v>
      </c>
      <c r="FT137">
        <v>1</v>
      </c>
      <c r="FU137">
        <v>1</v>
      </c>
      <c r="FV137">
        <v>2</v>
      </c>
      <c r="FW137">
        <v>1</v>
      </c>
      <c r="FX137">
        <v>0</v>
      </c>
      <c r="FY137">
        <v>0</v>
      </c>
      <c r="FZ137">
        <v>1</v>
      </c>
      <c r="GA137">
        <v>0</v>
      </c>
      <c r="GB137">
        <v>0</v>
      </c>
      <c r="GC137">
        <v>1</v>
      </c>
      <c r="GD137">
        <v>0</v>
      </c>
      <c r="GE137">
        <v>0</v>
      </c>
      <c r="GF137">
        <v>1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</v>
      </c>
      <c r="GP137">
        <v>0</v>
      </c>
      <c r="GQ137">
        <v>1</v>
      </c>
      <c r="GR137">
        <v>0</v>
      </c>
      <c r="GS137">
        <v>1</v>
      </c>
      <c r="GT137">
        <v>0</v>
      </c>
      <c r="GU137">
        <v>18</v>
      </c>
      <c r="GV137">
        <v>66</v>
      </c>
      <c r="GW137">
        <v>23</v>
      </c>
      <c r="GX137">
        <v>17</v>
      </c>
      <c r="GY137">
        <v>1</v>
      </c>
      <c r="GZ137">
        <v>2</v>
      </c>
      <c r="HA137">
        <v>1</v>
      </c>
      <c r="HB137">
        <v>3</v>
      </c>
      <c r="HC137">
        <v>1</v>
      </c>
      <c r="HD137">
        <v>0</v>
      </c>
      <c r="HE137">
        <v>0</v>
      </c>
      <c r="HF137">
        <v>0</v>
      </c>
      <c r="HG137">
        <v>4</v>
      </c>
      <c r="HH137">
        <v>0</v>
      </c>
      <c r="HI137">
        <v>0</v>
      </c>
      <c r="HJ137">
        <v>1</v>
      </c>
      <c r="HK137">
        <v>2</v>
      </c>
      <c r="HL137">
        <v>2</v>
      </c>
      <c r="HM137">
        <v>1</v>
      </c>
      <c r="HN137">
        <v>1</v>
      </c>
      <c r="HO137">
        <v>1</v>
      </c>
      <c r="HP137">
        <v>1</v>
      </c>
      <c r="HQ137">
        <v>1</v>
      </c>
      <c r="HR137">
        <v>0</v>
      </c>
      <c r="HS137">
        <v>0</v>
      </c>
      <c r="HT137">
        <v>0</v>
      </c>
      <c r="HU137">
        <v>2</v>
      </c>
      <c r="HV137">
        <v>1</v>
      </c>
      <c r="HW137">
        <v>0</v>
      </c>
      <c r="HX137">
        <v>1</v>
      </c>
      <c r="HY137">
        <v>66</v>
      </c>
      <c r="HZ137">
        <v>16</v>
      </c>
      <c r="IA137">
        <v>8</v>
      </c>
      <c r="IB137">
        <v>2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3</v>
      </c>
      <c r="IK137">
        <v>0</v>
      </c>
      <c r="IL137">
        <v>0</v>
      </c>
      <c r="IM137">
        <v>0</v>
      </c>
      <c r="IN137">
        <v>0</v>
      </c>
      <c r="IO137">
        <v>1</v>
      </c>
      <c r="IP137">
        <v>0</v>
      </c>
      <c r="IQ137">
        <v>1</v>
      </c>
      <c r="IR137">
        <v>1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16</v>
      </c>
      <c r="JD137" t="s">
        <v>0</v>
      </c>
      <c r="JE137" t="s">
        <v>0</v>
      </c>
      <c r="JF137" t="s">
        <v>0</v>
      </c>
      <c r="JG137" t="s">
        <v>0</v>
      </c>
      <c r="JH137" t="s">
        <v>0</v>
      </c>
      <c r="JI137" t="s">
        <v>0</v>
      </c>
      <c r="JJ137" t="s">
        <v>0</v>
      </c>
      <c r="JK137" t="s">
        <v>0</v>
      </c>
      <c r="JL137" t="s">
        <v>0</v>
      </c>
      <c r="JM137" t="s">
        <v>0</v>
      </c>
      <c r="JN137" t="s">
        <v>0</v>
      </c>
      <c r="JO137" t="s">
        <v>0</v>
      </c>
      <c r="JP137" t="s">
        <v>0</v>
      </c>
      <c r="JQ137" t="s">
        <v>0</v>
      </c>
      <c r="JR137" t="s">
        <v>0</v>
      </c>
      <c r="JS137" t="s">
        <v>0</v>
      </c>
      <c r="JT137" t="s">
        <v>0</v>
      </c>
      <c r="JU137" t="s">
        <v>0</v>
      </c>
      <c r="JV137" t="s">
        <v>0</v>
      </c>
      <c r="JW137">
        <v>1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1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</row>
    <row r="138" spans="1:351">
      <c r="A138" t="s">
        <v>1595</v>
      </c>
      <c r="B138" t="s">
        <v>1588</v>
      </c>
      <c r="C138" t="str">
        <f>"200211"</f>
        <v>200211</v>
      </c>
      <c r="D138" t="s">
        <v>1594</v>
      </c>
      <c r="E138">
        <v>2</v>
      </c>
      <c r="F138">
        <v>779</v>
      </c>
      <c r="G138">
        <v>600</v>
      </c>
      <c r="H138">
        <v>139</v>
      </c>
      <c r="I138">
        <v>461</v>
      </c>
      <c r="J138">
        <v>1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461</v>
      </c>
      <c r="T138">
        <v>0</v>
      </c>
      <c r="U138">
        <v>0</v>
      </c>
      <c r="V138">
        <v>461</v>
      </c>
      <c r="W138">
        <v>14</v>
      </c>
      <c r="X138">
        <v>9</v>
      </c>
      <c r="Y138">
        <v>5</v>
      </c>
      <c r="Z138">
        <v>0</v>
      </c>
      <c r="AA138">
        <v>447</v>
      </c>
      <c r="AB138">
        <v>309</v>
      </c>
      <c r="AC138">
        <v>137</v>
      </c>
      <c r="AD138">
        <v>29</v>
      </c>
      <c r="AE138">
        <v>62</v>
      </c>
      <c r="AF138">
        <v>0</v>
      </c>
      <c r="AG138">
        <v>25</v>
      </c>
      <c r="AH138">
        <v>2</v>
      </c>
      <c r="AI138">
        <v>0</v>
      </c>
      <c r="AJ138">
        <v>0</v>
      </c>
      <c r="AK138">
        <v>3</v>
      </c>
      <c r="AL138">
        <v>10</v>
      </c>
      <c r="AM138">
        <v>3</v>
      </c>
      <c r="AN138">
        <v>1</v>
      </c>
      <c r="AO138">
        <v>0</v>
      </c>
      <c r="AP138">
        <v>0</v>
      </c>
      <c r="AQ138">
        <v>2</v>
      </c>
      <c r="AR138">
        <v>2</v>
      </c>
      <c r="AS138">
        <v>0</v>
      </c>
      <c r="AT138">
        <v>12</v>
      </c>
      <c r="AU138">
        <v>0</v>
      </c>
      <c r="AV138">
        <v>1</v>
      </c>
      <c r="AW138">
        <v>1</v>
      </c>
      <c r="AX138">
        <v>1</v>
      </c>
      <c r="AY138">
        <v>0</v>
      </c>
      <c r="AZ138">
        <v>0</v>
      </c>
      <c r="BA138">
        <v>5</v>
      </c>
      <c r="BB138">
        <v>6</v>
      </c>
      <c r="BC138">
        <v>3</v>
      </c>
      <c r="BD138">
        <v>4</v>
      </c>
      <c r="BE138">
        <v>309</v>
      </c>
      <c r="BF138">
        <v>37</v>
      </c>
      <c r="BG138">
        <v>19</v>
      </c>
      <c r="BH138">
        <v>7</v>
      </c>
      <c r="BI138">
        <v>2</v>
      </c>
      <c r="BJ138">
        <v>1</v>
      </c>
      <c r="BK138">
        <v>3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1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4</v>
      </c>
      <c r="CI138">
        <v>37</v>
      </c>
      <c r="CJ138">
        <v>6</v>
      </c>
      <c r="CK138">
        <v>0</v>
      </c>
      <c r="CL138">
        <v>1</v>
      </c>
      <c r="CM138">
        <v>1</v>
      </c>
      <c r="CN138">
        <v>1</v>
      </c>
      <c r="CO138">
        <v>0</v>
      </c>
      <c r="CP138">
        <v>1</v>
      </c>
      <c r="CQ138">
        <v>0</v>
      </c>
      <c r="CR138">
        <v>1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1</v>
      </c>
      <c r="DI138">
        <v>6</v>
      </c>
      <c r="DJ138">
        <v>13</v>
      </c>
      <c r="DK138">
        <v>8</v>
      </c>
      <c r="DL138">
        <v>0</v>
      </c>
      <c r="DM138">
        <v>0</v>
      </c>
      <c r="DN138">
        <v>1</v>
      </c>
      <c r="DO138">
        <v>0</v>
      </c>
      <c r="DP138">
        <v>0</v>
      </c>
      <c r="DQ138">
        <v>2</v>
      </c>
      <c r="DR138">
        <v>0</v>
      </c>
      <c r="DS138">
        <v>0</v>
      </c>
      <c r="DT138">
        <v>0</v>
      </c>
      <c r="DU138">
        <v>1</v>
      </c>
      <c r="DV138">
        <v>1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13</v>
      </c>
      <c r="EN138">
        <v>17</v>
      </c>
      <c r="EO138">
        <v>5</v>
      </c>
      <c r="EP138">
        <v>0</v>
      </c>
      <c r="EQ138">
        <v>0</v>
      </c>
      <c r="ER138">
        <v>0</v>
      </c>
      <c r="ES138">
        <v>9</v>
      </c>
      <c r="ET138">
        <v>0</v>
      </c>
      <c r="EU138">
        <v>0</v>
      </c>
      <c r="EV138">
        <v>0</v>
      </c>
      <c r="EW138">
        <v>0</v>
      </c>
      <c r="EX138">
        <v>1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2</v>
      </c>
      <c r="FQ138">
        <v>17</v>
      </c>
      <c r="FR138">
        <v>10</v>
      </c>
      <c r="FS138">
        <v>7</v>
      </c>
      <c r="FT138">
        <v>0</v>
      </c>
      <c r="FU138">
        <v>0</v>
      </c>
      <c r="FV138">
        <v>0</v>
      </c>
      <c r="FW138">
        <v>0</v>
      </c>
      <c r="FX138">
        <v>1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2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10</v>
      </c>
      <c r="GV138">
        <v>29</v>
      </c>
      <c r="GW138">
        <v>14</v>
      </c>
      <c r="GX138">
        <v>5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2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1</v>
      </c>
      <c r="HL138">
        <v>1</v>
      </c>
      <c r="HM138">
        <v>1</v>
      </c>
      <c r="HN138">
        <v>0</v>
      </c>
      <c r="HO138">
        <v>0</v>
      </c>
      <c r="HP138">
        <v>0</v>
      </c>
      <c r="HQ138">
        <v>0</v>
      </c>
      <c r="HR138">
        <v>1</v>
      </c>
      <c r="HS138">
        <v>1</v>
      </c>
      <c r="HT138">
        <v>1</v>
      </c>
      <c r="HU138">
        <v>1</v>
      </c>
      <c r="HV138">
        <v>0</v>
      </c>
      <c r="HW138">
        <v>0</v>
      </c>
      <c r="HX138">
        <v>1</v>
      </c>
      <c r="HY138">
        <v>29</v>
      </c>
      <c r="HZ138">
        <v>22</v>
      </c>
      <c r="IA138">
        <v>11</v>
      </c>
      <c r="IB138">
        <v>2</v>
      </c>
      <c r="IC138">
        <v>0</v>
      </c>
      <c r="ID138">
        <v>2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4</v>
      </c>
      <c r="IK138">
        <v>3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22</v>
      </c>
      <c r="JD138" t="s">
        <v>0</v>
      </c>
      <c r="JE138" t="s">
        <v>0</v>
      </c>
      <c r="JF138" t="s">
        <v>0</v>
      </c>
      <c r="JG138" t="s">
        <v>0</v>
      </c>
      <c r="JH138" t="s">
        <v>0</v>
      </c>
      <c r="JI138" t="s">
        <v>0</v>
      </c>
      <c r="JJ138" t="s">
        <v>0</v>
      </c>
      <c r="JK138" t="s">
        <v>0</v>
      </c>
      <c r="JL138" t="s">
        <v>0</v>
      </c>
      <c r="JM138" t="s">
        <v>0</v>
      </c>
      <c r="JN138" t="s">
        <v>0</v>
      </c>
      <c r="JO138" t="s">
        <v>0</v>
      </c>
      <c r="JP138" t="s">
        <v>0</v>
      </c>
      <c r="JQ138" t="s">
        <v>0</v>
      </c>
      <c r="JR138" t="s">
        <v>0</v>
      </c>
      <c r="JS138" t="s">
        <v>0</v>
      </c>
      <c r="JT138" t="s">
        <v>0</v>
      </c>
      <c r="JU138" t="s">
        <v>0</v>
      </c>
      <c r="JV138" t="s">
        <v>0</v>
      </c>
      <c r="JW138">
        <v>3</v>
      </c>
      <c r="JX138">
        <v>1</v>
      </c>
      <c r="JY138">
        <v>2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3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1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1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1</v>
      </c>
    </row>
    <row r="139" spans="1:351">
      <c r="A139" t="s">
        <v>1593</v>
      </c>
      <c r="B139" t="s">
        <v>1588</v>
      </c>
      <c r="C139" t="str">
        <f>"200211"</f>
        <v>200211</v>
      </c>
      <c r="D139" t="s">
        <v>1592</v>
      </c>
      <c r="E139">
        <v>3</v>
      </c>
      <c r="F139">
        <v>1102</v>
      </c>
      <c r="G139">
        <v>840</v>
      </c>
      <c r="H139">
        <v>306</v>
      </c>
      <c r="I139">
        <v>534</v>
      </c>
      <c r="J139">
        <v>0</v>
      </c>
      <c r="K139">
        <v>2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534</v>
      </c>
      <c r="T139">
        <v>0</v>
      </c>
      <c r="U139">
        <v>0</v>
      </c>
      <c r="V139">
        <v>534</v>
      </c>
      <c r="W139">
        <v>21</v>
      </c>
      <c r="X139">
        <v>12</v>
      </c>
      <c r="Y139">
        <v>4</v>
      </c>
      <c r="Z139">
        <v>1</v>
      </c>
      <c r="AA139">
        <v>513</v>
      </c>
      <c r="AB139">
        <v>286</v>
      </c>
      <c r="AC139">
        <v>123</v>
      </c>
      <c r="AD139">
        <v>17</v>
      </c>
      <c r="AE139">
        <v>83</v>
      </c>
      <c r="AF139">
        <v>0</v>
      </c>
      <c r="AG139">
        <v>14</v>
      </c>
      <c r="AH139">
        <v>0</v>
      </c>
      <c r="AI139">
        <v>0</v>
      </c>
      <c r="AJ139">
        <v>2</v>
      </c>
      <c r="AK139">
        <v>2</v>
      </c>
      <c r="AL139">
        <v>17</v>
      </c>
      <c r="AM139">
        <v>1</v>
      </c>
      <c r="AN139">
        <v>0</v>
      </c>
      <c r="AO139">
        <v>0</v>
      </c>
      <c r="AP139">
        <v>1</v>
      </c>
      <c r="AQ139">
        <v>1</v>
      </c>
      <c r="AR139">
        <v>0</v>
      </c>
      <c r="AS139">
        <v>0</v>
      </c>
      <c r="AT139">
        <v>0</v>
      </c>
      <c r="AU139">
        <v>1</v>
      </c>
      <c r="AV139">
        <v>0</v>
      </c>
      <c r="AW139">
        <v>1</v>
      </c>
      <c r="AX139">
        <v>8</v>
      </c>
      <c r="AY139">
        <v>0</v>
      </c>
      <c r="AZ139">
        <v>4</v>
      </c>
      <c r="BA139">
        <v>1</v>
      </c>
      <c r="BB139">
        <v>6</v>
      </c>
      <c r="BC139">
        <v>1</v>
      </c>
      <c r="BD139">
        <v>3</v>
      </c>
      <c r="BE139">
        <v>286</v>
      </c>
      <c r="BF139">
        <v>61</v>
      </c>
      <c r="BG139">
        <v>22</v>
      </c>
      <c r="BH139">
        <v>7</v>
      </c>
      <c r="BI139">
        <v>12</v>
      </c>
      <c r="BJ139">
        <v>2</v>
      </c>
      <c r="BK139">
        <v>2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2</v>
      </c>
      <c r="BY139">
        <v>1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2</v>
      </c>
      <c r="CF139">
        <v>0</v>
      </c>
      <c r="CG139">
        <v>0</v>
      </c>
      <c r="CH139">
        <v>11</v>
      </c>
      <c r="CI139">
        <v>61</v>
      </c>
      <c r="CJ139">
        <v>20</v>
      </c>
      <c r="CK139">
        <v>5</v>
      </c>
      <c r="CL139">
        <v>2</v>
      </c>
      <c r="CM139">
        <v>0</v>
      </c>
      <c r="CN139">
        <v>1</v>
      </c>
      <c r="CO139">
        <v>4</v>
      </c>
      <c r="CP139">
        <v>1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1</v>
      </c>
      <c r="CW139">
        <v>0</v>
      </c>
      <c r="CX139">
        <v>0</v>
      </c>
      <c r="CY139">
        <v>0</v>
      </c>
      <c r="CZ139">
        <v>0</v>
      </c>
      <c r="DA139">
        <v>1</v>
      </c>
      <c r="DB139">
        <v>0</v>
      </c>
      <c r="DC139">
        <v>0</v>
      </c>
      <c r="DD139">
        <v>2</v>
      </c>
      <c r="DE139">
        <v>0</v>
      </c>
      <c r="DF139">
        <v>1</v>
      </c>
      <c r="DG139">
        <v>0</v>
      </c>
      <c r="DH139">
        <v>2</v>
      </c>
      <c r="DI139">
        <v>20</v>
      </c>
      <c r="DJ139">
        <v>31</v>
      </c>
      <c r="DK139">
        <v>14</v>
      </c>
      <c r="DL139">
        <v>3</v>
      </c>
      <c r="DM139">
        <v>3</v>
      </c>
      <c r="DN139">
        <v>1</v>
      </c>
      <c r="DO139">
        <v>0</v>
      </c>
      <c r="DP139">
        <v>0</v>
      </c>
      <c r="DQ139">
        <v>2</v>
      </c>
      <c r="DR139">
        <v>1</v>
      </c>
      <c r="DS139">
        <v>0</v>
      </c>
      <c r="DT139">
        <v>2</v>
      </c>
      <c r="DU139">
        <v>0</v>
      </c>
      <c r="DV139">
        <v>2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1</v>
      </c>
      <c r="EF139">
        <v>0</v>
      </c>
      <c r="EG139">
        <v>0</v>
      </c>
      <c r="EH139">
        <v>1</v>
      </c>
      <c r="EI139">
        <v>0</v>
      </c>
      <c r="EJ139">
        <v>0</v>
      </c>
      <c r="EK139">
        <v>0</v>
      </c>
      <c r="EL139">
        <v>1</v>
      </c>
      <c r="EM139">
        <v>31</v>
      </c>
      <c r="EN139">
        <v>14</v>
      </c>
      <c r="EO139">
        <v>3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1</v>
      </c>
      <c r="EV139">
        <v>0</v>
      </c>
      <c r="EW139">
        <v>1</v>
      </c>
      <c r="EX139">
        <v>1</v>
      </c>
      <c r="EY139">
        <v>1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1</v>
      </c>
      <c r="FF139">
        <v>0</v>
      </c>
      <c r="FG139">
        <v>0</v>
      </c>
      <c r="FH139">
        <v>0</v>
      </c>
      <c r="FI139">
        <v>1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5</v>
      </c>
      <c r="FQ139">
        <v>14</v>
      </c>
      <c r="FR139">
        <v>21</v>
      </c>
      <c r="FS139">
        <v>7</v>
      </c>
      <c r="FT139">
        <v>1</v>
      </c>
      <c r="FU139">
        <v>1</v>
      </c>
      <c r="FV139">
        <v>0</v>
      </c>
      <c r="FW139">
        <v>0</v>
      </c>
      <c r="FX139">
        <v>3</v>
      </c>
      <c r="FY139">
        <v>0</v>
      </c>
      <c r="FZ139">
        <v>0</v>
      </c>
      <c r="GA139">
        <v>0</v>
      </c>
      <c r="GB139">
        <v>1</v>
      </c>
      <c r="GC139">
        <v>0</v>
      </c>
      <c r="GD139">
        <v>2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1</v>
      </c>
      <c r="GQ139">
        <v>0</v>
      </c>
      <c r="GR139">
        <v>0</v>
      </c>
      <c r="GS139">
        <v>0</v>
      </c>
      <c r="GT139">
        <v>5</v>
      </c>
      <c r="GU139">
        <v>21</v>
      </c>
      <c r="GV139">
        <v>55</v>
      </c>
      <c r="GW139">
        <v>13</v>
      </c>
      <c r="GX139">
        <v>17</v>
      </c>
      <c r="GY139">
        <v>0</v>
      </c>
      <c r="GZ139">
        <v>1</v>
      </c>
      <c r="HA139">
        <v>1</v>
      </c>
      <c r="HB139">
        <v>3</v>
      </c>
      <c r="HC139">
        <v>4</v>
      </c>
      <c r="HD139">
        <v>0</v>
      </c>
      <c r="HE139">
        <v>0</v>
      </c>
      <c r="HF139">
        <v>0</v>
      </c>
      <c r="HG139">
        <v>4</v>
      </c>
      <c r="HH139">
        <v>1</v>
      </c>
      <c r="HI139">
        <v>1</v>
      </c>
      <c r="HJ139">
        <v>1</v>
      </c>
      <c r="HK139">
        <v>0</v>
      </c>
      <c r="HL139">
        <v>3</v>
      </c>
      <c r="HM139">
        <v>1</v>
      </c>
      <c r="HN139">
        <v>0</v>
      </c>
      <c r="HO139">
        <v>0</v>
      </c>
      <c r="HP139">
        <v>2</v>
      </c>
      <c r="HQ139">
        <v>0</v>
      </c>
      <c r="HR139">
        <v>1</v>
      </c>
      <c r="HS139">
        <v>0</v>
      </c>
      <c r="HT139">
        <v>0</v>
      </c>
      <c r="HU139">
        <v>1</v>
      </c>
      <c r="HV139">
        <v>0</v>
      </c>
      <c r="HW139">
        <v>0</v>
      </c>
      <c r="HX139">
        <v>1</v>
      </c>
      <c r="HY139">
        <v>55</v>
      </c>
      <c r="HZ139">
        <v>23</v>
      </c>
      <c r="IA139">
        <v>15</v>
      </c>
      <c r="IB139">
        <v>4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2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2</v>
      </c>
      <c r="IZ139">
        <v>0</v>
      </c>
      <c r="JA139">
        <v>0</v>
      </c>
      <c r="JB139">
        <v>0</v>
      </c>
      <c r="JC139">
        <v>23</v>
      </c>
      <c r="JD139" t="s">
        <v>0</v>
      </c>
      <c r="JE139" t="s">
        <v>0</v>
      </c>
      <c r="JF139" t="s">
        <v>0</v>
      </c>
      <c r="JG139" t="s">
        <v>0</v>
      </c>
      <c r="JH139" t="s">
        <v>0</v>
      </c>
      <c r="JI139" t="s">
        <v>0</v>
      </c>
      <c r="JJ139" t="s">
        <v>0</v>
      </c>
      <c r="JK139" t="s">
        <v>0</v>
      </c>
      <c r="JL139" t="s">
        <v>0</v>
      </c>
      <c r="JM139" t="s">
        <v>0</v>
      </c>
      <c r="JN139" t="s">
        <v>0</v>
      </c>
      <c r="JO139" t="s">
        <v>0</v>
      </c>
      <c r="JP139" t="s">
        <v>0</v>
      </c>
      <c r="JQ139" t="s">
        <v>0</v>
      </c>
      <c r="JR139" t="s">
        <v>0</v>
      </c>
      <c r="JS139" t="s">
        <v>0</v>
      </c>
      <c r="JT139" t="s">
        <v>0</v>
      </c>
      <c r="JU139" t="s">
        <v>0</v>
      </c>
      <c r="JV139" t="s">
        <v>0</v>
      </c>
      <c r="JW139">
        <v>1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1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1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1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1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1</v>
      </c>
    </row>
    <row r="140" spans="1:351">
      <c r="A140" t="s">
        <v>1591</v>
      </c>
      <c r="B140" t="s">
        <v>1588</v>
      </c>
      <c r="C140" t="str">
        <f>"200211"</f>
        <v>200211</v>
      </c>
      <c r="D140" t="s">
        <v>1590</v>
      </c>
      <c r="E140">
        <v>4</v>
      </c>
      <c r="F140">
        <v>420</v>
      </c>
      <c r="G140">
        <v>330</v>
      </c>
      <c r="H140">
        <v>111</v>
      </c>
      <c r="I140">
        <v>219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219</v>
      </c>
      <c r="T140">
        <v>0</v>
      </c>
      <c r="U140">
        <v>0</v>
      </c>
      <c r="V140">
        <v>219</v>
      </c>
      <c r="W140">
        <v>7</v>
      </c>
      <c r="X140">
        <v>4</v>
      </c>
      <c r="Y140">
        <v>0</v>
      </c>
      <c r="Z140">
        <v>1</v>
      </c>
      <c r="AA140">
        <v>212</v>
      </c>
      <c r="AB140">
        <v>93</v>
      </c>
      <c r="AC140">
        <v>46</v>
      </c>
      <c r="AD140">
        <v>10</v>
      </c>
      <c r="AE140">
        <v>11</v>
      </c>
      <c r="AF140">
        <v>0</v>
      </c>
      <c r="AG140">
        <v>8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1</v>
      </c>
      <c r="AN140">
        <v>0</v>
      </c>
      <c r="AO140">
        <v>0</v>
      </c>
      <c r="AP140">
        <v>0</v>
      </c>
      <c r="AQ140">
        <v>0</v>
      </c>
      <c r="AR140">
        <v>2</v>
      </c>
      <c r="AS140">
        <v>0</v>
      </c>
      <c r="AT140">
        <v>0</v>
      </c>
      <c r="AU140">
        <v>0</v>
      </c>
      <c r="AV140">
        <v>0</v>
      </c>
      <c r="AW140">
        <v>2</v>
      </c>
      <c r="AX140">
        <v>6</v>
      </c>
      <c r="AY140">
        <v>1</v>
      </c>
      <c r="AZ140">
        <v>3</v>
      </c>
      <c r="BA140">
        <v>1</v>
      </c>
      <c r="BB140">
        <v>0</v>
      </c>
      <c r="BC140">
        <v>0</v>
      </c>
      <c r="BD140">
        <v>2</v>
      </c>
      <c r="BE140">
        <v>93</v>
      </c>
      <c r="BF140">
        <v>31</v>
      </c>
      <c r="BG140">
        <v>9</v>
      </c>
      <c r="BH140">
        <v>1</v>
      </c>
      <c r="BI140">
        <v>4</v>
      </c>
      <c r="BJ140">
        <v>1</v>
      </c>
      <c r="BK140">
        <v>10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1</v>
      </c>
      <c r="CF140">
        <v>0</v>
      </c>
      <c r="CG140">
        <v>1</v>
      </c>
      <c r="CH140">
        <v>4</v>
      </c>
      <c r="CI140">
        <v>31</v>
      </c>
      <c r="CJ140">
        <v>10</v>
      </c>
      <c r="CK140">
        <v>6</v>
      </c>
      <c r="CL140">
        <v>1</v>
      </c>
      <c r="CM140">
        <v>1</v>
      </c>
      <c r="CN140">
        <v>0</v>
      </c>
      <c r="CO140">
        <v>0</v>
      </c>
      <c r="CP140">
        <v>1</v>
      </c>
      <c r="CQ140">
        <v>0</v>
      </c>
      <c r="CR140">
        <v>0</v>
      </c>
      <c r="CS140">
        <v>1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10</v>
      </c>
      <c r="DJ140">
        <v>13</v>
      </c>
      <c r="DK140">
        <v>9</v>
      </c>
      <c r="DL140">
        <v>0</v>
      </c>
      <c r="DM140">
        <v>1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1</v>
      </c>
      <c r="DU140">
        <v>1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1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13</v>
      </c>
      <c r="EN140">
        <v>9</v>
      </c>
      <c r="EO140">
        <v>4</v>
      </c>
      <c r="EP140">
        <v>0</v>
      </c>
      <c r="EQ140">
        <v>0</v>
      </c>
      <c r="ER140">
        <v>1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4</v>
      </c>
      <c r="FQ140">
        <v>9</v>
      </c>
      <c r="FR140">
        <v>16</v>
      </c>
      <c r="FS140">
        <v>6</v>
      </c>
      <c r="FT140">
        <v>0</v>
      </c>
      <c r="FU140">
        <v>2</v>
      </c>
      <c r="FV140">
        <v>0</v>
      </c>
      <c r="FW140">
        <v>0</v>
      </c>
      <c r="FX140">
        <v>5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1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2</v>
      </c>
      <c r="GU140">
        <v>16</v>
      </c>
      <c r="GV140">
        <v>24</v>
      </c>
      <c r="GW140">
        <v>14</v>
      </c>
      <c r="GX140">
        <v>1</v>
      </c>
      <c r="GY140">
        <v>1</v>
      </c>
      <c r="GZ140">
        <v>1</v>
      </c>
      <c r="HA140">
        <v>0</v>
      </c>
      <c r="HB140">
        <v>1</v>
      </c>
      <c r="HC140">
        <v>1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1</v>
      </c>
      <c r="HL140">
        <v>0</v>
      </c>
      <c r="HM140">
        <v>1</v>
      </c>
      <c r="HN140">
        <v>0</v>
      </c>
      <c r="HO140">
        <v>0</v>
      </c>
      <c r="HP140">
        <v>1</v>
      </c>
      <c r="HQ140">
        <v>0</v>
      </c>
      <c r="HR140">
        <v>1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1</v>
      </c>
      <c r="HY140">
        <v>24</v>
      </c>
      <c r="HZ140">
        <v>14</v>
      </c>
      <c r="IA140">
        <v>2</v>
      </c>
      <c r="IB140">
        <v>1</v>
      </c>
      <c r="IC140">
        <v>0</v>
      </c>
      <c r="ID140">
        <v>7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3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1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14</v>
      </c>
      <c r="JD140" t="s">
        <v>0</v>
      </c>
      <c r="JE140" t="s">
        <v>0</v>
      </c>
      <c r="JF140" t="s">
        <v>0</v>
      </c>
      <c r="JG140" t="s">
        <v>0</v>
      </c>
      <c r="JH140" t="s">
        <v>0</v>
      </c>
      <c r="JI140" t="s">
        <v>0</v>
      </c>
      <c r="JJ140" t="s">
        <v>0</v>
      </c>
      <c r="JK140" t="s">
        <v>0</v>
      </c>
      <c r="JL140" t="s">
        <v>0</v>
      </c>
      <c r="JM140" t="s">
        <v>0</v>
      </c>
      <c r="JN140" t="s">
        <v>0</v>
      </c>
      <c r="JO140" t="s">
        <v>0</v>
      </c>
      <c r="JP140" t="s">
        <v>0</v>
      </c>
      <c r="JQ140" t="s">
        <v>0</v>
      </c>
      <c r="JR140" t="s">
        <v>0</v>
      </c>
      <c r="JS140" t="s">
        <v>0</v>
      </c>
      <c r="JT140" t="s">
        <v>0</v>
      </c>
      <c r="JU140" t="s">
        <v>0</v>
      </c>
      <c r="JV140" t="s">
        <v>0</v>
      </c>
      <c r="JW140">
        <v>1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1</v>
      </c>
      <c r="KN140">
        <v>0</v>
      </c>
      <c r="KO140">
        <v>0</v>
      </c>
      <c r="KP140">
        <v>0</v>
      </c>
      <c r="KQ140">
        <v>0</v>
      </c>
      <c r="KR140">
        <v>1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1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1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0</v>
      </c>
      <c r="MM140">
        <v>1</v>
      </c>
    </row>
    <row r="141" spans="1:351">
      <c r="A141" t="s">
        <v>1589</v>
      </c>
      <c r="B141" t="s">
        <v>1588</v>
      </c>
      <c r="C141" t="str">
        <f>"200211"</f>
        <v>200211</v>
      </c>
      <c r="D141" t="s">
        <v>1587</v>
      </c>
      <c r="E141">
        <v>5</v>
      </c>
      <c r="F141">
        <v>1036</v>
      </c>
      <c r="G141">
        <v>789</v>
      </c>
      <c r="H141">
        <v>113</v>
      </c>
      <c r="I141">
        <v>676</v>
      </c>
      <c r="J141">
        <v>0</v>
      </c>
      <c r="K141">
        <v>5</v>
      </c>
      <c r="L141">
        <v>3</v>
      </c>
      <c r="M141">
        <v>3</v>
      </c>
      <c r="N141">
        <v>0</v>
      </c>
      <c r="O141">
        <v>0</v>
      </c>
      <c r="P141">
        <v>0</v>
      </c>
      <c r="Q141">
        <v>0</v>
      </c>
      <c r="R141">
        <v>3</v>
      </c>
      <c r="S141">
        <v>679</v>
      </c>
      <c r="T141">
        <v>3</v>
      </c>
      <c r="U141">
        <v>0</v>
      </c>
      <c r="V141">
        <v>679</v>
      </c>
      <c r="W141">
        <v>9</v>
      </c>
      <c r="X141">
        <v>4</v>
      </c>
      <c r="Y141">
        <v>2</v>
      </c>
      <c r="Z141">
        <v>2</v>
      </c>
      <c r="AA141">
        <v>670</v>
      </c>
      <c r="AB141">
        <v>235</v>
      </c>
      <c r="AC141">
        <v>54</v>
      </c>
      <c r="AD141">
        <v>18</v>
      </c>
      <c r="AE141">
        <v>64</v>
      </c>
      <c r="AF141">
        <v>1</v>
      </c>
      <c r="AG141">
        <v>28</v>
      </c>
      <c r="AH141">
        <v>0</v>
      </c>
      <c r="AI141">
        <v>0</v>
      </c>
      <c r="AJ141">
        <v>3</v>
      </c>
      <c r="AK141">
        <v>6</v>
      </c>
      <c r="AL141">
        <v>17</v>
      </c>
      <c r="AM141">
        <v>2</v>
      </c>
      <c r="AN141">
        <v>0</v>
      </c>
      <c r="AO141">
        <v>2</v>
      </c>
      <c r="AP141">
        <v>2</v>
      </c>
      <c r="AQ141">
        <v>0</v>
      </c>
      <c r="AR141">
        <v>1</v>
      </c>
      <c r="AS141">
        <v>0</v>
      </c>
      <c r="AT141">
        <v>6</v>
      </c>
      <c r="AU141">
        <v>0</v>
      </c>
      <c r="AV141">
        <v>0</v>
      </c>
      <c r="AW141">
        <v>0</v>
      </c>
      <c r="AX141">
        <v>13</v>
      </c>
      <c r="AY141">
        <v>0</v>
      </c>
      <c r="AZ141">
        <v>3</v>
      </c>
      <c r="BA141">
        <v>1</v>
      </c>
      <c r="BB141">
        <v>6</v>
      </c>
      <c r="BC141">
        <v>2</v>
      </c>
      <c r="BD141">
        <v>6</v>
      </c>
      <c r="BE141">
        <v>235</v>
      </c>
      <c r="BF141">
        <v>147</v>
      </c>
      <c r="BG141">
        <v>53</v>
      </c>
      <c r="BH141">
        <v>9</v>
      </c>
      <c r="BI141">
        <v>38</v>
      </c>
      <c r="BJ141">
        <v>8</v>
      </c>
      <c r="BK141">
        <v>4</v>
      </c>
      <c r="BL141">
        <v>4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1</v>
      </c>
      <c r="BS141">
        <v>0</v>
      </c>
      <c r="BT141">
        <v>0</v>
      </c>
      <c r="BU141">
        <v>0</v>
      </c>
      <c r="BV141">
        <v>1</v>
      </c>
      <c r="BW141">
        <v>0</v>
      </c>
      <c r="BX141">
        <v>0</v>
      </c>
      <c r="BY141">
        <v>0</v>
      </c>
      <c r="BZ141">
        <v>0</v>
      </c>
      <c r="CA141">
        <v>2</v>
      </c>
      <c r="CB141">
        <v>0</v>
      </c>
      <c r="CC141">
        <v>0</v>
      </c>
      <c r="CD141">
        <v>0</v>
      </c>
      <c r="CE141">
        <v>1</v>
      </c>
      <c r="CF141">
        <v>0</v>
      </c>
      <c r="CG141">
        <v>0</v>
      </c>
      <c r="CH141">
        <v>26</v>
      </c>
      <c r="CI141">
        <v>147</v>
      </c>
      <c r="CJ141">
        <v>17</v>
      </c>
      <c r="CK141">
        <v>7</v>
      </c>
      <c r="CL141">
        <v>4</v>
      </c>
      <c r="CM141">
        <v>1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1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1</v>
      </c>
      <c r="DF141">
        <v>1</v>
      </c>
      <c r="DG141">
        <v>1</v>
      </c>
      <c r="DH141">
        <v>1</v>
      </c>
      <c r="DI141">
        <v>17</v>
      </c>
      <c r="DJ141">
        <v>27</v>
      </c>
      <c r="DK141">
        <v>13</v>
      </c>
      <c r="DL141">
        <v>0</v>
      </c>
      <c r="DM141">
        <v>2</v>
      </c>
      <c r="DN141">
        <v>2</v>
      </c>
      <c r="DO141">
        <v>0</v>
      </c>
      <c r="DP141">
        <v>0</v>
      </c>
      <c r="DQ141">
        <v>2</v>
      </c>
      <c r="DR141">
        <v>0</v>
      </c>
      <c r="DS141">
        <v>1</v>
      </c>
      <c r="DT141">
        <v>6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1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27</v>
      </c>
      <c r="EN141">
        <v>23</v>
      </c>
      <c r="EO141">
        <v>5</v>
      </c>
      <c r="EP141">
        <v>2</v>
      </c>
      <c r="EQ141">
        <v>2</v>
      </c>
      <c r="ER141">
        <v>0</v>
      </c>
      <c r="ES141">
        <v>2</v>
      </c>
      <c r="ET141">
        <v>0</v>
      </c>
      <c r="EU141">
        <v>0</v>
      </c>
      <c r="EV141">
        <v>1</v>
      </c>
      <c r="EW141">
        <v>0</v>
      </c>
      <c r="EX141">
        <v>0</v>
      </c>
      <c r="EY141">
        <v>1</v>
      </c>
      <c r="EZ141">
        <v>0</v>
      </c>
      <c r="FA141">
        <v>0</v>
      </c>
      <c r="FB141">
        <v>0</v>
      </c>
      <c r="FC141">
        <v>1</v>
      </c>
      <c r="FD141">
        <v>0</v>
      </c>
      <c r="FE141">
        <v>2</v>
      </c>
      <c r="FF141">
        <v>0</v>
      </c>
      <c r="FG141">
        <v>0</v>
      </c>
      <c r="FH141">
        <v>1</v>
      </c>
      <c r="FI141">
        <v>0</v>
      </c>
      <c r="FJ141">
        <v>0</v>
      </c>
      <c r="FK141">
        <v>0</v>
      </c>
      <c r="FL141">
        <v>0</v>
      </c>
      <c r="FM141">
        <v>1</v>
      </c>
      <c r="FN141">
        <v>0</v>
      </c>
      <c r="FO141">
        <v>0</v>
      </c>
      <c r="FP141">
        <v>5</v>
      </c>
      <c r="FQ141">
        <v>23</v>
      </c>
      <c r="FR141">
        <v>43</v>
      </c>
      <c r="FS141">
        <v>12</v>
      </c>
      <c r="FT141">
        <v>4</v>
      </c>
      <c r="FU141">
        <v>9</v>
      </c>
      <c r="FV141">
        <v>2</v>
      </c>
      <c r="FW141">
        <v>0</v>
      </c>
      <c r="FX141">
        <v>0</v>
      </c>
      <c r="FY141">
        <v>2</v>
      </c>
      <c r="FZ141">
        <v>1</v>
      </c>
      <c r="GA141">
        <v>1</v>
      </c>
      <c r="GB141">
        <v>0</v>
      </c>
      <c r="GC141">
        <v>0</v>
      </c>
      <c r="GD141">
        <v>1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1</v>
      </c>
      <c r="GL141">
        <v>0</v>
      </c>
      <c r="GM141">
        <v>0</v>
      </c>
      <c r="GN141">
        <v>0</v>
      </c>
      <c r="GO141">
        <v>1</v>
      </c>
      <c r="GP141">
        <v>0</v>
      </c>
      <c r="GQ141">
        <v>0</v>
      </c>
      <c r="GR141">
        <v>0</v>
      </c>
      <c r="GS141">
        <v>3</v>
      </c>
      <c r="GT141">
        <v>6</v>
      </c>
      <c r="GU141">
        <v>43</v>
      </c>
      <c r="GV141">
        <v>56</v>
      </c>
      <c r="GW141">
        <v>25</v>
      </c>
      <c r="GX141">
        <v>11</v>
      </c>
      <c r="GY141">
        <v>0</v>
      </c>
      <c r="GZ141">
        <v>1</v>
      </c>
      <c r="HA141">
        <v>3</v>
      </c>
      <c r="HB141">
        <v>1</v>
      </c>
      <c r="HC141">
        <v>2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1</v>
      </c>
      <c r="HJ141">
        <v>0</v>
      </c>
      <c r="HK141">
        <v>1</v>
      </c>
      <c r="HL141">
        <v>1</v>
      </c>
      <c r="HM141">
        <v>3</v>
      </c>
      <c r="HN141">
        <v>0</v>
      </c>
      <c r="HO141">
        <v>2</v>
      </c>
      <c r="HP141">
        <v>1</v>
      </c>
      <c r="HQ141">
        <v>0</v>
      </c>
      <c r="HR141">
        <v>1</v>
      </c>
      <c r="HS141">
        <v>1</v>
      </c>
      <c r="HT141">
        <v>2</v>
      </c>
      <c r="HU141">
        <v>0</v>
      </c>
      <c r="HV141">
        <v>0</v>
      </c>
      <c r="HW141">
        <v>0</v>
      </c>
      <c r="HX141">
        <v>0</v>
      </c>
      <c r="HY141">
        <v>56</v>
      </c>
      <c r="HZ141">
        <v>114</v>
      </c>
      <c r="IA141">
        <v>84</v>
      </c>
      <c r="IB141">
        <v>10</v>
      </c>
      <c r="IC141">
        <v>0</v>
      </c>
      <c r="ID141">
        <v>0</v>
      </c>
      <c r="IE141">
        <v>0</v>
      </c>
      <c r="IF141">
        <v>4</v>
      </c>
      <c r="IG141">
        <v>0</v>
      </c>
      <c r="IH141">
        <v>0</v>
      </c>
      <c r="II141">
        <v>2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2</v>
      </c>
      <c r="IQ141">
        <v>1</v>
      </c>
      <c r="IR141">
        <v>0</v>
      </c>
      <c r="IS141">
        <v>0</v>
      </c>
      <c r="IT141">
        <v>0</v>
      </c>
      <c r="IU141">
        <v>1</v>
      </c>
      <c r="IV141">
        <v>0</v>
      </c>
      <c r="IW141">
        <v>0</v>
      </c>
      <c r="IX141">
        <v>2</v>
      </c>
      <c r="IY141">
        <v>1</v>
      </c>
      <c r="IZ141">
        <v>1</v>
      </c>
      <c r="JA141">
        <v>0</v>
      </c>
      <c r="JB141">
        <v>6</v>
      </c>
      <c r="JC141">
        <v>114</v>
      </c>
      <c r="JD141" t="s">
        <v>0</v>
      </c>
      <c r="JE141" t="s">
        <v>0</v>
      </c>
      <c r="JF141" t="s">
        <v>0</v>
      </c>
      <c r="JG141" t="s">
        <v>0</v>
      </c>
      <c r="JH141" t="s">
        <v>0</v>
      </c>
      <c r="JI141" t="s">
        <v>0</v>
      </c>
      <c r="JJ141" t="s">
        <v>0</v>
      </c>
      <c r="JK141" t="s">
        <v>0</v>
      </c>
      <c r="JL141" t="s">
        <v>0</v>
      </c>
      <c r="JM141" t="s">
        <v>0</v>
      </c>
      <c r="JN141" t="s">
        <v>0</v>
      </c>
      <c r="JO141" t="s">
        <v>0</v>
      </c>
      <c r="JP141" t="s">
        <v>0</v>
      </c>
      <c r="JQ141" t="s">
        <v>0</v>
      </c>
      <c r="JR141" t="s">
        <v>0</v>
      </c>
      <c r="JS141" t="s">
        <v>0</v>
      </c>
      <c r="JT141" t="s">
        <v>0</v>
      </c>
      <c r="JU141" t="s">
        <v>0</v>
      </c>
      <c r="JV141" t="s">
        <v>0</v>
      </c>
      <c r="JW141">
        <v>5</v>
      </c>
      <c r="JX141">
        <v>1</v>
      </c>
      <c r="JY141">
        <v>0</v>
      </c>
      <c r="JZ141">
        <v>0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1</v>
      </c>
      <c r="KG141">
        <v>1</v>
      </c>
      <c r="KH141">
        <v>1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5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3</v>
      </c>
      <c r="LW141">
        <v>1</v>
      </c>
      <c r="LX141">
        <v>0</v>
      </c>
      <c r="LY141">
        <v>0</v>
      </c>
      <c r="LZ141">
        <v>0</v>
      </c>
      <c r="MA141">
        <v>0</v>
      </c>
      <c r="MB141">
        <v>1</v>
      </c>
      <c r="MC141">
        <v>0</v>
      </c>
      <c r="MD141">
        <v>0</v>
      </c>
      <c r="ME141">
        <v>0</v>
      </c>
      <c r="MF141">
        <v>1</v>
      </c>
      <c r="MG141">
        <v>0</v>
      </c>
      <c r="MH141">
        <v>0</v>
      </c>
      <c r="MI141">
        <v>0</v>
      </c>
      <c r="MJ141">
        <v>0</v>
      </c>
      <c r="MK141">
        <v>0</v>
      </c>
      <c r="ML141">
        <v>0</v>
      </c>
      <c r="MM141">
        <v>3</v>
      </c>
    </row>
    <row r="142" spans="1:351">
      <c r="A142" t="s">
        <v>1586</v>
      </c>
      <c r="B142" t="s">
        <v>1569</v>
      </c>
      <c r="C142" t="str">
        <f>"200212"</f>
        <v>200212</v>
      </c>
      <c r="D142" t="s">
        <v>1585</v>
      </c>
      <c r="E142">
        <v>1</v>
      </c>
      <c r="F142">
        <v>1595</v>
      </c>
      <c r="G142">
        <v>1219</v>
      </c>
      <c r="H142">
        <v>402</v>
      </c>
      <c r="I142">
        <v>817</v>
      </c>
      <c r="J142">
        <v>1</v>
      </c>
      <c r="K142">
        <v>7</v>
      </c>
      <c r="L142">
        <v>1</v>
      </c>
      <c r="M142">
        <v>1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818</v>
      </c>
      <c r="T142">
        <v>1</v>
      </c>
      <c r="U142">
        <v>0</v>
      </c>
      <c r="V142">
        <v>818</v>
      </c>
      <c r="W142">
        <v>26</v>
      </c>
      <c r="X142">
        <v>18</v>
      </c>
      <c r="Y142">
        <v>5</v>
      </c>
      <c r="Z142">
        <v>3</v>
      </c>
      <c r="AA142">
        <v>792</v>
      </c>
      <c r="AB142">
        <v>420</v>
      </c>
      <c r="AC142">
        <v>152</v>
      </c>
      <c r="AD142">
        <v>18</v>
      </c>
      <c r="AE142">
        <v>112</v>
      </c>
      <c r="AF142">
        <v>4</v>
      </c>
      <c r="AG142">
        <v>56</v>
      </c>
      <c r="AH142">
        <v>10</v>
      </c>
      <c r="AI142">
        <v>2</v>
      </c>
      <c r="AJ142">
        <v>2</v>
      </c>
      <c r="AK142">
        <v>3</v>
      </c>
      <c r="AL142">
        <v>5</v>
      </c>
      <c r="AM142">
        <v>9</v>
      </c>
      <c r="AN142">
        <v>0</v>
      </c>
      <c r="AO142">
        <v>3</v>
      </c>
      <c r="AP142">
        <v>0</v>
      </c>
      <c r="AQ142">
        <v>7</v>
      </c>
      <c r="AR142">
        <v>0</v>
      </c>
      <c r="AS142">
        <v>0</v>
      </c>
      <c r="AT142">
        <v>0</v>
      </c>
      <c r="AU142">
        <v>1</v>
      </c>
      <c r="AV142">
        <v>1</v>
      </c>
      <c r="AW142">
        <v>7</v>
      </c>
      <c r="AX142">
        <v>0</v>
      </c>
      <c r="AY142">
        <v>0</v>
      </c>
      <c r="AZ142">
        <v>1</v>
      </c>
      <c r="BA142">
        <v>0</v>
      </c>
      <c r="BB142">
        <v>0</v>
      </c>
      <c r="BC142">
        <v>4</v>
      </c>
      <c r="BD142">
        <v>23</v>
      </c>
      <c r="BE142">
        <v>420</v>
      </c>
      <c r="BF142">
        <v>76</v>
      </c>
      <c r="BG142">
        <v>40</v>
      </c>
      <c r="BH142">
        <v>5</v>
      </c>
      <c r="BI142">
        <v>9</v>
      </c>
      <c r="BJ142">
        <v>2</v>
      </c>
      <c r="BK142">
        <v>3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2</v>
      </c>
      <c r="BS142">
        <v>0</v>
      </c>
      <c r="BT142">
        <v>1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2</v>
      </c>
      <c r="CB142">
        <v>2</v>
      </c>
      <c r="CC142">
        <v>1</v>
      </c>
      <c r="CD142">
        <v>0</v>
      </c>
      <c r="CE142">
        <v>1</v>
      </c>
      <c r="CF142">
        <v>0</v>
      </c>
      <c r="CG142">
        <v>0</v>
      </c>
      <c r="CH142">
        <v>8</v>
      </c>
      <c r="CI142">
        <v>76</v>
      </c>
      <c r="CJ142">
        <v>15</v>
      </c>
      <c r="CK142">
        <v>7</v>
      </c>
      <c r="CL142">
        <v>5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1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1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15</v>
      </c>
      <c r="DJ142">
        <v>29</v>
      </c>
      <c r="DK142">
        <v>12</v>
      </c>
      <c r="DL142">
        <v>2</v>
      </c>
      <c r="DM142">
        <v>6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3</v>
      </c>
      <c r="DT142">
        <v>2</v>
      </c>
      <c r="DU142">
        <v>1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1</v>
      </c>
      <c r="ED142">
        <v>0</v>
      </c>
      <c r="EE142">
        <v>0</v>
      </c>
      <c r="EF142">
        <v>0</v>
      </c>
      <c r="EG142">
        <v>0</v>
      </c>
      <c r="EH142">
        <v>1</v>
      </c>
      <c r="EI142">
        <v>1</v>
      </c>
      <c r="EJ142">
        <v>0</v>
      </c>
      <c r="EK142">
        <v>0</v>
      </c>
      <c r="EL142">
        <v>0</v>
      </c>
      <c r="EM142">
        <v>29</v>
      </c>
      <c r="EN142">
        <v>79</v>
      </c>
      <c r="EO142">
        <v>61</v>
      </c>
      <c r="EP142">
        <v>2</v>
      </c>
      <c r="EQ142">
        <v>0</v>
      </c>
      <c r="ER142">
        <v>0</v>
      </c>
      <c r="ES142">
        <v>1</v>
      </c>
      <c r="ET142">
        <v>1</v>
      </c>
      <c r="EU142">
        <v>1</v>
      </c>
      <c r="EV142">
        <v>1</v>
      </c>
      <c r="EW142">
        <v>2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2</v>
      </c>
      <c r="FD142">
        <v>0</v>
      </c>
      <c r="FE142">
        <v>0</v>
      </c>
      <c r="FF142">
        <v>0</v>
      </c>
      <c r="FG142">
        <v>1</v>
      </c>
      <c r="FH142">
        <v>0</v>
      </c>
      <c r="FI142">
        <v>1</v>
      </c>
      <c r="FJ142">
        <v>0</v>
      </c>
      <c r="FK142">
        <v>0</v>
      </c>
      <c r="FL142">
        <v>1</v>
      </c>
      <c r="FM142">
        <v>0</v>
      </c>
      <c r="FN142">
        <v>1</v>
      </c>
      <c r="FO142">
        <v>0</v>
      </c>
      <c r="FP142">
        <v>4</v>
      </c>
      <c r="FQ142">
        <v>79</v>
      </c>
      <c r="FR142">
        <v>22</v>
      </c>
      <c r="FS142">
        <v>16</v>
      </c>
      <c r="FT142">
        <v>2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1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1</v>
      </c>
      <c r="GQ142">
        <v>0</v>
      </c>
      <c r="GR142">
        <v>0</v>
      </c>
      <c r="GS142">
        <v>0</v>
      </c>
      <c r="GT142">
        <v>2</v>
      </c>
      <c r="GU142">
        <v>22</v>
      </c>
      <c r="GV142">
        <v>89</v>
      </c>
      <c r="GW142">
        <v>36</v>
      </c>
      <c r="GX142">
        <v>13</v>
      </c>
      <c r="GY142">
        <v>3</v>
      </c>
      <c r="GZ142">
        <v>7</v>
      </c>
      <c r="HA142">
        <v>1</v>
      </c>
      <c r="HB142">
        <v>2</v>
      </c>
      <c r="HC142">
        <v>3</v>
      </c>
      <c r="HD142">
        <v>1</v>
      </c>
      <c r="HE142">
        <v>0</v>
      </c>
      <c r="HF142">
        <v>0</v>
      </c>
      <c r="HG142">
        <v>1</v>
      </c>
      <c r="HH142">
        <v>0</v>
      </c>
      <c r="HI142">
        <v>1</v>
      </c>
      <c r="HJ142">
        <v>1</v>
      </c>
      <c r="HK142">
        <v>2</v>
      </c>
      <c r="HL142">
        <v>5</v>
      </c>
      <c r="HM142">
        <v>0</v>
      </c>
      <c r="HN142">
        <v>1</v>
      </c>
      <c r="HO142">
        <v>1</v>
      </c>
      <c r="HP142">
        <v>1</v>
      </c>
      <c r="HQ142">
        <v>0</v>
      </c>
      <c r="HR142">
        <v>2</v>
      </c>
      <c r="HS142">
        <v>2</v>
      </c>
      <c r="HT142">
        <v>1</v>
      </c>
      <c r="HU142">
        <v>1</v>
      </c>
      <c r="HV142">
        <v>0</v>
      </c>
      <c r="HW142">
        <v>1</v>
      </c>
      <c r="HX142">
        <v>3</v>
      </c>
      <c r="HY142">
        <v>89</v>
      </c>
      <c r="HZ142">
        <v>56</v>
      </c>
      <c r="IA142">
        <v>23</v>
      </c>
      <c r="IB142">
        <v>27</v>
      </c>
      <c r="IC142">
        <v>0</v>
      </c>
      <c r="ID142">
        <v>0</v>
      </c>
      <c r="IE142">
        <v>2</v>
      </c>
      <c r="IF142">
        <v>1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2</v>
      </c>
      <c r="IZ142">
        <v>0</v>
      </c>
      <c r="JA142">
        <v>1</v>
      </c>
      <c r="JB142">
        <v>0</v>
      </c>
      <c r="JC142">
        <v>56</v>
      </c>
      <c r="JD142" t="s">
        <v>0</v>
      </c>
      <c r="JE142" t="s">
        <v>0</v>
      </c>
      <c r="JF142" t="s">
        <v>0</v>
      </c>
      <c r="JG142" t="s">
        <v>0</v>
      </c>
      <c r="JH142" t="s">
        <v>0</v>
      </c>
      <c r="JI142" t="s">
        <v>0</v>
      </c>
      <c r="JJ142" t="s">
        <v>0</v>
      </c>
      <c r="JK142" t="s">
        <v>0</v>
      </c>
      <c r="JL142" t="s">
        <v>0</v>
      </c>
      <c r="JM142" t="s">
        <v>0</v>
      </c>
      <c r="JN142" t="s">
        <v>0</v>
      </c>
      <c r="JO142" t="s">
        <v>0</v>
      </c>
      <c r="JP142" t="s">
        <v>0</v>
      </c>
      <c r="JQ142" t="s">
        <v>0</v>
      </c>
      <c r="JR142" t="s">
        <v>0</v>
      </c>
      <c r="JS142" t="s">
        <v>0</v>
      </c>
      <c r="JT142" t="s">
        <v>0</v>
      </c>
      <c r="JU142" t="s">
        <v>0</v>
      </c>
      <c r="JV142" t="s">
        <v>0</v>
      </c>
      <c r="JW142">
        <v>5</v>
      </c>
      <c r="JX142">
        <v>4</v>
      </c>
      <c r="JY142">
        <v>0</v>
      </c>
      <c r="JZ142">
        <v>1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5</v>
      </c>
      <c r="KS142">
        <v>1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1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1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</row>
    <row r="143" spans="1:351">
      <c r="A143" t="s">
        <v>1584</v>
      </c>
      <c r="B143" t="s">
        <v>1569</v>
      </c>
      <c r="C143" t="str">
        <f>"200212"</f>
        <v>200212</v>
      </c>
      <c r="D143" t="s">
        <v>1583</v>
      </c>
      <c r="E143">
        <v>2</v>
      </c>
      <c r="F143">
        <v>684</v>
      </c>
      <c r="G143">
        <v>520</v>
      </c>
      <c r="H143">
        <v>241</v>
      </c>
      <c r="I143">
        <v>279</v>
      </c>
      <c r="J143">
        <v>0</v>
      </c>
      <c r="K143">
        <v>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279</v>
      </c>
      <c r="T143">
        <v>0</v>
      </c>
      <c r="U143">
        <v>0</v>
      </c>
      <c r="V143">
        <v>279</v>
      </c>
      <c r="W143">
        <v>7</v>
      </c>
      <c r="X143">
        <v>5</v>
      </c>
      <c r="Y143">
        <v>1</v>
      </c>
      <c r="Z143">
        <v>1</v>
      </c>
      <c r="AA143">
        <v>272</v>
      </c>
      <c r="AB143">
        <v>161</v>
      </c>
      <c r="AC143">
        <v>48</v>
      </c>
      <c r="AD143">
        <v>7</v>
      </c>
      <c r="AE143">
        <v>26</v>
      </c>
      <c r="AF143">
        <v>1</v>
      </c>
      <c r="AG143">
        <v>20</v>
      </c>
      <c r="AH143">
        <v>4</v>
      </c>
      <c r="AI143">
        <v>0</v>
      </c>
      <c r="AJ143">
        <v>0</v>
      </c>
      <c r="AK143">
        <v>9</v>
      </c>
      <c r="AL143">
        <v>17</v>
      </c>
      <c r="AM143">
        <v>0</v>
      </c>
      <c r="AN143">
        <v>0</v>
      </c>
      <c r="AO143">
        <v>0</v>
      </c>
      <c r="AP143">
        <v>2</v>
      </c>
      <c r="AQ143">
        <v>1</v>
      </c>
      <c r="AR143">
        <v>0</v>
      </c>
      <c r="AS143">
        <v>0</v>
      </c>
      <c r="AT143">
        <v>7</v>
      </c>
      <c r="AU143">
        <v>0</v>
      </c>
      <c r="AV143">
        <v>0</v>
      </c>
      <c r="AW143">
        <v>1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18</v>
      </c>
      <c r="BE143">
        <v>161</v>
      </c>
      <c r="BF143">
        <v>15</v>
      </c>
      <c r="BG143">
        <v>3</v>
      </c>
      <c r="BH143">
        <v>2</v>
      </c>
      <c r="BI143">
        <v>2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1</v>
      </c>
      <c r="BU143">
        <v>0</v>
      </c>
      <c r="BV143">
        <v>0</v>
      </c>
      <c r="BW143">
        <v>1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1</v>
      </c>
      <c r="CF143">
        <v>0</v>
      </c>
      <c r="CG143">
        <v>1</v>
      </c>
      <c r="CH143">
        <v>4</v>
      </c>
      <c r="CI143">
        <v>15</v>
      </c>
      <c r="CJ143">
        <v>1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1</v>
      </c>
      <c r="DF143">
        <v>0</v>
      </c>
      <c r="DG143">
        <v>0</v>
      </c>
      <c r="DH143">
        <v>0</v>
      </c>
      <c r="DI143">
        <v>1</v>
      </c>
      <c r="DJ143">
        <v>10</v>
      </c>
      <c r="DK143">
        <v>9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1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10</v>
      </c>
      <c r="EN143">
        <v>43</v>
      </c>
      <c r="EO143">
        <v>32</v>
      </c>
      <c r="EP143">
        <v>0</v>
      </c>
      <c r="EQ143">
        <v>1</v>
      </c>
      <c r="ER143">
        <v>2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1</v>
      </c>
      <c r="EY143">
        <v>0</v>
      </c>
      <c r="EZ143">
        <v>0</v>
      </c>
      <c r="FA143">
        <v>0</v>
      </c>
      <c r="FB143">
        <v>0</v>
      </c>
      <c r="FC143">
        <v>1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3</v>
      </c>
      <c r="FP143">
        <v>3</v>
      </c>
      <c r="FQ143">
        <v>43</v>
      </c>
      <c r="FR143">
        <v>6</v>
      </c>
      <c r="FS143">
        <v>6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6</v>
      </c>
      <c r="GV143">
        <v>25</v>
      </c>
      <c r="GW143">
        <v>17</v>
      </c>
      <c r="GX143">
        <v>2</v>
      </c>
      <c r="GY143">
        <v>0</v>
      </c>
      <c r="GZ143">
        <v>1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1</v>
      </c>
      <c r="HK143">
        <v>1</v>
      </c>
      <c r="HL143">
        <v>2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1</v>
      </c>
      <c r="HX143">
        <v>0</v>
      </c>
      <c r="HY143">
        <v>25</v>
      </c>
      <c r="HZ143">
        <v>10</v>
      </c>
      <c r="IA143">
        <v>7</v>
      </c>
      <c r="IB143">
        <v>1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1</v>
      </c>
      <c r="IY143">
        <v>0</v>
      </c>
      <c r="IZ143">
        <v>0</v>
      </c>
      <c r="JA143">
        <v>1</v>
      </c>
      <c r="JB143">
        <v>0</v>
      </c>
      <c r="JC143">
        <v>10</v>
      </c>
      <c r="JD143" t="s">
        <v>0</v>
      </c>
      <c r="JE143" t="s">
        <v>0</v>
      </c>
      <c r="JF143" t="s">
        <v>0</v>
      </c>
      <c r="JG143" t="s">
        <v>0</v>
      </c>
      <c r="JH143" t="s">
        <v>0</v>
      </c>
      <c r="JI143" t="s">
        <v>0</v>
      </c>
      <c r="JJ143" t="s">
        <v>0</v>
      </c>
      <c r="JK143" t="s">
        <v>0</v>
      </c>
      <c r="JL143" t="s">
        <v>0</v>
      </c>
      <c r="JM143" t="s">
        <v>0</v>
      </c>
      <c r="JN143" t="s">
        <v>0</v>
      </c>
      <c r="JO143" t="s">
        <v>0</v>
      </c>
      <c r="JP143" t="s">
        <v>0</v>
      </c>
      <c r="JQ143" t="s">
        <v>0</v>
      </c>
      <c r="JR143" t="s">
        <v>0</v>
      </c>
      <c r="JS143" t="s">
        <v>0</v>
      </c>
      <c r="JT143" t="s">
        <v>0</v>
      </c>
      <c r="JU143" t="s">
        <v>0</v>
      </c>
      <c r="JV143" t="s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1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1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1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</row>
    <row r="144" spans="1:351">
      <c r="A144" t="s">
        <v>1582</v>
      </c>
      <c r="B144" t="s">
        <v>1569</v>
      </c>
      <c r="C144" t="str">
        <f>"200212"</f>
        <v>200212</v>
      </c>
      <c r="D144" t="s">
        <v>1581</v>
      </c>
      <c r="E144">
        <v>3</v>
      </c>
      <c r="F144">
        <v>437</v>
      </c>
      <c r="G144">
        <v>340</v>
      </c>
      <c r="H144">
        <v>132</v>
      </c>
      <c r="I144">
        <v>208</v>
      </c>
      <c r="J144">
        <v>0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208</v>
      </c>
      <c r="T144">
        <v>0</v>
      </c>
      <c r="U144">
        <v>0</v>
      </c>
      <c r="V144">
        <v>208</v>
      </c>
      <c r="W144">
        <v>8</v>
      </c>
      <c r="X144">
        <v>3</v>
      </c>
      <c r="Y144">
        <v>4</v>
      </c>
      <c r="Z144">
        <v>1</v>
      </c>
      <c r="AA144">
        <v>200</v>
      </c>
      <c r="AB144">
        <v>148</v>
      </c>
      <c r="AC144">
        <v>54</v>
      </c>
      <c r="AD144">
        <v>11</v>
      </c>
      <c r="AE144">
        <v>22</v>
      </c>
      <c r="AF144">
        <v>0</v>
      </c>
      <c r="AG144">
        <v>7</v>
      </c>
      <c r="AH144">
        <v>1</v>
      </c>
      <c r="AI144">
        <v>6</v>
      </c>
      <c r="AJ144">
        <v>7</v>
      </c>
      <c r="AK144">
        <v>16</v>
      </c>
      <c r="AL144">
        <v>0</v>
      </c>
      <c r="AM144">
        <v>2</v>
      </c>
      <c r="AN144">
        <v>0</v>
      </c>
      <c r="AO144">
        <v>0</v>
      </c>
      <c r="AP144">
        <v>0</v>
      </c>
      <c r="AQ144">
        <v>9</v>
      </c>
      <c r="AR144">
        <v>2</v>
      </c>
      <c r="AS144">
        <v>0</v>
      </c>
      <c r="AT144">
        <v>3</v>
      </c>
      <c r="AU144">
        <v>0</v>
      </c>
      <c r="AV144">
        <v>1</v>
      </c>
      <c r="AW144">
        <v>2</v>
      </c>
      <c r="AX144">
        <v>0</v>
      </c>
      <c r="AY144">
        <v>1</v>
      </c>
      <c r="AZ144">
        <v>0</v>
      </c>
      <c r="BA144">
        <v>1</v>
      </c>
      <c r="BB144">
        <v>0</v>
      </c>
      <c r="BC144">
        <v>0</v>
      </c>
      <c r="BD144">
        <v>3</v>
      </c>
      <c r="BE144">
        <v>148</v>
      </c>
      <c r="BF144">
        <v>4</v>
      </c>
      <c r="BG144">
        <v>1</v>
      </c>
      <c r="BH144">
        <v>1</v>
      </c>
      <c r="BI144">
        <v>1</v>
      </c>
      <c r="BJ144">
        <v>1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4</v>
      </c>
      <c r="CJ144">
        <v>2</v>
      </c>
      <c r="CK144">
        <v>0</v>
      </c>
      <c r="CL144">
        <v>1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1</v>
      </c>
      <c r="DF144">
        <v>0</v>
      </c>
      <c r="DG144">
        <v>0</v>
      </c>
      <c r="DH144">
        <v>0</v>
      </c>
      <c r="DI144">
        <v>2</v>
      </c>
      <c r="DJ144">
        <v>4</v>
      </c>
      <c r="DK144">
        <v>3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1</v>
      </c>
      <c r="EI144">
        <v>0</v>
      </c>
      <c r="EJ144">
        <v>0</v>
      </c>
      <c r="EK144">
        <v>0</v>
      </c>
      <c r="EL144">
        <v>0</v>
      </c>
      <c r="EM144">
        <v>4</v>
      </c>
      <c r="EN144">
        <v>22</v>
      </c>
      <c r="EO144">
        <v>19</v>
      </c>
      <c r="EP144">
        <v>1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2</v>
      </c>
      <c r="FQ144">
        <v>22</v>
      </c>
      <c r="FR144">
        <v>3</v>
      </c>
      <c r="FS144">
        <v>0</v>
      </c>
      <c r="FT144">
        <v>0</v>
      </c>
      <c r="FU144">
        <v>0</v>
      </c>
      <c r="FV144">
        <v>0</v>
      </c>
      <c r="FW144">
        <v>1</v>
      </c>
      <c r="FX144">
        <v>0</v>
      </c>
      <c r="FY144">
        <v>0</v>
      </c>
      <c r="FZ144">
        <v>1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1</v>
      </c>
      <c r="GU144">
        <v>3</v>
      </c>
      <c r="GV144">
        <v>11</v>
      </c>
      <c r="GW144">
        <v>6</v>
      </c>
      <c r="GX144">
        <v>2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1</v>
      </c>
      <c r="HM144">
        <v>1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1</v>
      </c>
      <c r="HV144">
        <v>0</v>
      </c>
      <c r="HW144">
        <v>0</v>
      </c>
      <c r="HX144">
        <v>0</v>
      </c>
      <c r="HY144">
        <v>11</v>
      </c>
      <c r="HZ144">
        <v>5</v>
      </c>
      <c r="IA144">
        <v>1</v>
      </c>
      <c r="IB144">
        <v>1</v>
      </c>
      <c r="IC144">
        <v>0</v>
      </c>
      <c r="ID144">
        <v>0</v>
      </c>
      <c r="IE144">
        <v>0</v>
      </c>
      <c r="IF144">
        <v>1</v>
      </c>
      <c r="IG144">
        <v>1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1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5</v>
      </c>
      <c r="JD144" t="s">
        <v>0</v>
      </c>
      <c r="JE144" t="s">
        <v>0</v>
      </c>
      <c r="JF144" t="s">
        <v>0</v>
      </c>
      <c r="JG144" t="s">
        <v>0</v>
      </c>
      <c r="JH144" t="s">
        <v>0</v>
      </c>
      <c r="JI144" t="s">
        <v>0</v>
      </c>
      <c r="JJ144" t="s">
        <v>0</v>
      </c>
      <c r="JK144" t="s">
        <v>0</v>
      </c>
      <c r="JL144" t="s">
        <v>0</v>
      </c>
      <c r="JM144" t="s">
        <v>0</v>
      </c>
      <c r="JN144" t="s">
        <v>0</v>
      </c>
      <c r="JO144" t="s">
        <v>0</v>
      </c>
      <c r="JP144" t="s">
        <v>0</v>
      </c>
      <c r="JQ144" t="s">
        <v>0</v>
      </c>
      <c r="JR144" t="s">
        <v>0</v>
      </c>
      <c r="JS144" t="s">
        <v>0</v>
      </c>
      <c r="JT144" t="s">
        <v>0</v>
      </c>
      <c r="JU144" t="s">
        <v>0</v>
      </c>
      <c r="JV144" t="s">
        <v>0</v>
      </c>
      <c r="JW144">
        <v>1</v>
      </c>
      <c r="JX144">
        <v>1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1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</row>
    <row r="145" spans="1:351">
      <c r="A145" t="s">
        <v>1580</v>
      </c>
      <c r="B145" t="s">
        <v>1569</v>
      </c>
      <c r="C145" t="str">
        <f>"200212"</f>
        <v>200212</v>
      </c>
      <c r="D145" t="s">
        <v>1579</v>
      </c>
      <c r="E145">
        <v>4</v>
      </c>
      <c r="F145">
        <v>518</v>
      </c>
      <c r="G145">
        <v>400</v>
      </c>
      <c r="H145">
        <v>221</v>
      </c>
      <c r="I145">
        <v>179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179</v>
      </c>
      <c r="T145">
        <v>0</v>
      </c>
      <c r="U145">
        <v>0</v>
      </c>
      <c r="V145">
        <v>179</v>
      </c>
      <c r="W145">
        <v>4</v>
      </c>
      <c r="X145">
        <v>2</v>
      </c>
      <c r="Y145">
        <v>2</v>
      </c>
      <c r="Z145">
        <v>0</v>
      </c>
      <c r="AA145">
        <v>175</v>
      </c>
      <c r="AB145">
        <v>100</v>
      </c>
      <c r="AC145">
        <v>58</v>
      </c>
      <c r="AD145">
        <v>3</v>
      </c>
      <c r="AE145">
        <v>22</v>
      </c>
      <c r="AF145">
        <v>0</v>
      </c>
      <c r="AG145">
        <v>3</v>
      </c>
      <c r="AH145">
        <v>0</v>
      </c>
      <c r="AI145">
        <v>1</v>
      </c>
      <c r="AJ145">
        <v>1</v>
      </c>
      <c r="AK145">
        <v>0</v>
      </c>
      <c r="AL145">
        <v>2</v>
      </c>
      <c r="AM145">
        <v>2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3</v>
      </c>
      <c r="AX145">
        <v>0</v>
      </c>
      <c r="AY145">
        <v>0</v>
      </c>
      <c r="AZ145">
        <v>1</v>
      </c>
      <c r="BA145">
        <v>1</v>
      </c>
      <c r="BB145">
        <v>0</v>
      </c>
      <c r="BC145">
        <v>0</v>
      </c>
      <c r="BD145">
        <v>3</v>
      </c>
      <c r="BE145">
        <v>100</v>
      </c>
      <c r="BF145">
        <v>5</v>
      </c>
      <c r="BG145">
        <v>1</v>
      </c>
      <c r="BH145">
        <v>2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2</v>
      </c>
      <c r="CI145">
        <v>5</v>
      </c>
      <c r="CJ145">
        <v>5</v>
      </c>
      <c r="CK145">
        <v>1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1</v>
      </c>
      <c r="DB145">
        <v>0</v>
      </c>
      <c r="DC145">
        <v>2</v>
      </c>
      <c r="DD145">
        <v>0</v>
      </c>
      <c r="DE145">
        <v>1</v>
      </c>
      <c r="DF145">
        <v>0</v>
      </c>
      <c r="DG145">
        <v>0</v>
      </c>
      <c r="DH145">
        <v>0</v>
      </c>
      <c r="DI145">
        <v>5</v>
      </c>
      <c r="DJ145">
        <v>5</v>
      </c>
      <c r="DK145">
        <v>4</v>
      </c>
      <c r="DL145">
        <v>0</v>
      </c>
      <c r="DM145">
        <v>0</v>
      </c>
      <c r="DN145">
        <v>1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5</v>
      </c>
      <c r="EN145">
        <v>46</v>
      </c>
      <c r="EO145">
        <v>43</v>
      </c>
      <c r="EP145">
        <v>0</v>
      </c>
      <c r="EQ145">
        <v>2</v>
      </c>
      <c r="ER145">
        <v>0</v>
      </c>
      <c r="ES145">
        <v>0</v>
      </c>
      <c r="ET145">
        <v>0</v>
      </c>
      <c r="EU145">
        <v>1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46</v>
      </c>
      <c r="FR145">
        <v>1</v>
      </c>
      <c r="FS145">
        <v>1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1</v>
      </c>
      <c r="GV145">
        <v>10</v>
      </c>
      <c r="GW145">
        <v>7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1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1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1</v>
      </c>
      <c r="HW145">
        <v>0</v>
      </c>
      <c r="HX145">
        <v>0</v>
      </c>
      <c r="HY145">
        <v>10</v>
      </c>
      <c r="HZ145">
        <v>1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1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1</v>
      </c>
      <c r="JD145" t="s">
        <v>0</v>
      </c>
      <c r="JE145" t="s">
        <v>0</v>
      </c>
      <c r="JF145" t="s">
        <v>0</v>
      </c>
      <c r="JG145" t="s">
        <v>0</v>
      </c>
      <c r="JH145" t="s">
        <v>0</v>
      </c>
      <c r="JI145" t="s">
        <v>0</v>
      </c>
      <c r="JJ145" t="s">
        <v>0</v>
      </c>
      <c r="JK145" t="s">
        <v>0</v>
      </c>
      <c r="JL145" t="s">
        <v>0</v>
      </c>
      <c r="JM145" t="s">
        <v>0</v>
      </c>
      <c r="JN145" t="s">
        <v>0</v>
      </c>
      <c r="JO145" t="s">
        <v>0</v>
      </c>
      <c r="JP145" t="s">
        <v>0</v>
      </c>
      <c r="JQ145" t="s">
        <v>0</v>
      </c>
      <c r="JR145" t="s">
        <v>0</v>
      </c>
      <c r="JS145" t="s">
        <v>0</v>
      </c>
      <c r="JT145" t="s">
        <v>0</v>
      </c>
      <c r="JU145" t="s">
        <v>0</v>
      </c>
      <c r="JV145" t="s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2</v>
      </c>
      <c r="KT145">
        <v>0</v>
      </c>
      <c r="KU145">
        <v>2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2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</row>
    <row r="146" spans="1:351">
      <c r="A146" t="s">
        <v>1578</v>
      </c>
      <c r="B146" t="s">
        <v>1569</v>
      </c>
      <c r="C146" t="str">
        <f>"200212"</f>
        <v>200212</v>
      </c>
      <c r="D146" t="s">
        <v>1577</v>
      </c>
      <c r="E146">
        <v>5</v>
      </c>
      <c r="F146">
        <v>392</v>
      </c>
      <c r="G146">
        <v>300</v>
      </c>
      <c r="H146">
        <v>139</v>
      </c>
      <c r="I146">
        <v>161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161</v>
      </c>
      <c r="T146">
        <v>0</v>
      </c>
      <c r="U146">
        <v>0</v>
      </c>
      <c r="V146">
        <v>161</v>
      </c>
      <c r="W146">
        <v>3</v>
      </c>
      <c r="X146">
        <v>1</v>
      </c>
      <c r="Y146">
        <v>2</v>
      </c>
      <c r="Z146">
        <v>0</v>
      </c>
      <c r="AA146">
        <v>158</v>
      </c>
      <c r="AB146">
        <v>106</v>
      </c>
      <c r="AC146">
        <v>42</v>
      </c>
      <c r="AD146">
        <v>4</v>
      </c>
      <c r="AE146">
        <v>29</v>
      </c>
      <c r="AF146">
        <v>0</v>
      </c>
      <c r="AG146">
        <v>4</v>
      </c>
      <c r="AH146">
        <v>1</v>
      </c>
      <c r="AI146">
        <v>1</v>
      </c>
      <c r="AJ146">
        <v>0</v>
      </c>
      <c r="AK146">
        <v>4</v>
      </c>
      <c r="AL146">
        <v>0</v>
      </c>
      <c r="AM146">
        <v>4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5</v>
      </c>
      <c r="BD146">
        <v>12</v>
      </c>
      <c r="BE146">
        <v>106</v>
      </c>
      <c r="BF146">
        <v>6</v>
      </c>
      <c r="BG146">
        <v>4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1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1</v>
      </c>
      <c r="CI146">
        <v>6</v>
      </c>
      <c r="CJ146">
        <v>4</v>
      </c>
      <c r="CK146">
        <v>1</v>
      </c>
      <c r="CL146">
        <v>1</v>
      </c>
      <c r="CM146">
        <v>1</v>
      </c>
      <c r="CN146">
        <v>1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4</v>
      </c>
      <c r="DJ146">
        <v>5</v>
      </c>
      <c r="DK146">
        <v>1</v>
      </c>
      <c r="DL146">
        <v>0</v>
      </c>
      <c r="DM146">
        <v>1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1</v>
      </c>
      <c r="DZ146">
        <v>0</v>
      </c>
      <c r="EA146">
        <v>0</v>
      </c>
      <c r="EB146">
        <v>0</v>
      </c>
      <c r="EC146">
        <v>0</v>
      </c>
      <c r="ED146">
        <v>1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1</v>
      </c>
      <c r="EL146">
        <v>0</v>
      </c>
      <c r="EM146">
        <v>5</v>
      </c>
      <c r="EN146">
        <v>29</v>
      </c>
      <c r="EO146">
        <v>21</v>
      </c>
      <c r="EP146">
        <v>2</v>
      </c>
      <c r="EQ146">
        <v>0</v>
      </c>
      <c r="ER146">
        <v>2</v>
      </c>
      <c r="ES146">
        <v>0</v>
      </c>
      <c r="ET146">
        <v>0</v>
      </c>
      <c r="EU146">
        <v>3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1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29</v>
      </c>
      <c r="FR146">
        <v>1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1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1</v>
      </c>
      <c r="GV146">
        <v>7</v>
      </c>
      <c r="GW146">
        <v>3</v>
      </c>
      <c r="GX146">
        <v>1</v>
      </c>
      <c r="GY146">
        <v>0</v>
      </c>
      <c r="GZ146">
        <v>1</v>
      </c>
      <c r="HA146">
        <v>1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1</v>
      </c>
      <c r="HU146">
        <v>0</v>
      </c>
      <c r="HV146">
        <v>0</v>
      </c>
      <c r="HW146">
        <v>0</v>
      </c>
      <c r="HX146">
        <v>0</v>
      </c>
      <c r="HY146">
        <v>7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 t="s">
        <v>0</v>
      </c>
      <c r="JE146" t="s">
        <v>0</v>
      </c>
      <c r="JF146" t="s">
        <v>0</v>
      </c>
      <c r="JG146" t="s">
        <v>0</v>
      </c>
      <c r="JH146" t="s">
        <v>0</v>
      </c>
      <c r="JI146" t="s">
        <v>0</v>
      </c>
      <c r="JJ146" t="s">
        <v>0</v>
      </c>
      <c r="JK146" t="s">
        <v>0</v>
      </c>
      <c r="JL146" t="s">
        <v>0</v>
      </c>
      <c r="JM146" t="s">
        <v>0</v>
      </c>
      <c r="JN146" t="s">
        <v>0</v>
      </c>
      <c r="JO146" t="s">
        <v>0</v>
      </c>
      <c r="JP146" t="s">
        <v>0</v>
      </c>
      <c r="JQ146" t="s">
        <v>0</v>
      </c>
      <c r="JR146" t="s">
        <v>0</v>
      </c>
      <c r="JS146" t="s">
        <v>0</v>
      </c>
      <c r="JT146" t="s">
        <v>0</v>
      </c>
      <c r="JU146" t="s">
        <v>0</v>
      </c>
      <c r="JV146" t="s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</row>
    <row r="147" spans="1:351">
      <c r="A147" t="s">
        <v>1576</v>
      </c>
      <c r="B147" t="s">
        <v>1569</v>
      </c>
      <c r="C147" t="str">
        <f>"200212"</f>
        <v>200212</v>
      </c>
      <c r="D147" t="s">
        <v>1575</v>
      </c>
      <c r="E147">
        <v>6</v>
      </c>
      <c r="F147">
        <v>599</v>
      </c>
      <c r="G147">
        <v>450</v>
      </c>
      <c r="H147">
        <v>216</v>
      </c>
      <c r="I147">
        <v>234</v>
      </c>
      <c r="J147">
        <v>0</v>
      </c>
      <c r="K147">
        <v>4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234</v>
      </c>
      <c r="T147">
        <v>0</v>
      </c>
      <c r="U147">
        <v>0</v>
      </c>
      <c r="V147">
        <v>234</v>
      </c>
      <c r="W147">
        <v>9</v>
      </c>
      <c r="X147">
        <v>5</v>
      </c>
      <c r="Y147">
        <v>3</v>
      </c>
      <c r="Z147">
        <v>1</v>
      </c>
      <c r="AA147">
        <v>225</v>
      </c>
      <c r="AB147">
        <v>162</v>
      </c>
      <c r="AC147">
        <v>90</v>
      </c>
      <c r="AD147">
        <v>11</v>
      </c>
      <c r="AE147">
        <v>36</v>
      </c>
      <c r="AF147">
        <v>2</v>
      </c>
      <c r="AG147">
        <v>5</v>
      </c>
      <c r="AH147">
        <v>2</v>
      </c>
      <c r="AI147">
        <v>0</v>
      </c>
      <c r="AJ147">
        <v>5</v>
      </c>
      <c r="AK147">
        <v>1</v>
      </c>
      <c r="AL147">
        <v>3</v>
      </c>
      <c r="AM147">
        <v>0</v>
      </c>
      <c r="AN147">
        <v>1</v>
      </c>
      <c r="AO147">
        <v>0</v>
      </c>
      <c r="AP147">
        <v>0</v>
      </c>
      <c r="AQ147">
        <v>3</v>
      </c>
      <c r="AR147">
        <v>0</v>
      </c>
      <c r="AS147">
        <v>0</v>
      </c>
      <c r="AT147">
        <v>1</v>
      </c>
      <c r="AU147">
        <v>0</v>
      </c>
      <c r="AV147">
        <v>0</v>
      </c>
      <c r="AW147">
        <v>1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1</v>
      </c>
      <c r="BE147">
        <v>162</v>
      </c>
      <c r="BF147">
        <v>7</v>
      </c>
      <c r="BG147">
        <v>3</v>
      </c>
      <c r="BH147">
        <v>0</v>
      </c>
      <c r="BI147">
        <v>1</v>
      </c>
      <c r="BJ147">
        <v>0</v>
      </c>
      <c r="BK147">
        <v>0</v>
      </c>
      <c r="BL147">
        <v>1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2</v>
      </c>
      <c r="CI147">
        <v>7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4</v>
      </c>
      <c r="DK147">
        <v>2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2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4</v>
      </c>
      <c r="EN147">
        <v>20</v>
      </c>
      <c r="EO147">
        <v>16</v>
      </c>
      <c r="EP147">
        <v>1</v>
      </c>
      <c r="EQ147">
        <v>1</v>
      </c>
      <c r="ER147">
        <v>0</v>
      </c>
      <c r="ES147">
        <v>1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1</v>
      </c>
      <c r="FP147">
        <v>0</v>
      </c>
      <c r="FQ147">
        <v>20</v>
      </c>
      <c r="FR147">
        <v>3</v>
      </c>
      <c r="FS147">
        <v>2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1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3</v>
      </c>
      <c r="GV147">
        <v>24</v>
      </c>
      <c r="GW147">
        <v>11</v>
      </c>
      <c r="GX147">
        <v>2</v>
      </c>
      <c r="GY147">
        <v>0</v>
      </c>
      <c r="GZ147">
        <v>1</v>
      </c>
      <c r="HA147">
        <v>1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3</v>
      </c>
      <c r="HM147">
        <v>2</v>
      </c>
      <c r="HN147">
        <v>1</v>
      </c>
      <c r="HO147">
        <v>0</v>
      </c>
      <c r="HP147">
        <v>0</v>
      </c>
      <c r="HQ147">
        <v>1</v>
      </c>
      <c r="HR147">
        <v>1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1</v>
      </c>
      <c r="HY147">
        <v>24</v>
      </c>
      <c r="HZ147">
        <v>4</v>
      </c>
      <c r="IA147">
        <v>4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4</v>
      </c>
      <c r="JD147" t="s">
        <v>0</v>
      </c>
      <c r="JE147" t="s">
        <v>0</v>
      </c>
      <c r="JF147" t="s">
        <v>0</v>
      </c>
      <c r="JG147" t="s">
        <v>0</v>
      </c>
      <c r="JH147" t="s">
        <v>0</v>
      </c>
      <c r="JI147" t="s">
        <v>0</v>
      </c>
      <c r="JJ147" t="s">
        <v>0</v>
      </c>
      <c r="JK147" t="s">
        <v>0</v>
      </c>
      <c r="JL147" t="s">
        <v>0</v>
      </c>
      <c r="JM147" t="s">
        <v>0</v>
      </c>
      <c r="JN147" t="s">
        <v>0</v>
      </c>
      <c r="JO147" t="s">
        <v>0</v>
      </c>
      <c r="JP147" t="s">
        <v>0</v>
      </c>
      <c r="JQ147" t="s">
        <v>0</v>
      </c>
      <c r="JR147" t="s">
        <v>0</v>
      </c>
      <c r="JS147" t="s">
        <v>0</v>
      </c>
      <c r="JT147" t="s">
        <v>0</v>
      </c>
      <c r="JU147" t="s">
        <v>0</v>
      </c>
      <c r="JV147" t="s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1</v>
      </c>
      <c r="LW147">
        <v>0</v>
      </c>
      <c r="LX147">
        <v>1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1</v>
      </c>
    </row>
    <row r="148" spans="1:351">
      <c r="A148" t="s">
        <v>1574</v>
      </c>
      <c r="B148" t="s">
        <v>1569</v>
      </c>
      <c r="C148" t="str">
        <f>"200212"</f>
        <v>200212</v>
      </c>
      <c r="D148" t="s">
        <v>1573</v>
      </c>
      <c r="E148">
        <v>7</v>
      </c>
      <c r="F148">
        <v>730</v>
      </c>
      <c r="G148">
        <v>560</v>
      </c>
      <c r="H148">
        <v>287</v>
      </c>
      <c r="I148">
        <v>273</v>
      </c>
      <c r="J148">
        <v>0</v>
      </c>
      <c r="K148">
        <v>3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273</v>
      </c>
      <c r="T148">
        <v>0</v>
      </c>
      <c r="U148">
        <v>0</v>
      </c>
      <c r="V148">
        <v>273</v>
      </c>
      <c r="W148">
        <v>5</v>
      </c>
      <c r="X148">
        <v>3</v>
      </c>
      <c r="Y148">
        <v>1</v>
      </c>
      <c r="Z148">
        <v>1</v>
      </c>
      <c r="AA148">
        <v>268</v>
      </c>
      <c r="AB148">
        <v>189</v>
      </c>
      <c r="AC148">
        <v>90</v>
      </c>
      <c r="AD148">
        <v>17</v>
      </c>
      <c r="AE148">
        <v>29</v>
      </c>
      <c r="AF148">
        <v>1</v>
      </c>
      <c r="AG148">
        <v>21</v>
      </c>
      <c r="AH148">
        <v>7</v>
      </c>
      <c r="AI148">
        <v>0</v>
      </c>
      <c r="AJ148">
        <v>1</v>
      </c>
      <c r="AK148">
        <v>4</v>
      </c>
      <c r="AL148">
        <v>3</v>
      </c>
      <c r="AM148">
        <v>1</v>
      </c>
      <c r="AN148">
        <v>0</v>
      </c>
      <c r="AO148">
        <v>0</v>
      </c>
      <c r="AP148">
        <v>4</v>
      </c>
      <c r="AQ148">
        <v>1</v>
      </c>
      <c r="AR148">
        <v>0</v>
      </c>
      <c r="AS148">
        <v>0</v>
      </c>
      <c r="AT148">
        <v>3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1</v>
      </c>
      <c r="BB148">
        <v>1</v>
      </c>
      <c r="BC148">
        <v>0</v>
      </c>
      <c r="BD148">
        <v>5</v>
      </c>
      <c r="BE148">
        <v>189</v>
      </c>
      <c r="BF148">
        <v>20</v>
      </c>
      <c r="BG148">
        <v>8</v>
      </c>
      <c r="BH148">
        <v>2</v>
      </c>
      <c r="BI148">
        <v>2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8</v>
      </c>
      <c r="CI148">
        <v>20</v>
      </c>
      <c r="CJ148">
        <v>6</v>
      </c>
      <c r="CK148">
        <v>3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1</v>
      </c>
      <c r="DD148">
        <v>0</v>
      </c>
      <c r="DE148">
        <v>1</v>
      </c>
      <c r="DF148">
        <v>0</v>
      </c>
      <c r="DG148">
        <v>0</v>
      </c>
      <c r="DH148">
        <v>1</v>
      </c>
      <c r="DI148">
        <v>6</v>
      </c>
      <c r="DJ148">
        <v>7</v>
      </c>
      <c r="DK148">
        <v>5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1</v>
      </c>
      <c r="DT148">
        <v>1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7</v>
      </c>
      <c r="EN148">
        <v>28</v>
      </c>
      <c r="EO148">
        <v>18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1</v>
      </c>
      <c r="EZ148">
        <v>0</v>
      </c>
      <c r="FA148">
        <v>0</v>
      </c>
      <c r="FB148">
        <v>0</v>
      </c>
      <c r="FC148">
        <v>0</v>
      </c>
      <c r="FD148">
        <v>1</v>
      </c>
      <c r="FE148">
        <v>1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3</v>
      </c>
      <c r="FP148">
        <v>4</v>
      </c>
      <c r="FQ148">
        <v>28</v>
      </c>
      <c r="FR148">
        <v>3</v>
      </c>
      <c r="FS148">
        <v>1</v>
      </c>
      <c r="FT148">
        <v>0</v>
      </c>
      <c r="FU148">
        <v>0</v>
      </c>
      <c r="FV148">
        <v>1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1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3</v>
      </c>
      <c r="GV148">
        <v>14</v>
      </c>
      <c r="GW148">
        <v>5</v>
      </c>
      <c r="GX148">
        <v>1</v>
      </c>
      <c r="GY148">
        <v>0</v>
      </c>
      <c r="GZ148">
        <v>2</v>
      </c>
      <c r="HA148">
        <v>0</v>
      </c>
      <c r="HB148">
        <v>2</v>
      </c>
      <c r="HC148">
        <v>0</v>
      </c>
      <c r="HD148">
        <v>0</v>
      </c>
      <c r="HE148">
        <v>1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1</v>
      </c>
      <c r="HP148">
        <v>0</v>
      </c>
      <c r="HQ148">
        <v>1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1</v>
      </c>
      <c r="HY148">
        <v>14</v>
      </c>
      <c r="HZ148">
        <v>1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1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1</v>
      </c>
      <c r="JD148" t="s">
        <v>0</v>
      </c>
      <c r="JE148" t="s">
        <v>0</v>
      </c>
      <c r="JF148" t="s">
        <v>0</v>
      </c>
      <c r="JG148" t="s">
        <v>0</v>
      </c>
      <c r="JH148" t="s">
        <v>0</v>
      </c>
      <c r="JI148" t="s">
        <v>0</v>
      </c>
      <c r="JJ148" t="s">
        <v>0</v>
      </c>
      <c r="JK148" t="s">
        <v>0</v>
      </c>
      <c r="JL148" t="s">
        <v>0</v>
      </c>
      <c r="JM148" t="s">
        <v>0</v>
      </c>
      <c r="JN148" t="s">
        <v>0</v>
      </c>
      <c r="JO148" t="s">
        <v>0</v>
      </c>
      <c r="JP148" t="s">
        <v>0</v>
      </c>
      <c r="JQ148" t="s">
        <v>0</v>
      </c>
      <c r="JR148" t="s">
        <v>0</v>
      </c>
      <c r="JS148" t="s">
        <v>0</v>
      </c>
      <c r="JT148" t="s">
        <v>0</v>
      </c>
      <c r="JU148" t="s">
        <v>0</v>
      </c>
      <c r="JV148" t="s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</row>
    <row r="149" spans="1:351">
      <c r="A149" t="s">
        <v>1572</v>
      </c>
      <c r="B149" t="s">
        <v>1569</v>
      </c>
      <c r="C149" t="str">
        <f>"200212"</f>
        <v>200212</v>
      </c>
      <c r="D149" t="s">
        <v>1571</v>
      </c>
      <c r="E149">
        <v>8</v>
      </c>
      <c r="F149">
        <v>234</v>
      </c>
      <c r="G149">
        <v>180</v>
      </c>
      <c r="H149">
        <v>48</v>
      </c>
      <c r="I149">
        <v>132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132</v>
      </c>
      <c r="T149">
        <v>0</v>
      </c>
      <c r="U149">
        <v>0</v>
      </c>
      <c r="V149">
        <v>132</v>
      </c>
      <c r="W149">
        <v>4</v>
      </c>
      <c r="X149">
        <v>1</v>
      </c>
      <c r="Y149">
        <v>2</v>
      </c>
      <c r="Z149">
        <v>1</v>
      </c>
      <c r="AA149">
        <v>128</v>
      </c>
      <c r="AB149">
        <v>105</v>
      </c>
      <c r="AC149">
        <v>51</v>
      </c>
      <c r="AD149">
        <v>12</v>
      </c>
      <c r="AE149">
        <v>16</v>
      </c>
      <c r="AF149">
        <v>1</v>
      </c>
      <c r="AG149">
        <v>3</v>
      </c>
      <c r="AH149">
        <v>0</v>
      </c>
      <c r="AI149">
        <v>0</v>
      </c>
      <c r="AJ149">
        <v>1</v>
      </c>
      <c r="AK149">
        <v>0</v>
      </c>
      <c r="AL149">
        <v>16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2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3</v>
      </c>
      <c r="BE149">
        <v>105</v>
      </c>
      <c r="BF149">
        <v>3</v>
      </c>
      <c r="BG149">
        <v>2</v>
      </c>
      <c r="BH149">
        <v>1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3</v>
      </c>
      <c r="CJ149">
        <v>1</v>
      </c>
      <c r="CK149">
        <v>1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1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8</v>
      </c>
      <c r="EO149">
        <v>7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1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8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8</v>
      </c>
      <c r="GW149">
        <v>3</v>
      </c>
      <c r="GX149">
        <v>0</v>
      </c>
      <c r="GY149">
        <v>0</v>
      </c>
      <c r="GZ149">
        <v>1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1</v>
      </c>
      <c r="HM149">
        <v>0</v>
      </c>
      <c r="HN149">
        <v>0</v>
      </c>
      <c r="HO149">
        <v>0</v>
      </c>
      <c r="HP149">
        <v>2</v>
      </c>
      <c r="HQ149">
        <v>0</v>
      </c>
      <c r="HR149">
        <v>0</v>
      </c>
      <c r="HS149">
        <v>0</v>
      </c>
      <c r="HT149">
        <v>1</v>
      </c>
      <c r="HU149">
        <v>0</v>
      </c>
      <c r="HV149">
        <v>0</v>
      </c>
      <c r="HW149">
        <v>0</v>
      </c>
      <c r="HX149">
        <v>0</v>
      </c>
      <c r="HY149">
        <v>8</v>
      </c>
      <c r="HZ149">
        <v>2</v>
      </c>
      <c r="IA149">
        <v>1</v>
      </c>
      <c r="IB149">
        <v>1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2</v>
      </c>
      <c r="JD149" t="s">
        <v>0</v>
      </c>
      <c r="JE149" t="s">
        <v>0</v>
      </c>
      <c r="JF149" t="s">
        <v>0</v>
      </c>
      <c r="JG149" t="s">
        <v>0</v>
      </c>
      <c r="JH149" t="s">
        <v>0</v>
      </c>
      <c r="JI149" t="s">
        <v>0</v>
      </c>
      <c r="JJ149" t="s">
        <v>0</v>
      </c>
      <c r="JK149" t="s">
        <v>0</v>
      </c>
      <c r="JL149" t="s">
        <v>0</v>
      </c>
      <c r="JM149" t="s">
        <v>0</v>
      </c>
      <c r="JN149" t="s">
        <v>0</v>
      </c>
      <c r="JO149" t="s">
        <v>0</v>
      </c>
      <c r="JP149" t="s">
        <v>0</v>
      </c>
      <c r="JQ149" t="s">
        <v>0</v>
      </c>
      <c r="JR149" t="s">
        <v>0</v>
      </c>
      <c r="JS149" t="s">
        <v>0</v>
      </c>
      <c r="JT149" t="s">
        <v>0</v>
      </c>
      <c r="JU149" t="s">
        <v>0</v>
      </c>
      <c r="JV149" t="s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1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1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1</v>
      </c>
    </row>
    <row r="150" spans="1:351">
      <c r="A150" t="s">
        <v>1570</v>
      </c>
      <c r="B150" t="s">
        <v>1569</v>
      </c>
      <c r="C150" t="str">
        <f>"200212"</f>
        <v>200212</v>
      </c>
      <c r="D150" t="s">
        <v>1568</v>
      </c>
      <c r="E150">
        <v>9</v>
      </c>
      <c r="F150">
        <v>40</v>
      </c>
      <c r="G150">
        <v>40</v>
      </c>
      <c r="H150">
        <v>7</v>
      </c>
      <c r="I150">
        <v>33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33</v>
      </c>
      <c r="T150">
        <v>0</v>
      </c>
      <c r="U150">
        <v>0</v>
      </c>
      <c r="V150">
        <v>33</v>
      </c>
      <c r="W150">
        <v>1</v>
      </c>
      <c r="X150">
        <v>1</v>
      </c>
      <c r="Y150">
        <v>0</v>
      </c>
      <c r="Z150">
        <v>0</v>
      </c>
      <c r="AA150">
        <v>32</v>
      </c>
      <c r="AB150">
        <v>22</v>
      </c>
      <c r="AC150">
        <v>8</v>
      </c>
      <c r="AD150">
        <v>0</v>
      </c>
      <c r="AE150">
        <v>0</v>
      </c>
      <c r="AF150">
        <v>4</v>
      </c>
      <c r="AG150">
        <v>1</v>
      </c>
      <c r="AH150">
        <v>0</v>
      </c>
      <c r="AI150">
        <v>0</v>
      </c>
      <c r="AJ150">
        <v>3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4</v>
      </c>
      <c r="AX150">
        <v>1</v>
      </c>
      <c r="AY150">
        <v>0</v>
      </c>
      <c r="AZ150">
        <v>1</v>
      </c>
      <c r="BA150">
        <v>0</v>
      </c>
      <c r="BB150">
        <v>0</v>
      </c>
      <c r="BC150">
        <v>0</v>
      </c>
      <c r="BD150">
        <v>0</v>
      </c>
      <c r="BE150">
        <v>22</v>
      </c>
      <c r="BF150">
        <v>2</v>
      </c>
      <c r="BG150">
        <v>0</v>
      </c>
      <c r="BH150">
        <v>0</v>
      </c>
      <c r="BI150">
        <v>0</v>
      </c>
      <c r="BJ150">
        <v>1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1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2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2</v>
      </c>
      <c r="DK150">
        <v>1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1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2</v>
      </c>
      <c r="EN150">
        <v>6</v>
      </c>
      <c r="EO150">
        <v>6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6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 t="s">
        <v>0</v>
      </c>
      <c r="JE150" t="s">
        <v>0</v>
      </c>
      <c r="JF150" t="s">
        <v>0</v>
      </c>
      <c r="JG150" t="s">
        <v>0</v>
      </c>
      <c r="JH150" t="s">
        <v>0</v>
      </c>
      <c r="JI150" t="s">
        <v>0</v>
      </c>
      <c r="JJ150" t="s">
        <v>0</v>
      </c>
      <c r="JK150" t="s">
        <v>0</v>
      </c>
      <c r="JL150" t="s">
        <v>0</v>
      </c>
      <c r="JM150" t="s">
        <v>0</v>
      </c>
      <c r="JN150" t="s">
        <v>0</v>
      </c>
      <c r="JO150" t="s">
        <v>0</v>
      </c>
      <c r="JP150" t="s">
        <v>0</v>
      </c>
      <c r="JQ150" t="s">
        <v>0</v>
      </c>
      <c r="JR150" t="s">
        <v>0</v>
      </c>
      <c r="JS150" t="s">
        <v>0</v>
      </c>
      <c r="JT150" t="s">
        <v>0</v>
      </c>
      <c r="JU150" t="s">
        <v>0</v>
      </c>
      <c r="JV150" t="s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0</v>
      </c>
      <c r="MK150">
        <v>0</v>
      </c>
      <c r="ML150">
        <v>0</v>
      </c>
      <c r="MM150">
        <v>0</v>
      </c>
    </row>
    <row r="151" spans="1:351">
      <c r="A151" t="s">
        <v>1567</v>
      </c>
      <c r="B151" t="s">
        <v>1557</v>
      </c>
      <c r="C151" t="str">
        <f>"200213"</f>
        <v>200213</v>
      </c>
      <c r="D151" t="s">
        <v>1566</v>
      </c>
      <c r="E151">
        <v>1</v>
      </c>
      <c r="F151">
        <v>1903</v>
      </c>
      <c r="G151">
        <v>1440</v>
      </c>
      <c r="H151">
        <v>463</v>
      </c>
      <c r="I151">
        <v>977</v>
      </c>
      <c r="J151">
        <v>2</v>
      </c>
      <c r="K151">
        <v>2</v>
      </c>
      <c r="L151">
        <v>12</v>
      </c>
      <c r="M151">
        <v>9</v>
      </c>
      <c r="N151">
        <v>0</v>
      </c>
      <c r="O151">
        <v>0</v>
      </c>
      <c r="P151">
        <v>0</v>
      </c>
      <c r="Q151">
        <v>0</v>
      </c>
      <c r="R151">
        <v>9</v>
      </c>
      <c r="S151">
        <v>986</v>
      </c>
      <c r="T151">
        <v>9</v>
      </c>
      <c r="U151">
        <v>0</v>
      </c>
      <c r="V151">
        <v>986</v>
      </c>
      <c r="W151">
        <v>22</v>
      </c>
      <c r="X151">
        <v>10</v>
      </c>
      <c r="Y151">
        <v>5</v>
      </c>
      <c r="Z151">
        <v>7</v>
      </c>
      <c r="AA151">
        <v>964</v>
      </c>
      <c r="AB151">
        <v>425</v>
      </c>
      <c r="AC151">
        <v>115</v>
      </c>
      <c r="AD151">
        <v>46</v>
      </c>
      <c r="AE151">
        <v>118</v>
      </c>
      <c r="AF151">
        <v>0</v>
      </c>
      <c r="AG151">
        <v>42</v>
      </c>
      <c r="AH151">
        <v>7</v>
      </c>
      <c r="AI151">
        <v>3</v>
      </c>
      <c r="AJ151">
        <v>0</v>
      </c>
      <c r="AK151">
        <v>13</v>
      </c>
      <c r="AL151">
        <v>15</v>
      </c>
      <c r="AM151">
        <v>4</v>
      </c>
      <c r="AN151">
        <v>0</v>
      </c>
      <c r="AO151">
        <v>16</v>
      </c>
      <c r="AP151">
        <v>0</v>
      </c>
      <c r="AQ151">
        <v>6</v>
      </c>
      <c r="AR151">
        <v>0</v>
      </c>
      <c r="AS151">
        <v>0</v>
      </c>
      <c r="AT151">
        <v>9</v>
      </c>
      <c r="AU151">
        <v>0</v>
      </c>
      <c r="AV151">
        <v>0</v>
      </c>
      <c r="AW151">
        <v>9</v>
      </c>
      <c r="AX151">
        <v>4</v>
      </c>
      <c r="AY151">
        <v>0</v>
      </c>
      <c r="AZ151">
        <v>1</v>
      </c>
      <c r="BA151">
        <v>1</v>
      </c>
      <c r="BB151">
        <v>4</v>
      </c>
      <c r="BC151">
        <v>1</v>
      </c>
      <c r="BD151">
        <v>11</v>
      </c>
      <c r="BE151">
        <v>425</v>
      </c>
      <c r="BF151">
        <v>174</v>
      </c>
      <c r="BG151">
        <v>71</v>
      </c>
      <c r="BH151">
        <v>22</v>
      </c>
      <c r="BI151">
        <v>36</v>
      </c>
      <c r="BJ151">
        <v>3</v>
      </c>
      <c r="BK151">
        <v>11</v>
      </c>
      <c r="BL151">
        <v>0</v>
      </c>
      <c r="BM151">
        <v>1</v>
      </c>
      <c r="BN151">
        <v>0</v>
      </c>
      <c r="BO151">
        <v>2</v>
      </c>
      <c r="BP151">
        <v>1</v>
      </c>
      <c r="BQ151">
        <v>2</v>
      </c>
      <c r="BR151">
        <v>0</v>
      </c>
      <c r="BS151">
        <v>0</v>
      </c>
      <c r="BT151">
        <v>0</v>
      </c>
      <c r="BU151">
        <v>0</v>
      </c>
      <c r="BV151">
        <v>1</v>
      </c>
      <c r="BW151">
        <v>1</v>
      </c>
      <c r="BX151">
        <v>3</v>
      </c>
      <c r="BY151">
        <v>0</v>
      </c>
      <c r="BZ151">
        <v>1</v>
      </c>
      <c r="CA151">
        <v>2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17</v>
      </c>
      <c r="CI151">
        <v>174</v>
      </c>
      <c r="CJ151">
        <v>30</v>
      </c>
      <c r="CK151">
        <v>7</v>
      </c>
      <c r="CL151">
        <v>3</v>
      </c>
      <c r="CM151">
        <v>1</v>
      </c>
      <c r="CN151">
        <v>2</v>
      </c>
      <c r="CO151">
        <v>5</v>
      </c>
      <c r="CP151">
        <v>0</v>
      </c>
      <c r="CQ151">
        <v>2</v>
      </c>
      <c r="CR151">
        <v>0</v>
      </c>
      <c r="CS151">
        <v>0</v>
      </c>
      <c r="CT151">
        <v>0</v>
      </c>
      <c r="CU151">
        <v>4</v>
      </c>
      <c r="CV151">
        <v>0</v>
      </c>
      <c r="CW151">
        <v>0</v>
      </c>
      <c r="CX151">
        <v>0</v>
      </c>
      <c r="CY151">
        <v>1</v>
      </c>
      <c r="CZ151">
        <v>0</v>
      </c>
      <c r="DA151">
        <v>0</v>
      </c>
      <c r="DB151">
        <v>2</v>
      </c>
      <c r="DC151">
        <v>1</v>
      </c>
      <c r="DD151">
        <v>0</v>
      </c>
      <c r="DE151">
        <v>0</v>
      </c>
      <c r="DF151">
        <v>0</v>
      </c>
      <c r="DG151">
        <v>1</v>
      </c>
      <c r="DH151">
        <v>1</v>
      </c>
      <c r="DI151">
        <v>30</v>
      </c>
      <c r="DJ151">
        <v>50</v>
      </c>
      <c r="DK151">
        <v>28</v>
      </c>
      <c r="DL151">
        <v>2</v>
      </c>
      <c r="DM151">
        <v>4</v>
      </c>
      <c r="DN151">
        <v>2</v>
      </c>
      <c r="DO151">
        <v>0</v>
      </c>
      <c r="DP151">
        <v>0</v>
      </c>
      <c r="DQ151">
        <v>1</v>
      </c>
      <c r="DR151">
        <v>0</v>
      </c>
      <c r="DS151">
        <v>0</v>
      </c>
      <c r="DT151">
        <v>1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1</v>
      </c>
      <c r="EA151">
        <v>0</v>
      </c>
      <c r="EB151">
        <v>0</v>
      </c>
      <c r="EC151">
        <v>1</v>
      </c>
      <c r="ED151">
        <v>1</v>
      </c>
      <c r="EE151">
        <v>2</v>
      </c>
      <c r="EF151">
        <v>1</v>
      </c>
      <c r="EG151">
        <v>1</v>
      </c>
      <c r="EH151">
        <v>2</v>
      </c>
      <c r="EI151">
        <v>0</v>
      </c>
      <c r="EJ151">
        <v>1</v>
      </c>
      <c r="EK151">
        <v>0</v>
      </c>
      <c r="EL151">
        <v>2</v>
      </c>
      <c r="EM151">
        <v>50</v>
      </c>
      <c r="EN151">
        <v>40</v>
      </c>
      <c r="EO151">
        <v>12</v>
      </c>
      <c r="EP151">
        <v>3</v>
      </c>
      <c r="EQ151">
        <v>2</v>
      </c>
      <c r="ER151">
        <v>1</v>
      </c>
      <c r="ES151">
        <v>1</v>
      </c>
      <c r="ET151">
        <v>0</v>
      </c>
      <c r="EU151">
        <v>0</v>
      </c>
      <c r="EV151">
        <v>0</v>
      </c>
      <c r="EW151">
        <v>2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1</v>
      </c>
      <c r="FM151">
        <v>0</v>
      </c>
      <c r="FN151">
        <v>0</v>
      </c>
      <c r="FO151">
        <v>0</v>
      </c>
      <c r="FP151">
        <v>18</v>
      </c>
      <c r="FQ151">
        <v>40</v>
      </c>
      <c r="FR151">
        <v>32</v>
      </c>
      <c r="FS151">
        <v>7</v>
      </c>
      <c r="FT151">
        <v>2</v>
      </c>
      <c r="FU151">
        <v>4</v>
      </c>
      <c r="FV151">
        <v>0</v>
      </c>
      <c r="FW151">
        <v>0</v>
      </c>
      <c r="FX151">
        <v>7</v>
      </c>
      <c r="FY151">
        <v>0</v>
      </c>
      <c r="FZ151">
        <v>0</v>
      </c>
      <c r="GA151">
        <v>0</v>
      </c>
      <c r="GB151">
        <v>0</v>
      </c>
      <c r="GC151">
        <v>1</v>
      </c>
      <c r="GD151">
        <v>1</v>
      </c>
      <c r="GE151">
        <v>0</v>
      </c>
      <c r="GF151">
        <v>1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1</v>
      </c>
      <c r="GQ151">
        <v>0</v>
      </c>
      <c r="GR151">
        <v>0</v>
      </c>
      <c r="GS151">
        <v>0</v>
      </c>
      <c r="GT151">
        <v>8</v>
      </c>
      <c r="GU151">
        <v>32</v>
      </c>
      <c r="GV151">
        <v>149</v>
      </c>
      <c r="GW151">
        <v>38</v>
      </c>
      <c r="GX151">
        <v>40</v>
      </c>
      <c r="GY151">
        <v>1</v>
      </c>
      <c r="GZ151">
        <v>0</v>
      </c>
      <c r="HA151">
        <v>1</v>
      </c>
      <c r="HB151">
        <v>7</v>
      </c>
      <c r="HC151">
        <v>6</v>
      </c>
      <c r="HD151">
        <v>1</v>
      </c>
      <c r="HE151">
        <v>0</v>
      </c>
      <c r="HF151">
        <v>0</v>
      </c>
      <c r="HG151">
        <v>1</v>
      </c>
      <c r="HH151">
        <v>0</v>
      </c>
      <c r="HI151">
        <v>0</v>
      </c>
      <c r="HJ151">
        <v>1</v>
      </c>
      <c r="HK151">
        <v>2</v>
      </c>
      <c r="HL151">
        <v>35</v>
      </c>
      <c r="HM151">
        <v>1</v>
      </c>
      <c r="HN151">
        <v>1</v>
      </c>
      <c r="HO151">
        <v>3</v>
      </c>
      <c r="HP151">
        <v>2</v>
      </c>
      <c r="HQ151">
        <v>1</v>
      </c>
      <c r="HR151">
        <v>0</v>
      </c>
      <c r="HS151">
        <v>0</v>
      </c>
      <c r="HT151">
        <v>1</v>
      </c>
      <c r="HU151">
        <v>0</v>
      </c>
      <c r="HV151">
        <v>0</v>
      </c>
      <c r="HW151">
        <v>2</v>
      </c>
      <c r="HX151">
        <v>5</v>
      </c>
      <c r="HY151">
        <v>149</v>
      </c>
      <c r="HZ151">
        <v>58</v>
      </c>
      <c r="IA151">
        <v>41</v>
      </c>
      <c r="IB151">
        <v>4</v>
      </c>
      <c r="IC151">
        <v>0</v>
      </c>
      <c r="ID151">
        <v>2</v>
      </c>
      <c r="IE151">
        <v>0</v>
      </c>
      <c r="IF151">
        <v>1</v>
      </c>
      <c r="IG151">
        <v>1</v>
      </c>
      <c r="IH151">
        <v>1</v>
      </c>
      <c r="II151">
        <v>0</v>
      </c>
      <c r="IJ151">
        <v>1</v>
      </c>
      <c r="IK151">
        <v>3</v>
      </c>
      <c r="IL151">
        <v>0</v>
      </c>
      <c r="IM151">
        <v>1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1</v>
      </c>
      <c r="IT151">
        <v>0</v>
      </c>
      <c r="IU151">
        <v>0</v>
      </c>
      <c r="IV151">
        <v>0</v>
      </c>
      <c r="IW151">
        <v>0</v>
      </c>
      <c r="IX151">
        <v>1</v>
      </c>
      <c r="IY151">
        <v>0</v>
      </c>
      <c r="IZ151">
        <v>0</v>
      </c>
      <c r="JA151">
        <v>1</v>
      </c>
      <c r="JB151">
        <v>0</v>
      </c>
      <c r="JC151">
        <v>58</v>
      </c>
      <c r="JD151" t="s">
        <v>0</v>
      </c>
      <c r="JE151" t="s">
        <v>0</v>
      </c>
      <c r="JF151" t="s">
        <v>0</v>
      </c>
      <c r="JG151" t="s">
        <v>0</v>
      </c>
      <c r="JH151" t="s">
        <v>0</v>
      </c>
      <c r="JI151" t="s">
        <v>0</v>
      </c>
      <c r="JJ151" t="s">
        <v>0</v>
      </c>
      <c r="JK151" t="s">
        <v>0</v>
      </c>
      <c r="JL151" t="s">
        <v>0</v>
      </c>
      <c r="JM151" t="s">
        <v>0</v>
      </c>
      <c r="JN151" t="s">
        <v>0</v>
      </c>
      <c r="JO151" t="s">
        <v>0</v>
      </c>
      <c r="JP151" t="s">
        <v>0</v>
      </c>
      <c r="JQ151" t="s">
        <v>0</v>
      </c>
      <c r="JR151" t="s">
        <v>0</v>
      </c>
      <c r="JS151" t="s">
        <v>0</v>
      </c>
      <c r="JT151" t="s">
        <v>0</v>
      </c>
      <c r="JU151" t="s">
        <v>0</v>
      </c>
      <c r="JV151" t="s">
        <v>0</v>
      </c>
      <c r="JW151">
        <v>5</v>
      </c>
      <c r="JX151">
        <v>1</v>
      </c>
      <c r="JY151">
        <v>0</v>
      </c>
      <c r="JZ151">
        <v>0</v>
      </c>
      <c r="KA151">
        <v>0</v>
      </c>
      <c r="KB151">
        <v>0</v>
      </c>
      <c r="KC151">
        <v>1</v>
      </c>
      <c r="KD151">
        <v>0</v>
      </c>
      <c r="KE151">
        <v>0</v>
      </c>
      <c r="KF151">
        <v>0</v>
      </c>
      <c r="KG151">
        <v>1</v>
      </c>
      <c r="KH151">
        <v>0</v>
      </c>
      <c r="KI151">
        <v>0</v>
      </c>
      <c r="KJ151">
        <v>0</v>
      </c>
      <c r="KK151">
        <v>1</v>
      </c>
      <c r="KL151">
        <v>0</v>
      </c>
      <c r="KM151">
        <v>1</v>
      </c>
      <c r="KN151">
        <v>0</v>
      </c>
      <c r="KO151">
        <v>0</v>
      </c>
      <c r="KP151">
        <v>0</v>
      </c>
      <c r="KQ151">
        <v>0</v>
      </c>
      <c r="KR151">
        <v>5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1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1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1</v>
      </c>
    </row>
    <row r="152" spans="1:351">
      <c r="A152" t="s">
        <v>1565</v>
      </c>
      <c r="B152" t="s">
        <v>1557</v>
      </c>
      <c r="C152" t="str">
        <f>"200213"</f>
        <v>200213</v>
      </c>
      <c r="D152" t="s">
        <v>1564</v>
      </c>
      <c r="E152">
        <v>2</v>
      </c>
      <c r="F152">
        <v>2163</v>
      </c>
      <c r="G152">
        <v>1660</v>
      </c>
      <c r="H152">
        <v>585</v>
      </c>
      <c r="I152">
        <v>1075</v>
      </c>
      <c r="J152">
        <v>2</v>
      </c>
      <c r="K152">
        <v>6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1075</v>
      </c>
      <c r="T152">
        <v>0</v>
      </c>
      <c r="U152">
        <v>0</v>
      </c>
      <c r="V152">
        <v>1075</v>
      </c>
      <c r="W152">
        <v>28</v>
      </c>
      <c r="X152">
        <v>17</v>
      </c>
      <c r="Y152">
        <v>6</v>
      </c>
      <c r="Z152">
        <v>5</v>
      </c>
      <c r="AA152">
        <v>1047</v>
      </c>
      <c r="AB152">
        <v>476</v>
      </c>
      <c r="AC152">
        <v>151</v>
      </c>
      <c r="AD152">
        <v>53</v>
      </c>
      <c r="AE152">
        <v>128</v>
      </c>
      <c r="AF152">
        <v>2</v>
      </c>
      <c r="AG152">
        <v>43</v>
      </c>
      <c r="AH152">
        <v>4</v>
      </c>
      <c r="AI152">
        <v>2</v>
      </c>
      <c r="AJ152">
        <v>0</v>
      </c>
      <c r="AK152">
        <v>4</v>
      </c>
      <c r="AL152">
        <v>14</v>
      </c>
      <c r="AM152">
        <v>1</v>
      </c>
      <c r="AN152">
        <v>1</v>
      </c>
      <c r="AO152">
        <v>34</v>
      </c>
      <c r="AP152">
        <v>0</v>
      </c>
      <c r="AQ152">
        <v>8</v>
      </c>
      <c r="AR152">
        <v>1</v>
      </c>
      <c r="AS152">
        <v>1</v>
      </c>
      <c r="AT152">
        <v>9</v>
      </c>
      <c r="AU152">
        <v>0</v>
      </c>
      <c r="AV152">
        <v>1</v>
      </c>
      <c r="AW152">
        <v>3</v>
      </c>
      <c r="AX152">
        <v>0</v>
      </c>
      <c r="AY152">
        <v>2</v>
      </c>
      <c r="AZ152">
        <v>0</v>
      </c>
      <c r="BA152">
        <v>1</v>
      </c>
      <c r="BB152">
        <v>5</v>
      </c>
      <c r="BC152">
        <v>1</v>
      </c>
      <c r="BD152">
        <v>7</v>
      </c>
      <c r="BE152">
        <v>476</v>
      </c>
      <c r="BF152">
        <v>167</v>
      </c>
      <c r="BG152">
        <v>64</v>
      </c>
      <c r="BH152">
        <v>9</v>
      </c>
      <c r="BI152">
        <v>47</v>
      </c>
      <c r="BJ152">
        <v>4</v>
      </c>
      <c r="BK152">
        <v>2</v>
      </c>
      <c r="BL152">
        <v>1</v>
      </c>
      <c r="BM152">
        <v>1</v>
      </c>
      <c r="BN152">
        <v>0</v>
      </c>
      <c r="BO152">
        <v>0</v>
      </c>
      <c r="BP152">
        <v>0</v>
      </c>
      <c r="BQ152">
        <v>1</v>
      </c>
      <c r="BR152">
        <v>0</v>
      </c>
      <c r="BS152">
        <v>2</v>
      </c>
      <c r="BT152">
        <v>1</v>
      </c>
      <c r="BU152">
        <v>1</v>
      </c>
      <c r="BV152">
        <v>2</v>
      </c>
      <c r="BW152">
        <v>0</v>
      </c>
      <c r="BX152">
        <v>3</v>
      </c>
      <c r="BY152">
        <v>0</v>
      </c>
      <c r="BZ152">
        <v>0</v>
      </c>
      <c r="CA152">
        <v>1</v>
      </c>
      <c r="CB152">
        <v>0</v>
      </c>
      <c r="CC152">
        <v>2</v>
      </c>
      <c r="CD152">
        <v>0</v>
      </c>
      <c r="CE152">
        <v>0</v>
      </c>
      <c r="CF152">
        <v>1</v>
      </c>
      <c r="CG152">
        <v>1</v>
      </c>
      <c r="CH152">
        <v>24</v>
      </c>
      <c r="CI152">
        <v>167</v>
      </c>
      <c r="CJ152">
        <v>27</v>
      </c>
      <c r="CK152">
        <v>9</v>
      </c>
      <c r="CL152">
        <v>6</v>
      </c>
      <c r="CM152">
        <v>3</v>
      </c>
      <c r="CN152">
        <v>1</v>
      </c>
      <c r="CO152">
        <v>1</v>
      </c>
      <c r="CP152">
        <v>0</v>
      </c>
      <c r="CQ152">
        <v>0</v>
      </c>
      <c r="CR152">
        <v>2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1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3</v>
      </c>
      <c r="DH152">
        <v>1</v>
      </c>
      <c r="DI152">
        <v>27</v>
      </c>
      <c r="DJ152">
        <v>57</v>
      </c>
      <c r="DK152">
        <v>32</v>
      </c>
      <c r="DL152">
        <v>3</v>
      </c>
      <c r="DM152">
        <v>3</v>
      </c>
      <c r="DN152">
        <v>1</v>
      </c>
      <c r="DO152">
        <v>0</v>
      </c>
      <c r="DP152">
        <v>1</v>
      </c>
      <c r="DQ152">
        <v>1</v>
      </c>
      <c r="DR152">
        <v>0</v>
      </c>
      <c r="DS152">
        <v>0</v>
      </c>
      <c r="DT152">
        <v>0</v>
      </c>
      <c r="DU152">
        <v>2</v>
      </c>
      <c r="DV152">
        <v>0</v>
      </c>
      <c r="DW152">
        <v>0</v>
      </c>
      <c r="DX152">
        <v>8</v>
      </c>
      <c r="DY152">
        <v>1</v>
      </c>
      <c r="DZ152">
        <v>0</v>
      </c>
      <c r="EA152">
        <v>0</v>
      </c>
      <c r="EB152">
        <v>0</v>
      </c>
      <c r="EC152">
        <v>1</v>
      </c>
      <c r="ED152">
        <v>0</v>
      </c>
      <c r="EE152">
        <v>0</v>
      </c>
      <c r="EF152">
        <v>1</v>
      </c>
      <c r="EG152">
        <v>0</v>
      </c>
      <c r="EH152">
        <v>1</v>
      </c>
      <c r="EI152">
        <v>0</v>
      </c>
      <c r="EJ152">
        <v>0</v>
      </c>
      <c r="EK152">
        <v>1</v>
      </c>
      <c r="EL152">
        <v>1</v>
      </c>
      <c r="EM152">
        <v>57</v>
      </c>
      <c r="EN152">
        <v>47</v>
      </c>
      <c r="EO152">
        <v>9</v>
      </c>
      <c r="EP152">
        <v>4</v>
      </c>
      <c r="EQ152">
        <v>0</v>
      </c>
      <c r="ER152">
        <v>0</v>
      </c>
      <c r="ES152">
        <v>0</v>
      </c>
      <c r="ET152">
        <v>0</v>
      </c>
      <c r="EU152">
        <v>1</v>
      </c>
      <c r="EV152">
        <v>0</v>
      </c>
      <c r="EW152">
        <v>16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1</v>
      </c>
      <c r="FM152">
        <v>0</v>
      </c>
      <c r="FN152">
        <v>0</v>
      </c>
      <c r="FO152">
        <v>1</v>
      </c>
      <c r="FP152">
        <v>15</v>
      </c>
      <c r="FQ152">
        <v>47</v>
      </c>
      <c r="FR152">
        <v>54</v>
      </c>
      <c r="FS152">
        <v>16</v>
      </c>
      <c r="FT152">
        <v>1</v>
      </c>
      <c r="FU152">
        <v>8</v>
      </c>
      <c r="FV152">
        <v>1</v>
      </c>
      <c r="FW152">
        <v>1</v>
      </c>
      <c r="FX152">
        <v>8</v>
      </c>
      <c r="FY152">
        <v>0</v>
      </c>
      <c r="FZ152">
        <v>0</v>
      </c>
      <c r="GA152">
        <v>0</v>
      </c>
      <c r="GB152">
        <v>2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1</v>
      </c>
      <c r="GO152">
        <v>0</v>
      </c>
      <c r="GP152">
        <v>7</v>
      </c>
      <c r="GQ152">
        <v>0</v>
      </c>
      <c r="GR152">
        <v>1</v>
      </c>
      <c r="GS152">
        <v>1</v>
      </c>
      <c r="GT152">
        <v>7</v>
      </c>
      <c r="GU152">
        <v>54</v>
      </c>
      <c r="GV152">
        <v>146</v>
      </c>
      <c r="GW152">
        <v>38</v>
      </c>
      <c r="GX152">
        <v>48</v>
      </c>
      <c r="GY152">
        <v>4</v>
      </c>
      <c r="GZ152">
        <v>1</v>
      </c>
      <c r="HA152">
        <v>3</v>
      </c>
      <c r="HB152">
        <v>0</v>
      </c>
      <c r="HC152">
        <v>0</v>
      </c>
      <c r="HD152">
        <v>1</v>
      </c>
      <c r="HE152">
        <v>0</v>
      </c>
      <c r="HF152">
        <v>0</v>
      </c>
      <c r="HG152">
        <v>3</v>
      </c>
      <c r="HH152">
        <v>0</v>
      </c>
      <c r="HI152">
        <v>1</v>
      </c>
      <c r="HJ152">
        <v>2</v>
      </c>
      <c r="HK152">
        <v>2</v>
      </c>
      <c r="HL152">
        <v>36</v>
      </c>
      <c r="HM152">
        <v>1</v>
      </c>
      <c r="HN152">
        <v>1</v>
      </c>
      <c r="HO152">
        <v>1</v>
      </c>
      <c r="HP152">
        <v>2</v>
      </c>
      <c r="HQ152">
        <v>0</v>
      </c>
      <c r="HR152">
        <v>0</v>
      </c>
      <c r="HS152">
        <v>1</v>
      </c>
      <c r="HT152">
        <v>0</v>
      </c>
      <c r="HU152">
        <v>0</v>
      </c>
      <c r="HV152">
        <v>0</v>
      </c>
      <c r="HW152">
        <v>0</v>
      </c>
      <c r="HX152">
        <v>1</v>
      </c>
      <c r="HY152">
        <v>146</v>
      </c>
      <c r="HZ152">
        <v>65</v>
      </c>
      <c r="IA152">
        <v>44</v>
      </c>
      <c r="IB152">
        <v>5</v>
      </c>
      <c r="IC152">
        <v>3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2</v>
      </c>
      <c r="IJ152">
        <v>1</v>
      </c>
      <c r="IK152">
        <v>2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1</v>
      </c>
      <c r="IX152">
        <v>1</v>
      </c>
      <c r="IY152">
        <v>0</v>
      </c>
      <c r="IZ152">
        <v>2</v>
      </c>
      <c r="JA152">
        <v>2</v>
      </c>
      <c r="JB152">
        <v>2</v>
      </c>
      <c r="JC152">
        <v>65</v>
      </c>
      <c r="JD152" t="s">
        <v>0</v>
      </c>
      <c r="JE152" t="s">
        <v>0</v>
      </c>
      <c r="JF152" t="s">
        <v>0</v>
      </c>
      <c r="JG152" t="s">
        <v>0</v>
      </c>
      <c r="JH152" t="s">
        <v>0</v>
      </c>
      <c r="JI152" t="s">
        <v>0</v>
      </c>
      <c r="JJ152" t="s">
        <v>0</v>
      </c>
      <c r="JK152" t="s">
        <v>0</v>
      </c>
      <c r="JL152" t="s">
        <v>0</v>
      </c>
      <c r="JM152" t="s">
        <v>0</v>
      </c>
      <c r="JN152" t="s">
        <v>0</v>
      </c>
      <c r="JO152" t="s">
        <v>0</v>
      </c>
      <c r="JP152" t="s">
        <v>0</v>
      </c>
      <c r="JQ152" t="s">
        <v>0</v>
      </c>
      <c r="JR152" t="s">
        <v>0</v>
      </c>
      <c r="JS152" t="s">
        <v>0</v>
      </c>
      <c r="JT152" t="s">
        <v>0</v>
      </c>
      <c r="JU152" t="s">
        <v>0</v>
      </c>
      <c r="JV152" t="s">
        <v>0</v>
      </c>
      <c r="JW152">
        <v>2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1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1</v>
      </c>
      <c r="KQ152">
        <v>0</v>
      </c>
      <c r="KR152">
        <v>2</v>
      </c>
      <c r="KS152">
        <v>2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2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2</v>
      </c>
      <c r="LV152">
        <v>4</v>
      </c>
      <c r="LW152">
        <v>0</v>
      </c>
      <c r="LX152">
        <v>0</v>
      </c>
      <c r="LY152">
        <v>1</v>
      </c>
      <c r="LZ152">
        <v>1</v>
      </c>
      <c r="MA152">
        <v>0</v>
      </c>
      <c r="MB152">
        <v>0</v>
      </c>
      <c r="MC152">
        <v>0</v>
      </c>
      <c r="MD152">
        <v>0</v>
      </c>
      <c r="ME152">
        <v>1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1</v>
      </c>
      <c r="MM152">
        <v>4</v>
      </c>
    </row>
    <row r="153" spans="1:351">
      <c r="A153" t="s">
        <v>1563</v>
      </c>
      <c r="B153" t="s">
        <v>1557</v>
      </c>
      <c r="C153" t="str">
        <f>"200213"</f>
        <v>200213</v>
      </c>
      <c r="D153" t="s">
        <v>1556</v>
      </c>
      <c r="E153">
        <v>3</v>
      </c>
      <c r="F153">
        <v>1435</v>
      </c>
      <c r="G153">
        <v>1090</v>
      </c>
      <c r="H153">
        <v>347</v>
      </c>
      <c r="I153">
        <v>743</v>
      </c>
      <c r="J153">
        <v>0</v>
      </c>
      <c r="K153">
        <v>4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743</v>
      </c>
      <c r="T153">
        <v>0</v>
      </c>
      <c r="U153">
        <v>0</v>
      </c>
      <c r="V153">
        <v>743</v>
      </c>
      <c r="W153">
        <v>9</v>
      </c>
      <c r="X153">
        <v>4</v>
      </c>
      <c r="Y153">
        <v>3</v>
      </c>
      <c r="Z153">
        <v>2</v>
      </c>
      <c r="AA153">
        <v>734</v>
      </c>
      <c r="AB153">
        <v>286</v>
      </c>
      <c r="AC153">
        <v>88</v>
      </c>
      <c r="AD153">
        <v>24</v>
      </c>
      <c r="AE153">
        <v>69</v>
      </c>
      <c r="AF153">
        <v>2</v>
      </c>
      <c r="AG153">
        <v>29</v>
      </c>
      <c r="AH153">
        <v>0</v>
      </c>
      <c r="AI153">
        <v>0</v>
      </c>
      <c r="AJ153">
        <v>1</v>
      </c>
      <c r="AK153">
        <v>13</v>
      </c>
      <c r="AL153">
        <v>9</v>
      </c>
      <c r="AM153">
        <v>4</v>
      </c>
      <c r="AN153">
        <v>0</v>
      </c>
      <c r="AO153">
        <v>14</v>
      </c>
      <c r="AP153">
        <v>1</v>
      </c>
      <c r="AQ153">
        <v>7</v>
      </c>
      <c r="AR153">
        <v>1</v>
      </c>
      <c r="AS153">
        <v>1</v>
      </c>
      <c r="AT153">
        <v>7</v>
      </c>
      <c r="AU153">
        <v>2</v>
      </c>
      <c r="AV153">
        <v>0</v>
      </c>
      <c r="AW153">
        <v>3</v>
      </c>
      <c r="AX153">
        <v>0</v>
      </c>
      <c r="AY153">
        <v>2</v>
      </c>
      <c r="AZ153">
        <v>0</v>
      </c>
      <c r="BA153">
        <v>1</v>
      </c>
      <c r="BB153">
        <v>3</v>
      </c>
      <c r="BC153">
        <v>1</v>
      </c>
      <c r="BD153">
        <v>4</v>
      </c>
      <c r="BE153">
        <v>286</v>
      </c>
      <c r="BF153">
        <v>150</v>
      </c>
      <c r="BG153">
        <v>35</v>
      </c>
      <c r="BH153">
        <v>12</v>
      </c>
      <c r="BI153">
        <v>43</v>
      </c>
      <c r="BJ153">
        <v>2</v>
      </c>
      <c r="BK153">
        <v>13</v>
      </c>
      <c r="BL153">
        <v>0</v>
      </c>
      <c r="BM153">
        <v>1</v>
      </c>
      <c r="BN153">
        <v>1</v>
      </c>
      <c r="BO153">
        <v>4</v>
      </c>
      <c r="BP153">
        <v>0</v>
      </c>
      <c r="BQ153">
        <v>1</v>
      </c>
      <c r="BR153">
        <v>3</v>
      </c>
      <c r="BS153">
        <v>1</v>
      </c>
      <c r="BT153">
        <v>2</v>
      </c>
      <c r="BU153">
        <v>0</v>
      </c>
      <c r="BV153">
        <v>2</v>
      </c>
      <c r="BW153">
        <v>0</v>
      </c>
      <c r="BX153">
        <v>1</v>
      </c>
      <c r="BY153">
        <v>0</v>
      </c>
      <c r="BZ153">
        <v>0</v>
      </c>
      <c r="CA153">
        <v>2</v>
      </c>
      <c r="CB153">
        <v>0</v>
      </c>
      <c r="CC153">
        <v>1</v>
      </c>
      <c r="CD153">
        <v>0</v>
      </c>
      <c r="CE153">
        <v>0</v>
      </c>
      <c r="CF153">
        <v>1</v>
      </c>
      <c r="CG153">
        <v>0</v>
      </c>
      <c r="CH153">
        <v>25</v>
      </c>
      <c r="CI153">
        <v>150</v>
      </c>
      <c r="CJ153">
        <v>29</v>
      </c>
      <c r="CK153">
        <v>8</v>
      </c>
      <c r="CL153">
        <v>9</v>
      </c>
      <c r="CM153">
        <v>0</v>
      </c>
      <c r="CN153">
        <v>3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2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1</v>
      </c>
      <c r="DA153">
        <v>1</v>
      </c>
      <c r="DB153">
        <v>0</v>
      </c>
      <c r="DC153">
        <v>1</v>
      </c>
      <c r="DD153">
        <v>0</v>
      </c>
      <c r="DE153">
        <v>0</v>
      </c>
      <c r="DF153">
        <v>0</v>
      </c>
      <c r="DG153">
        <v>2</v>
      </c>
      <c r="DH153">
        <v>2</v>
      </c>
      <c r="DI153">
        <v>29</v>
      </c>
      <c r="DJ153">
        <v>31</v>
      </c>
      <c r="DK153">
        <v>15</v>
      </c>
      <c r="DL153">
        <v>2</v>
      </c>
      <c r="DM153">
        <v>4</v>
      </c>
      <c r="DN153">
        <v>0</v>
      </c>
      <c r="DO153">
        <v>0</v>
      </c>
      <c r="DP153">
        <v>1</v>
      </c>
      <c r="DQ153">
        <v>0</v>
      </c>
      <c r="DR153">
        <v>1</v>
      </c>
      <c r="DS153">
        <v>1</v>
      </c>
      <c r="DT153">
        <v>2</v>
      </c>
      <c r="DU153">
        <v>0</v>
      </c>
      <c r="DV153">
        <v>0</v>
      </c>
      <c r="DW153">
        <v>1</v>
      </c>
      <c r="DX153">
        <v>1</v>
      </c>
      <c r="DY153">
        <v>0</v>
      </c>
      <c r="DZ153">
        <v>0</v>
      </c>
      <c r="EA153">
        <v>0</v>
      </c>
      <c r="EB153">
        <v>0</v>
      </c>
      <c r="EC153">
        <v>1</v>
      </c>
      <c r="ED153">
        <v>0</v>
      </c>
      <c r="EE153">
        <v>1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1</v>
      </c>
      <c r="EL153">
        <v>0</v>
      </c>
      <c r="EM153">
        <v>31</v>
      </c>
      <c r="EN153">
        <v>23</v>
      </c>
      <c r="EO153">
        <v>2</v>
      </c>
      <c r="EP153">
        <v>2</v>
      </c>
      <c r="EQ153">
        <v>5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6</v>
      </c>
      <c r="EX153">
        <v>1</v>
      </c>
      <c r="EY153">
        <v>1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1</v>
      </c>
      <c r="FI153">
        <v>0</v>
      </c>
      <c r="FJ153">
        <v>0</v>
      </c>
      <c r="FK153">
        <v>0</v>
      </c>
      <c r="FL153">
        <v>1</v>
      </c>
      <c r="FM153">
        <v>0</v>
      </c>
      <c r="FN153">
        <v>0</v>
      </c>
      <c r="FO153">
        <v>1</v>
      </c>
      <c r="FP153">
        <v>3</v>
      </c>
      <c r="FQ153">
        <v>23</v>
      </c>
      <c r="FR153">
        <v>45</v>
      </c>
      <c r="FS153">
        <v>8</v>
      </c>
      <c r="FT153">
        <v>0</v>
      </c>
      <c r="FU153">
        <v>9</v>
      </c>
      <c r="FV153">
        <v>3</v>
      </c>
      <c r="FW153">
        <v>0</v>
      </c>
      <c r="FX153">
        <v>8</v>
      </c>
      <c r="FY153">
        <v>0</v>
      </c>
      <c r="FZ153">
        <v>3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1</v>
      </c>
      <c r="GK153">
        <v>0</v>
      </c>
      <c r="GL153">
        <v>0</v>
      </c>
      <c r="GM153">
        <v>4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3</v>
      </c>
      <c r="GT153">
        <v>6</v>
      </c>
      <c r="GU153">
        <v>45</v>
      </c>
      <c r="GV153">
        <v>126</v>
      </c>
      <c r="GW153">
        <v>25</v>
      </c>
      <c r="GX153">
        <v>32</v>
      </c>
      <c r="GY153">
        <v>2</v>
      </c>
      <c r="GZ153">
        <v>0</v>
      </c>
      <c r="HA153">
        <v>1</v>
      </c>
      <c r="HB153">
        <v>0</v>
      </c>
      <c r="HC153">
        <v>4</v>
      </c>
      <c r="HD153">
        <v>0</v>
      </c>
      <c r="HE153">
        <v>0</v>
      </c>
      <c r="HF153">
        <v>1</v>
      </c>
      <c r="HG153">
        <v>0</v>
      </c>
      <c r="HH153">
        <v>0</v>
      </c>
      <c r="HI153">
        <v>1</v>
      </c>
      <c r="HJ153">
        <v>1</v>
      </c>
      <c r="HK153">
        <v>1</v>
      </c>
      <c r="HL153">
        <v>46</v>
      </c>
      <c r="HM153">
        <v>1</v>
      </c>
      <c r="HN153">
        <v>3</v>
      </c>
      <c r="HO153">
        <v>2</v>
      </c>
      <c r="HP153">
        <v>1</v>
      </c>
      <c r="HQ153">
        <v>0</v>
      </c>
      <c r="HR153">
        <v>1</v>
      </c>
      <c r="HS153">
        <v>0</v>
      </c>
      <c r="HT153">
        <v>1</v>
      </c>
      <c r="HU153">
        <v>1</v>
      </c>
      <c r="HV153">
        <v>0</v>
      </c>
      <c r="HW153">
        <v>0</v>
      </c>
      <c r="HX153">
        <v>2</v>
      </c>
      <c r="HY153">
        <v>126</v>
      </c>
      <c r="HZ153">
        <v>38</v>
      </c>
      <c r="IA153">
        <v>19</v>
      </c>
      <c r="IB153">
        <v>3</v>
      </c>
      <c r="IC153">
        <v>1</v>
      </c>
      <c r="ID153">
        <v>0</v>
      </c>
      <c r="IE153">
        <v>0</v>
      </c>
      <c r="IF153">
        <v>1</v>
      </c>
      <c r="IG153">
        <v>0</v>
      </c>
      <c r="IH153">
        <v>1</v>
      </c>
      <c r="II153">
        <v>0</v>
      </c>
      <c r="IJ153">
        <v>1</v>
      </c>
      <c r="IK153">
        <v>2</v>
      </c>
      <c r="IL153">
        <v>2</v>
      </c>
      <c r="IM153">
        <v>0</v>
      </c>
      <c r="IN153">
        <v>0</v>
      </c>
      <c r="IO153">
        <v>0</v>
      </c>
      <c r="IP153">
        <v>0</v>
      </c>
      <c r="IQ153">
        <v>1</v>
      </c>
      <c r="IR153">
        <v>0</v>
      </c>
      <c r="IS153">
        <v>0</v>
      </c>
      <c r="IT153">
        <v>0</v>
      </c>
      <c r="IU153">
        <v>1</v>
      </c>
      <c r="IV153">
        <v>1</v>
      </c>
      <c r="IW153">
        <v>1</v>
      </c>
      <c r="IX153">
        <v>0</v>
      </c>
      <c r="IY153">
        <v>0</v>
      </c>
      <c r="IZ153">
        <v>0</v>
      </c>
      <c r="JA153">
        <v>0</v>
      </c>
      <c r="JB153">
        <v>4</v>
      </c>
      <c r="JC153">
        <v>38</v>
      </c>
      <c r="JD153" t="s">
        <v>0</v>
      </c>
      <c r="JE153" t="s">
        <v>0</v>
      </c>
      <c r="JF153" t="s">
        <v>0</v>
      </c>
      <c r="JG153" t="s">
        <v>0</v>
      </c>
      <c r="JH153" t="s">
        <v>0</v>
      </c>
      <c r="JI153" t="s">
        <v>0</v>
      </c>
      <c r="JJ153" t="s">
        <v>0</v>
      </c>
      <c r="JK153" t="s">
        <v>0</v>
      </c>
      <c r="JL153" t="s">
        <v>0</v>
      </c>
      <c r="JM153" t="s">
        <v>0</v>
      </c>
      <c r="JN153" t="s">
        <v>0</v>
      </c>
      <c r="JO153" t="s">
        <v>0</v>
      </c>
      <c r="JP153" t="s">
        <v>0</v>
      </c>
      <c r="JQ153" t="s">
        <v>0</v>
      </c>
      <c r="JR153" t="s">
        <v>0</v>
      </c>
      <c r="JS153" t="s">
        <v>0</v>
      </c>
      <c r="JT153" t="s">
        <v>0</v>
      </c>
      <c r="JU153" t="s">
        <v>0</v>
      </c>
      <c r="JV153" t="s">
        <v>0</v>
      </c>
      <c r="JW153">
        <v>5</v>
      </c>
      <c r="JX153">
        <v>2</v>
      </c>
      <c r="JY153">
        <v>1</v>
      </c>
      <c r="JZ153">
        <v>0</v>
      </c>
      <c r="KA153">
        <v>0</v>
      </c>
      <c r="KB153">
        <v>1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1</v>
      </c>
      <c r="KQ153">
        <v>0</v>
      </c>
      <c r="KR153">
        <v>5</v>
      </c>
      <c r="KS153">
        <v>1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1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1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0</v>
      </c>
      <c r="MK153">
        <v>0</v>
      </c>
      <c r="ML153">
        <v>0</v>
      </c>
      <c r="MM153">
        <v>0</v>
      </c>
    </row>
    <row r="154" spans="1:351">
      <c r="A154" t="s">
        <v>1562</v>
      </c>
      <c r="B154" t="s">
        <v>1557</v>
      </c>
      <c r="C154" t="str">
        <f>"200213"</f>
        <v>200213</v>
      </c>
      <c r="D154" t="s">
        <v>652</v>
      </c>
      <c r="E154">
        <v>4</v>
      </c>
      <c r="F154">
        <v>1272</v>
      </c>
      <c r="G154">
        <v>970</v>
      </c>
      <c r="H154">
        <v>436</v>
      </c>
      <c r="I154">
        <v>534</v>
      </c>
      <c r="J154">
        <v>0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534</v>
      </c>
      <c r="T154">
        <v>0</v>
      </c>
      <c r="U154">
        <v>0</v>
      </c>
      <c r="V154">
        <v>534</v>
      </c>
      <c r="W154">
        <v>19</v>
      </c>
      <c r="X154">
        <v>10</v>
      </c>
      <c r="Y154">
        <v>6</v>
      </c>
      <c r="Z154">
        <v>3</v>
      </c>
      <c r="AA154">
        <v>515</v>
      </c>
      <c r="AB154">
        <v>146</v>
      </c>
      <c r="AC154">
        <v>32</v>
      </c>
      <c r="AD154">
        <v>17</v>
      </c>
      <c r="AE154">
        <v>20</v>
      </c>
      <c r="AF154">
        <v>1</v>
      </c>
      <c r="AG154">
        <v>30</v>
      </c>
      <c r="AH154">
        <v>1</v>
      </c>
      <c r="AI154">
        <v>0</v>
      </c>
      <c r="AJ154">
        <v>3</v>
      </c>
      <c r="AK154">
        <v>4</v>
      </c>
      <c r="AL154">
        <v>9</v>
      </c>
      <c r="AM154">
        <v>1</v>
      </c>
      <c r="AN154">
        <v>0</v>
      </c>
      <c r="AO154">
        <v>16</v>
      </c>
      <c r="AP154">
        <v>0</v>
      </c>
      <c r="AQ154">
        <v>0</v>
      </c>
      <c r="AR154">
        <v>0</v>
      </c>
      <c r="AS154">
        <v>0</v>
      </c>
      <c r="AT154">
        <v>6</v>
      </c>
      <c r="AU154">
        <v>0</v>
      </c>
      <c r="AV154">
        <v>0</v>
      </c>
      <c r="AW154">
        <v>4</v>
      </c>
      <c r="AX154">
        <v>0</v>
      </c>
      <c r="AY154">
        <v>0</v>
      </c>
      <c r="AZ154">
        <v>0</v>
      </c>
      <c r="BA154">
        <v>0</v>
      </c>
      <c r="BB154">
        <v>1</v>
      </c>
      <c r="BC154">
        <v>0</v>
      </c>
      <c r="BD154">
        <v>1</v>
      </c>
      <c r="BE154">
        <v>146</v>
      </c>
      <c r="BF154">
        <v>97</v>
      </c>
      <c r="BG154">
        <v>27</v>
      </c>
      <c r="BH154">
        <v>2</v>
      </c>
      <c r="BI154">
        <v>21</v>
      </c>
      <c r="BJ154">
        <v>1</v>
      </c>
      <c r="BK154">
        <v>6</v>
      </c>
      <c r="BL154">
        <v>0</v>
      </c>
      <c r="BM154">
        <v>0</v>
      </c>
      <c r="BN154">
        <v>0</v>
      </c>
      <c r="BO154">
        <v>0</v>
      </c>
      <c r="BP154">
        <v>5</v>
      </c>
      <c r="BQ154">
        <v>0</v>
      </c>
      <c r="BR154">
        <v>0</v>
      </c>
      <c r="BS154">
        <v>1</v>
      </c>
      <c r="BT154">
        <v>0</v>
      </c>
      <c r="BU154">
        <v>2</v>
      </c>
      <c r="BV154">
        <v>3</v>
      </c>
      <c r="BW154">
        <v>0</v>
      </c>
      <c r="BX154">
        <v>1</v>
      </c>
      <c r="BY154">
        <v>0</v>
      </c>
      <c r="BZ154">
        <v>0</v>
      </c>
      <c r="CA154">
        <v>0</v>
      </c>
      <c r="CB154">
        <v>0</v>
      </c>
      <c r="CC154">
        <v>5</v>
      </c>
      <c r="CD154">
        <v>1</v>
      </c>
      <c r="CE154">
        <v>0</v>
      </c>
      <c r="CF154">
        <v>0</v>
      </c>
      <c r="CG154">
        <v>0</v>
      </c>
      <c r="CH154">
        <v>22</v>
      </c>
      <c r="CI154">
        <v>97</v>
      </c>
      <c r="CJ154">
        <v>24</v>
      </c>
      <c r="CK154">
        <v>5</v>
      </c>
      <c r="CL154">
        <v>6</v>
      </c>
      <c r="CM154">
        <v>2</v>
      </c>
      <c r="CN154">
        <v>2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1</v>
      </c>
      <c r="CU154">
        <v>0</v>
      </c>
      <c r="CV154">
        <v>1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2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1</v>
      </c>
      <c r="DI154">
        <v>24</v>
      </c>
      <c r="DJ154">
        <v>27</v>
      </c>
      <c r="DK154">
        <v>17</v>
      </c>
      <c r="DL154">
        <v>0</v>
      </c>
      <c r="DM154">
        <v>3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1</v>
      </c>
      <c r="DU154">
        <v>0</v>
      </c>
      <c r="DV154">
        <v>0</v>
      </c>
      <c r="DW154">
        <v>0</v>
      </c>
      <c r="DX154">
        <v>0</v>
      </c>
      <c r="DY154">
        <v>1</v>
      </c>
      <c r="DZ154">
        <v>0</v>
      </c>
      <c r="EA154">
        <v>0</v>
      </c>
      <c r="EB154">
        <v>0</v>
      </c>
      <c r="EC154">
        <v>1</v>
      </c>
      <c r="ED154">
        <v>0</v>
      </c>
      <c r="EE154">
        <v>1</v>
      </c>
      <c r="EF154">
        <v>1</v>
      </c>
      <c r="EG154">
        <v>0</v>
      </c>
      <c r="EH154">
        <v>1</v>
      </c>
      <c r="EI154">
        <v>0</v>
      </c>
      <c r="EJ154">
        <v>0</v>
      </c>
      <c r="EK154">
        <v>0</v>
      </c>
      <c r="EL154">
        <v>1</v>
      </c>
      <c r="EM154">
        <v>27</v>
      </c>
      <c r="EN154">
        <v>27</v>
      </c>
      <c r="EO154">
        <v>11</v>
      </c>
      <c r="EP154">
        <v>4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1</v>
      </c>
      <c r="EX154">
        <v>0</v>
      </c>
      <c r="EY154">
        <v>1</v>
      </c>
      <c r="EZ154">
        <v>0</v>
      </c>
      <c r="FA154">
        <v>0</v>
      </c>
      <c r="FB154">
        <v>0</v>
      </c>
      <c r="FC154">
        <v>1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9</v>
      </c>
      <c r="FQ154">
        <v>27</v>
      </c>
      <c r="FR154">
        <v>56</v>
      </c>
      <c r="FS154">
        <v>17</v>
      </c>
      <c r="FT154">
        <v>2</v>
      </c>
      <c r="FU154">
        <v>17</v>
      </c>
      <c r="FV154">
        <v>3</v>
      </c>
      <c r="FW154">
        <v>0</v>
      </c>
      <c r="FX154">
        <v>7</v>
      </c>
      <c r="FY154">
        <v>0</v>
      </c>
      <c r="FZ154">
        <v>0</v>
      </c>
      <c r="GA154">
        <v>0</v>
      </c>
      <c r="GB154">
        <v>0</v>
      </c>
      <c r="GC154">
        <v>1</v>
      </c>
      <c r="GD154">
        <v>0</v>
      </c>
      <c r="GE154">
        <v>1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1</v>
      </c>
      <c r="GQ154">
        <v>0</v>
      </c>
      <c r="GR154">
        <v>1</v>
      </c>
      <c r="GS154">
        <v>1</v>
      </c>
      <c r="GT154">
        <v>5</v>
      </c>
      <c r="GU154">
        <v>56</v>
      </c>
      <c r="GV154">
        <v>70</v>
      </c>
      <c r="GW154">
        <v>23</v>
      </c>
      <c r="GX154">
        <v>30</v>
      </c>
      <c r="GY154">
        <v>0</v>
      </c>
      <c r="GZ154">
        <v>1</v>
      </c>
      <c r="HA154">
        <v>2</v>
      </c>
      <c r="HB154">
        <v>3</v>
      </c>
      <c r="HC154">
        <v>0</v>
      </c>
      <c r="HD154">
        <v>1</v>
      </c>
      <c r="HE154">
        <v>1</v>
      </c>
      <c r="HF154">
        <v>0</v>
      </c>
      <c r="HG154">
        <v>3</v>
      </c>
      <c r="HH154">
        <v>0</v>
      </c>
      <c r="HI154">
        <v>0</v>
      </c>
      <c r="HJ154">
        <v>1</v>
      </c>
      <c r="HK154">
        <v>0</v>
      </c>
      <c r="HL154">
        <v>1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1</v>
      </c>
      <c r="HS154">
        <v>1</v>
      </c>
      <c r="HT154">
        <v>0</v>
      </c>
      <c r="HU154">
        <v>2</v>
      </c>
      <c r="HV154">
        <v>0</v>
      </c>
      <c r="HW154">
        <v>0</v>
      </c>
      <c r="HX154">
        <v>0</v>
      </c>
      <c r="HY154">
        <v>70</v>
      </c>
      <c r="HZ154">
        <v>63</v>
      </c>
      <c r="IA154">
        <v>48</v>
      </c>
      <c r="IB154">
        <v>1</v>
      </c>
      <c r="IC154">
        <v>0</v>
      </c>
      <c r="ID154">
        <v>2</v>
      </c>
      <c r="IE154">
        <v>0</v>
      </c>
      <c r="IF154">
        <v>3</v>
      </c>
      <c r="IG154">
        <v>1</v>
      </c>
      <c r="IH154">
        <v>0</v>
      </c>
      <c r="II154">
        <v>0</v>
      </c>
      <c r="IJ154">
        <v>0</v>
      </c>
      <c r="IK154">
        <v>2</v>
      </c>
      <c r="IL154">
        <v>2</v>
      </c>
      <c r="IM154">
        <v>1</v>
      </c>
      <c r="IN154">
        <v>0</v>
      </c>
      <c r="IO154">
        <v>0</v>
      </c>
      <c r="IP154">
        <v>1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1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1</v>
      </c>
      <c r="JC154">
        <v>63</v>
      </c>
      <c r="JD154" t="s">
        <v>0</v>
      </c>
      <c r="JE154" t="s">
        <v>0</v>
      </c>
      <c r="JF154" t="s">
        <v>0</v>
      </c>
      <c r="JG154" t="s">
        <v>0</v>
      </c>
      <c r="JH154" t="s">
        <v>0</v>
      </c>
      <c r="JI154" t="s">
        <v>0</v>
      </c>
      <c r="JJ154" t="s">
        <v>0</v>
      </c>
      <c r="JK154" t="s">
        <v>0</v>
      </c>
      <c r="JL154" t="s">
        <v>0</v>
      </c>
      <c r="JM154" t="s">
        <v>0</v>
      </c>
      <c r="JN154" t="s">
        <v>0</v>
      </c>
      <c r="JO154" t="s">
        <v>0</v>
      </c>
      <c r="JP154" t="s">
        <v>0</v>
      </c>
      <c r="JQ154" t="s">
        <v>0</v>
      </c>
      <c r="JR154" t="s">
        <v>0</v>
      </c>
      <c r="JS154" t="s">
        <v>0</v>
      </c>
      <c r="JT154" t="s">
        <v>0</v>
      </c>
      <c r="JU154" t="s">
        <v>0</v>
      </c>
      <c r="JV154" t="s">
        <v>0</v>
      </c>
      <c r="JW154">
        <v>3</v>
      </c>
      <c r="JX154">
        <v>1</v>
      </c>
      <c r="JY154">
        <v>0</v>
      </c>
      <c r="JZ154">
        <v>0</v>
      </c>
      <c r="KA154">
        <v>1</v>
      </c>
      <c r="KB154">
        <v>0</v>
      </c>
      <c r="KC154">
        <v>0</v>
      </c>
      <c r="KD154">
        <v>1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3</v>
      </c>
      <c r="KS154">
        <v>1</v>
      </c>
      <c r="KT154">
        <v>0</v>
      </c>
      <c r="KU154">
        <v>0</v>
      </c>
      <c r="KV154">
        <v>0</v>
      </c>
      <c r="KW154">
        <v>0</v>
      </c>
      <c r="KX154">
        <v>1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1</v>
      </c>
      <c r="LV154">
        <v>1</v>
      </c>
      <c r="LW154">
        <v>1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1</v>
      </c>
    </row>
    <row r="155" spans="1:351">
      <c r="A155" t="s">
        <v>1561</v>
      </c>
      <c r="B155" t="s">
        <v>1557</v>
      </c>
      <c r="C155" t="str">
        <f>"200213"</f>
        <v>200213</v>
      </c>
      <c r="D155" t="s">
        <v>1560</v>
      </c>
      <c r="E155">
        <v>5</v>
      </c>
      <c r="F155">
        <v>1918</v>
      </c>
      <c r="G155">
        <v>1450</v>
      </c>
      <c r="H155">
        <v>427</v>
      </c>
      <c r="I155">
        <v>1023</v>
      </c>
      <c r="J155">
        <v>0</v>
      </c>
      <c r="K155">
        <v>9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1023</v>
      </c>
      <c r="T155">
        <v>0</v>
      </c>
      <c r="U155">
        <v>0</v>
      </c>
      <c r="V155">
        <v>1023</v>
      </c>
      <c r="W155">
        <v>21</v>
      </c>
      <c r="X155">
        <v>6</v>
      </c>
      <c r="Y155">
        <v>12</v>
      </c>
      <c r="Z155">
        <v>3</v>
      </c>
      <c r="AA155">
        <v>1002</v>
      </c>
      <c r="AB155">
        <v>357</v>
      </c>
      <c r="AC155">
        <v>117</v>
      </c>
      <c r="AD155">
        <v>24</v>
      </c>
      <c r="AE155">
        <v>89</v>
      </c>
      <c r="AF155">
        <v>3</v>
      </c>
      <c r="AG155">
        <v>63</v>
      </c>
      <c r="AH155">
        <v>1</v>
      </c>
      <c r="AI155">
        <v>1</v>
      </c>
      <c r="AJ155">
        <v>1</v>
      </c>
      <c r="AK155">
        <v>1</v>
      </c>
      <c r="AL155">
        <v>12</v>
      </c>
      <c r="AM155">
        <v>2</v>
      </c>
      <c r="AN155">
        <v>0</v>
      </c>
      <c r="AO155">
        <v>29</v>
      </c>
      <c r="AP155">
        <v>0</v>
      </c>
      <c r="AQ155">
        <v>4</v>
      </c>
      <c r="AR155">
        <v>0</v>
      </c>
      <c r="AS155">
        <v>0</v>
      </c>
      <c r="AT155">
        <v>4</v>
      </c>
      <c r="AU155">
        <v>0</v>
      </c>
      <c r="AV155">
        <v>0</v>
      </c>
      <c r="AW155">
        <v>1</v>
      </c>
      <c r="AX155">
        <v>0</v>
      </c>
      <c r="AY155">
        <v>1</v>
      </c>
      <c r="AZ155">
        <v>0</v>
      </c>
      <c r="BA155">
        <v>0</v>
      </c>
      <c r="BB155">
        <v>2</v>
      </c>
      <c r="BC155">
        <v>1</v>
      </c>
      <c r="BD155">
        <v>1</v>
      </c>
      <c r="BE155">
        <v>357</v>
      </c>
      <c r="BF155">
        <v>219</v>
      </c>
      <c r="BG155">
        <v>61</v>
      </c>
      <c r="BH155">
        <v>20</v>
      </c>
      <c r="BI155">
        <v>48</v>
      </c>
      <c r="BJ155">
        <v>6</v>
      </c>
      <c r="BK155">
        <v>3</v>
      </c>
      <c r="BL155">
        <v>0</v>
      </c>
      <c r="BM155">
        <v>0</v>
      </c>
      <c r="BN155">
        <v>1</v>
      </c>
      <c r="BO155">
        <v>3</v>
      </c>
      <c r="BP155">
        <v>1</v>
      </c>
      <c r="BQ155">
        <v>0</v>
      </c>
      <c r="BR155">
        <v>2</v>
      </c>
      <c r="BS155">
        <v>3</v>
      </c>
      <c r="BT155">
        <v>2</v>
      </c>
      <c r="BU155">
        <v>1</v>
      </c>
      <c r="BV155">
        <v>1</v>
      </c>
      <c r="BW155">
        <v>0</v>
      </c>
      <c r="BX155">
        <v>0</v>
      </c>
      <c r="BY155">
        <v>0</v>
      </c>
      <c r="BZ155">
        <v>1</v>
      </c>
      <c r="CA155">
        <v>0</v>
      </c>
      <c r="CB155">
        <v>1</v>
      </c>
      <c r="CC155">
        <v>0</v>
      </c>
      <c r="CD155">
        <v>1</v>
      </c>
      <c r="CE155">
        <v>0</v>
      </c>
      <c r="CF155">
        <v>1</v>
      </c>
      <c r="CG155">
        <v>0</v>
      </c>
      <c r="CH155">
        <v>63</v>
      </c>
      <c r="CI155">
        <v>219</v>
      </c>
      <c r="CJ155">
        <v>32</v>
      </c>
      <c r="CK155">
        <v>16</v>
      </c>
      <c r="CL155">
        <v>3</v>
      </c>
      <c r="CM155">
        <v>0</v>
      </c>
      <c r="CN155">
        <v>0</v>
      </c>
      <c r="CO155">
        <v>2</v>
      </c>
      <c r="CP155">
        <v>1</v>
      </c>
      <c r="CQ155">
        <v>0</v>
      </c>
      <c r="CR155">
        <v>1</v>
      </c>
      <c r="CS155">
        <v>1</v>
      </c>
      <c r="CT155">
        <v>0</v>
      </c>
      <c r="CU155">
        <v>1</v>
      </c>
      <c r="CV155">
        <v>2</v>
      </c>
      <c r="CW155">
        <v>0</v>
      </c>
      <c r="CX155">
        <v>0</v>
      </c>
      <c r="CY155">
        <v>0</v>
      </c>
      <c r="CZ155">
        <v>0</v>
      </c>
      <c r="DA155">
        <v>1</v>
      </c>
      <c r="DB155">
        <v>0</v>
      </c>
      <c r="DC155">
        <v>2</v>
      </c>
      <c r="DD155">
        <v>0</v>
      </c>
      <c r="DE155">
        <v>1</v>
      </c>
      <c r="DF155">
        <v>1</v>
      </c>
      <c r="DG155">
        <v>0</v>
      </c>
      <c r="DH155">
        <v>0</v>
      </c>
      <c r="DI155">
        <v>32</v>
      </c>
      <c r="DJ155">
        <v>61</v>
      </c>
      <c r="DK155">
        <v>41</v>
      </c>
      <c r="DL155">
        <v>0</v>
      </c>
      <c r="DM155">
        <v>4</v>
      </c>
      <c r="DN155">
        <v>1</v>
      </c>
      <c r="DO155">
        <v>0</v>
      </c>
      <c r="DP155">
        <v>1</v>
      </c>
      <c r="DQ155">
        <v>1</v>
      </c>
      <c r="DR155">
        <v>1</v>
      </c>
      <c r="DS155">
        <v>0</v>
      </c>
      <c r="DT155">
        <v>1</v>
      </c>
      <c r="DU155">
        <v>3</v>
      </c>
      <c r="DV155">
        <v>1</v>
      </c>
      <c r="DW155">
        <v>0</v>
      </c>
      <c r="DX155">
        <v>0</v>
      </c>
      <c r="DY155">
        <v>1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1</v>
      </c>
      <c r="EI155">
        <v>0</v>
      </c>
      <c r="EJ155">
        <v>2</v>
      </c>
      <c r="EK155">
        <v>0</v>
      </c>
      <c r="EL155">
        <v>3</v>
      </c>
      <c r="EM155">
        <v>61</v>
      </c>
      <c r="EN155">
        <v>55</v>
      </c>
      <c r="EO155">
        <v>16</v>
      </c>
      <c r="EP155">
        <v>3</v>
      </c>
      <c r="EQ155">
        <v>6</v>
      </c>
      <c r="ER155">
        <v>0</v>
      </c>
      <c r="ES155">
        <v>1</v>
      </c>
      <c r="ET155">
        <v>1</v>
      </c>
      <c r="EU155">
        <v>0</v>
      </c>
      <c r="EV155">
        <v>1</v>
      </c>
      <c r="EW155">
        <v>8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2</v>
      </c>
      <c r="FD155">
        <v>0</v>
      </c>
      <c r="FE155">
        <v>0</v>
      </c>
      <c r="FF155">
        <v>0</v>
      </c>
      <c r="FG155">
        <v>0</v>
      </c>
      <c r="FH155">
        <v>1</v>
      </c>
      <c r="FI155">
        <v>2</v>
      </c>
      <c r="FJ155">
        <v>0</v>
      </c>
      <c r="FK155">
        <v>1</v>
      </c>
      <c r="FL155">
        <v>0</v>
      </c>
      <c r="FM155">
        <v>5</v>
      </c>
      <c r="FN155">
        <v>0</v>
      </c>
      <c r="FO155">
        <v>0</v>
      </c>
      <c r="FP155">
        <v>8</v>
      </c>
      <c r="FQ155">
        <v>55</v>
      </c>
      <c r="FR155">
        <v>44</v>
      </c>
      <c r="FS155">
        <v>15</v>
      </c>
      <c r="FT155">
        <v>1</v>
      </c>
      <c r="FU155">
        <v>9</v>
      </c>
      <c r="FV155">
        <v>1</v>
      </c>
      <c r="FW155">
        <v>0</v>
      </c>
      <c r="FX155">
        <v>0</v>
      </c>
      <c r="FY155">
        <v>0</v>
      </c>
      <c r="FZ155">
        <v>1</v>
      </c>
      <c r="GA155">
        <v>1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1</v>
      </c>
      <c r="GS155">
        <v>4</v>
      </c>
      <c r="GT155">
        <v>11</v>
      </c>
      <c r="GU155">
        <v>44</v>
      </c>
      <c r="GV155">
        <v>114</v>
      </c>
      <c r="GW155">
        <v>40</v>
      </c>
      <c r="GX155">
        <v>38</v>
      </c>
      <c r="GY155">
        <v>1</v>
      </c>
      <c r="GZ155">
        <v>0</v>
      </c>
      <c r="HA155">
        <v>3</v>
      </c>
      <c r="HB155">
        <v>1</v>
      </c>
      <c r="HC155">
        <v>1</v>
      </c>
      <c r="HD155">
        <v>0</v>
      </c>
      <c r="HE155">
        <v>0</v>
      </c>
      <c r="HF155">
        <v>0</v>
      </c>
      <c r="HG155">
        <v>1</v>
      </c>
      <c r="HH155">
        <v>0</v>
      </c>
      <c r="HI155">
        <v>1</v>
      </c>
      <c r="HJ155">
        <v>1</v>
      </c>
      <c r="HK155">
        <v>1</v>
      </c>
      <c r="HL155">
        <v>2</v>
      </c>
      <c r="HM155">
        <v>11</v>
      </c>
      <c r="HN155">
        <v>2</v>
      </c>
      <c r="HO155">
        <v>0</v>
      </c>
      <c r="HP155">
        <v>3</v>
      </c>
      <c r="HQ155">
        <v>1</v>
      </c>
      <c r="HR155">
        <v>0</v>
      </c>
      <c r="HS155">
        <v>0</v>
      </c>
      <c r="HT155">
        <v>1</v>
      </c>
      <c r="HU155">
        <v>3</v>
      </c>
      <c r="HV155">
        <v>0</v>
      </c>
      <c r="HW155">
        <v>0</v>
      </c>
      <c r="HX155">
        <v>3</v>
      </c>
      <c r="HY155">
        <v>114</v>
      </c>
      <c r="HZ155">
        <v>110</v>
      </c>
      <c r="IA155">
        <v>85</v>
      </c>
      <c r="IB155">
        <v>6</v>
      </c>
      <c r="IC155">
        <v>1</v>
      </c>
      <c r="ID155">
        <v>1</v>
      </c>
      <c r="IE155">
        <v>0</v>
      </c>
      <c r="IF155">
        <v>1</v>
      </c>
      <c r="IG155">
        <v>1</v>
      </c>
      <c r="IH155">
        <v>0</v>
      </c>
      <c r="II155">
        <v>0</v>
      </c>
      <c r="IJ155">
        <v>0</v>
      </c>
      <c r="IK155">
        <v>2</v>
      </c>
      <c r="IL155">
        <v>1</v>
      </c>
      <c r="IM155">
        <v>1</v>
      </c>
      <c r="IN155">
        <v>0</v>
      </c>
      <c r="IO155">
        <v>0</v>
      </c>
      <c r="IP155">
        <v>0</v>
      </c>
      <c r="IQ155">
        <v>1</v>
      </c>
      <c r="IR155">
        <v>2</v>
      </c>
      <c r="IS155">
        <v>1</v>
      </c>
      <c r="IT155">
        <v>1</v>
      </c>
      <c r="IU155">
        <v>0</v>
      </c>
      <c r="IV155">
        <v>0</v>
      </c>
      <c r="IW155">
        <v>2</v>
      </c>
      <c r="IX155">
        <v>0</v>
      </c>
      <c r="IY155">
        <v>0</v>
      </c>
      <c r="IZ155">
        <v>0</v>
      </c>
      <c r="JA155">
        <v>0</v>
      </c>
      <c r="JB155">
        <v>4</v>
      </c>
      <c r="JC155">
        <v>110</v>
      </c>
      <c r="JD155" t="s">
        <v>0</v>
      </c>
      <c r="JE155" t="s">
        <v>0</v>
      </c>
      <c r="JF155" t="s">
        <v>0</v>
      </c>
      <c r="JG155" t="s">
        <v>0</v>
      </c>
      <c r="JH155" t="s">
        <v>0</v>
      </c>
      <c r="JI155" t="s">
        <v>0</v>
      </c>
      <c r="JJ155" t="s">
        <v>0</v>
      </c>
      <c r="JK155" t="s">
        <v>0</v>
      </c>
      <c r="JL155" t="s">
        <v>0</v>
      </c>
      <c r="JM155" t="s">
        <v>0</v>
      </c>
      <c r="JN155" t="s">
        <v>0</v>
      </c>
      <c r="JO155" t="s">
        <v>0</v>
      </c>
      <c r="JP155" t="s">
        <v>0</v>
      </c>
      <c r="JQ155" t="s">
        <v>0</v>
      </c>
      <c r="JR155" t="s">
        <v>0</v>
      </c>
      <c r="JS155" t="s">
        <v>0</v>
      </c>
      <c r="JT155" t="s">
        <v>0</v>
      </c>
      <c r="JU155" t="s">
        <v>0</v>
      </c>
      <c r="JV155" t="s">
        <v>0</v>
      </c>
      <c r="JW155">
        <v>7</v>
      </c>
      <c r="JX155">
        <v>3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1</v>
      </c>
      <c r="KE155">
        <v>0</v>
      </c>
      <c r="KF155">
        <v>0</v>
      </c>
      <c r="KG155">
        <v>0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0</v>
      </c>
      <c r="KP155">
        <v>1</v>
      </c>
      <c r="KQ155">
        <v>0</v>
      </c>
      <c r="KR155">
        <v>7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3</v>
      </c>
      <c r="LW155">
        <v>1</v>
      </c>
      <c r="LX155">
        <v>0</v>
      </c>
      <c r="LY155">
        <v>0</v>
      </c>
      <c r="LZ155">
        <v>1</v>
      </c>
      <c r="MA155">
        <v>0</v>
      </c>
      <c r="MB155">
        <v>0</v>
      </c>
      <c r="MC155">
        <v>1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3</v>
      </c>
    </row>
    <row r="156" spans="1:351">
      <c r="A156" t="s">
        <v>1559</v>
      </c>
      <c r="B156" t="s">
        <v>1557</v>
      </c>
      <c r="C156" t="str">
        <f>"200213"</f>
        <v>200213</v>
      </c>
      <c r="D156" t="s">
        <v>1556</v>
      </c>
      <c r="E156">
        <v>6</v>
      </c>
      <c r="F156">
        <v>1431</v>
      </c>
      <c r="G156">
        <v>1100</v>
      </c>
      <c r="H156">
        <v>286</v>
      </c>
      <c r="I156">
        <v>814</v>
      </c>
      <c r="J156">
        <v>0</v>
      </c>
      <c r="K156">
        <v>2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814</v>
      </c>
      <c r="T156">
        <v>0</v>
      </c>
      <c r="U156">
        <v>0</v>
      </c>
      <c r="V156">
        <v>814</v>
      </c>
      <c r="W156">
        <v>7</v>
      </c>
      <c r="X156">
        <v>3</v>
      </c>
      <c r="Y156">
        <v>4</v>
      </c>
      <c r="Z156">
        <v>0</v>
      </c>
      <c r="AA156">
        <v>807</v>
      </c>
      <c r="AB156">
        <v>312</v>
      </c>
      <c r="AC156">
        <v>103</v>
      </c>
      <c r="AD156">
        <v>28</v>
      </c>
      <c r="AE156">
        <v>90</v>
      </c>
      <c r="AF156">
        <v>1</v>
      </c>
      <c r="AG156">
        <v>39</v>
      </c>
      <c r="AH156">
        <v>1</v>
      </c>
      <c r="AI156">
        <v>0</v>
      </c>
      <c r="AJ156">
        <v>1</v>
      </c>
      <c r="AK156">
        <v>4</v>
      </c>
      <c r="AL156">
        <v>13</v>
      </c>
      <c r="AM156">
        <v>6</v>
      </c>
      <c r="AN156">
        <v>1</v>
      </c>
      <c r="AO156">
        <v>4</v>
      </c>
      <c r="AP156">
        <v>1</v>
      </c>
      <c r="AQ156">
        <v>3</v>
      </c>
      <c r="AR156">
        <v>1</v>
      </c>
      <c r="AS156">
        <v>0</v>
      </c>
      <c r="AT156">
        <v>5</v>
      </c>
      <c r="AU156">
        <v>0</v>
      </c>
      <c r="AV156">
        <v>1</v>
      </c>
      <c r="AW156">
        <v>3</v>
      </c>
      <c r="AX156">
        <v>1</v>
      </c>
      <c r="AY156">
        <v>1</v>
      </c>
      <c r="AZ156">
        <v>0</v>
      </c>
      <c r="BA156">
        <v>0</v>
      </c>
      <c r="BB156">
        <v>0</v>
      </c>
      <c r="BC156">
        <v>1</v>
      </c>
      <c r="BD156">
        <v>4</v>
      </c>
      <c r="BE156">
        <v>312</v>
      </c>
      <c r="BF156">
        <v>168</v>
      </c>
      <c r="BG156">
        <v>61</v>
      </c>
      <c r="BH156">
        <v>9</v>
      </c>
      <c r="BI156">
        <v>43</v>
      </c>
      <c r="BJ156">
        <v>8</v>
      </c>
      <c r="BK156">
        <v>6</v>
      </c>
      <c r="BL156">
        <v>0</v>
      </c>
      <c r="BM156">
        <v>0</v>
      </c>
      <c r="BN156">
        <v>0</v>
      </c>
      <c r="BO156">
        <v>3</v>
      </c>
      <c r="BP156">
        <v>1</v>
      </c>
      <c r="BQ156">
        <v>1</v>
      </c>
      <c r="BR156">
        <v>2</v>
      </c>
      <c r="BS156">
        <v>0</v>
      </c>
      <c r="BT156">
        <v>1</v>
      </c>
      <c r="BU156">
        <v>1</v>
      </c>
      <c r="BV156">
        <v>1</v>
      </c>
      <c r="BW156">
        <v>0</v>
      </c>
      <c r="BX156">
        <v>0</v>
      </c>
      <c r="BY156">
        <v>1</v>
      </c>
      <c r="BZ156">
        <v>0</v>
      </c>
      <c r="CA156">
        <v>0</v>
      </c>
      <c r="CB156">
        <v>1</v>
      </c>
      <c r="CC156">
        <v>0</v>
      </c>
      <c r="CD156">
        <v>1</v>
      </c>
      <c r="CE156">
        <v>0</v>
      </c>
      <c r="CF156">
        <v>0</v>
      </c>
      <c r="CG156">
        <v>1</v>
      </c>
      <c r="CH156">
        <v>27</v>
      </c>
      <c r="CI156">
        <v>168</v>
      </c>
      <c r="CJ156">
        <v>21</v>
      </c>
      <c r="CK156">
        <v>7</v>
      </c>
      <c r="CL156">
        <v>3</v>
      </c>
      <c r="CM156">
        <v>0</v>
      </c>
      <c r="CN156">
        <v>2</v>
      </c>
      <c r="CO156">
        <v>1</v>
      </c>
      <c r="CP156">
        <v>1</v>
      </c>
      <c r="CQ156">
        <v>0</v>
      </c>
      <c r="CR156">
        <v>1</v>
      </c>
      <c r="CS156">
        <v>0</v>
      </c>
      <c r="CT156">
        <v>1</v>
      </c>
      <c r="CU156">
        <v>0</v>
      </c>
      <c r="CV156">
        <v>0</v>
      </c>
      <c r="CW156">
        <v>1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1</v>
      </c>
      <c r="DD156">
        <v>0</v>
      </c>
      <c r="DE156">
        <v>0</v>
      </c>
      <c r="DF156">
        <v>0</v>
      </c>
      <c r="DG156">
        <v>1</v>
      </c>
      <c r="DH156">
        <v>2</v>
      </c>
      <c r="DI156">
        <v>21</v>
      </c>
      <c r="DJ156">
        <v>52</v>
      </c>
      <c r="DK156">
        <v>30</v>
      </c>
      <c r="DL156">
        <v>2</v>
      </c>
      <c r="DM156">
        <v>2</v>
      </c>
      <c r="DN156">
        <v>0</v>
      </c>
      <c r="DO156">
        <v>1</v>
      </c>
      <c r="DP156">
        <v>0</v>
      </c>
      <c r="DQ156">
        <v>3</v>
      </c>
      <c r="DR156">
        <v>1</v>
      </c>
      <c r="DS156">
        <v>0</v>
      </c>
      <c r="DT156">
        <v>1</v>
      </c>
      <c r="DU156">
        <v>2</v>
      </c>
      <c r="DV156">
        <v>1</v>
      </c>
      <c r="DW156">
        <v>0</v>
      </c>
      <c r="DX156">
        <v>3</v>
      </c>
      <c r="DY156">
        <v>1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3</v>
      </c>
      <c r="EF156">
        <v>0</v>
      </c>
      <c r="EG156">
        <v>0</v>
      </c>
      <c r="EH156">
        <v>0</v>
      </c>
      <c r="EI156">
        <v>0</v>
      </c>
      <c r="EJ156">
        <v>1</v>
      </c>
      <c r="EK156">
        <v>0</v>
      </c>
      <c r="EL156">
        <v>1</v>
      </c>
      <c r="EM156">
        <v>52</v>
      </c>
      <c r="EN156">
        <v>26</v>
      </c>
      <c r="EO156">
        <v>4</v>
      </c>
      <c r="EP156">
        <v>1</v>
      </c>
      <c r="EQ156">
        <v>0</v>
      </c>
      <c r="ER156">
        <v>0</v>
      </c>
      <c r="ES156">
        <v>0</v>
      </c>
      <c r="ET156">
        <v>0</v>
      </c>
      <c r="EU156">
        <v>2</v>
      </c>
      <c r="EV156">
        <v>0</v>
      </c>
      <c r="EW156">
        <v>6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1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1</v>
      </c>
      <c r="FM156">
        <v>0</v>
      </c>
      <c r="FN156">
        <v>0</v>
      </c>
      <c r="FO156">
        <v>1</v>
      </c>
      <c r="FP156">
        <v>10</v>
      </c>
      <c r="FQ156">
        <v>26</v>
      </c>
      <c r="FR156">
        <v>49</v>
      </c>
      <c r="FS156">
        <v>21</v>
      </c>
      <c r="FT156">
        <v>3</v>
      </c>
      <c r="FU156">
        <v>5</v>
      </c>
      <c r="FV156">
        <v>1</v>
      </c>
      <c r="FW156">
        <v>0</v>
      </c>
      <c r="FX156">
        <v>7</v>
      </c>
      <c r="FY156">
        <v>0</v>
      </c>
      <c r="FZ156">
        <v>0</v>
      </c>
      <c r="GA156">
        <v>0</v>
      </c>
      <c r="GB156">
        <v>1</v>
      </c>
      <c r="GC156">
        <v>1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2</v>
      </c>
      <c r="GT156">
        <v>8</v>
      </c>
      <c r="GU156">
        <v>49</v>
      </c>
      <c r="GV156">
        <v>101</v>
      </c>
      <c r="GW156">
        <v>32</v>
      </c>
      <c r="GX156">
        <v>42</v>
      </c>
      <c r="GY156">
        <v>4</v>
      </c>
      <c r="GZ156">
        <v>1</v>
      </c>
      <c r="HA156">
        <v>2</v>
      </c>
      <c r="HB156">
        <v>1</v>
      </c>
      <c r="HC156">
        <v>1</v>
      </c>
      <c r="HD156">
        <v>0</v>
      </c>
      <c r="HE156">
        <v>0</v>
      </c>
      <c r="HF156">
        <v>1</v>
      </c>
      <c r="HG156">
        <v>3</v>
      </c>
      <c r="HH156">
        <v>0</v>
      </c>
      <c r="HI156">
        <v>0</v>
      </c>
      <c r="HJ156">
        <v>0</v>
      </c>
      <c r="HK156">
        <v>0</v>
      </c>
      <c r="HL156">
        <v>8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1</v>
      </c>
      <c r="HS156">
        <v>4</v>
      </c>
      <c r="HT156">
        <v>1</v>
      </c>
      <c r="HU156">
        <v>0</v>
      </c>
      <c r="HV156">
        <v>0</v>
      </c>
      <c r="HW156">
        <v>0</v>
      </c>
      <c r="HX156">
        <v>0</v>
      </c>
      <c r="HY156">
        <v>101</v>
      </c>
      <c r="HZ156">
        <v>59</v>
      </c>
      <c r="IA156">
        <v>37</v>
      </c>
      <c r="IB156">
        <v>5</v>
      </c>
      <c r="IC156">
        <v>0</v>
      </c>
      <c r="ID156">
        <v>4</v>
      </c>
      <c r="IE156">
        <v>1</v>
      </c>
      <c r="IF156">
        <v>1</v>
      </c>
      <c r="IG156">
        <v>2</v>
      </c>
      <c r="IH156">
        <v>0</v>
      </c>
      <c r="II156">
        <v>2</v>
      </c>
      <c r="IJ156">
        <v>0</v>
      </c>
      <c r="IK156">
        <v>4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1</v>
      </c>
      <c r="IT156">
        <v>0</v>
      </c>
      <c r="IU156">
        <v>0</v>
      </c>
      <c r="IV156">
        <v>0</v>
      </c>
      <c r="IW156">
        <v>1</v>
      </c>
      <c r="IX156">
        <v>0</v>
      </c>
      <c r="IY156">
        <v>1</v>
      </c>
      <c r="IZ156">
        <v>0</v>
      </c>
      <c r="JA156">
        <v>0</v>
      </c>
      <c r="JB156">
        <v>0</v>
      </c>
      <c r="JC156">
        <v>59</v>
      </c>
      <c r="JD156" t="s">
        <v>0</v>
      </c>
      <c r="JE156" t="s">
        <v>0</v>
      </c>
      <c r="JF156" t="s">
        <v>0</v>
      </c>
      <c r="JG156" t="s">
        <v>0</v>
      </c>
      <c r="JH156" t="s">
        <v>0</v>
      </c>
      <c r="JI156" t="s">
        <v>0</v>
      </c>
      <c r="JJ156" t="s">
        <v>0</v>
      </c>
      <c r="JK156" t="s">
        <v>0</v>
      </c>
      <c r="JL156" t="s">
        <v>0</v>
      </c>
      <c r="JM156" t="s">
        <v>0</v>
      </c>
      <c r="JN156" t="s">
        <v>0</v>
      </c>
      <c r="JO156" t="s">
        <v>0</v>
      </c>
      <c r="JP156" t="s">
        <v>0</v>
      </c>
      <c r="JQ156" t="s">
        <v>0</v>
      </c>
      <c r="JR156" t="s">
        <v>0</v>
      </c>
      <c r="JS156" t="s">
        <v>0</v>
      </c>
      <c r="JT156" t="s">
        <v>0</v>
      </c>
      <c r="JU156" t="s">
        <v>0</v>
      </c>
      <c r="JV156" t="s">
        <v>0</v>
      </c>
      <c r="JW156">
        <v>17</v>
      </c>
      <c r="JX156">
        <v>10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0</v>
      </c>
      <c r="KF156">
        <v>3</v>
      </c>
      <c r="KG156">
        <v>0</v>
      </c>
      <c r="KH156">
        <v>0</v>
      </c>
      <c r="KI156">
        <v>1</v>
      </c>
      <c r="KJ156">
        <v>0</v>
      </c>
      <c r="KK156">
        <v>2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17</v>
      </c>
      <c r="KS156">
        <v>2</v>
      </c>
      <c r="KT156">
        <v>1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1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2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</row>
    <row r="157" spans="1:351">
      <c r="A157" t="s">
        <v>1558</v>
      </c>
      <c r="B157" t="s">
        <v>1557</v>
      </c>
      <c r="C157" t="str">
        <f>"200213"</f>
        <v>200213</v>
      </c>
      <c r="D157" t="s">
        <v>1556</v>
      </c>
      <c r="E157">
        <v>7</v>
      </c>
      <c r="F157">
        <v>1641</v>
      </c>
      <c r="G157">
        <v>1239</v>
      </c>
      <c r="H157">
        <v>363</v>
      </c>
      <c r="I157">
        <v>876</v>
      </c>
      <c r="J157">
        <v>0</v>
      </c>
      <c r="K157">
        <v>8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875</v>
      </c>
      <c r="T157">
        <v>0</v>
      </c>
      <c r="U157">
        <v>0</v>
      </c>
      <c r="V157">
        <v>875</v>
      </c>
      <c r="W157">
        <v>11</v>
      </c>
      <c r="X157">
        <v>5</v>
      </c>
      <c r="Y157">
        <v>5</v>
      </c>
      <c r="Z157">
        <v>1</v>
      </c>
      <c r="AA157">
        <v>864</v>
      </c>
      <c r="AB157">
        <v>323</v>
      </c>
      <c r="AC157">
        <v>86</v>
      </c>
      <c r="AD157">
        <v>31</v>
      </c>
      <c r="AE157">
        <v>107</v>
      </c>
      <c r="AF157">
        <v>0</v>
      </c>
      <c r="AG157">
        <v>42</v>
      </c>
      <c r="AH157">
        <v>7</v>
      </c>
      <c r="AI157">
        <v>1</v>
      </c>
      <c r="AJ157">
        <v>2</v>
      </c>
      <c r="AK157">
        <v>10</v>
      </c>
      <c r="AL157">
        <v>8</v>
      </c>
      <c r="AM157">
        <v>0</v>
      </c>
      <c r="AN157">
        <v>0</v>
      </c>
      <c r="AO157">
        <v>10</v>
      </c>
      <c r="AP157">
        <v>1</v>
      </c>
      <c r="AQ157">
        <v>7</v>
      </c>
      <c r="AR157">
        <v>1</v>
      </c>
      <c r="AS157">
        <v>0</v>
      </c>
      <c r="AT157">
        <v>0</v>
      </c>
      <c r="AU157">
        <v>1</v>
      </c>
      <c r="AV157">
        <v>0</v>
      </c>
      <c r="AW157">
        <v>3</v>
      </c>
      <c r="AX157">
        <v>1</v>
      </c>
      <c r="AY157">
        <v>1</v>
      </c>
      <c r="AZ157">
        <v>0</v>
      </c>
      <c r="BA157">
        <v>0</v>
      </c>
      <c r="BB157">
        <v>1</v>
      </c>
      <c r="BC157">
        <v>0</v>
      </c>
      <c r="BD157">
        <v>3</v>
      </c>
      <c r="BE157">
        <v>323</v>
      </c>
      <c r="BF157">
        <v>162</v>
      </c>
      <c r="BG157">
        <v>49</v>
      </c>
      <c r="BH157">
        <v>9</v>
      </c>
      <c r="BI157">
        <v>38</v>
      </c>
      <c r="BJ157">
        <v>6</v>
      </c>
      <c r="BK157">
        <v>13</v>
      </c>
      <c r="BL157">
        <v>0</v>
      </c>
      <c r="BM157">
        <v>3</v>
      </c>
      <c r="BN157">
        <v>0</v>
      </c>
      <c r="BO157">
        <v>2</v>
      </c>
      <c r="BP157">
        <v>0</v>
      </c>
      <c r="BQ157">
        <v>0</v>
      </c>
      <c r="BR157">
        <v>0</v>
      </c>
      <c r="BS157">
        <v>1</v>
      </c>
      <c r="BT157">
        <v>0</v>
      </c>
      <c r="BU157">
        <v>0</v>
      </c>
      <c r="BV157">
        <v>1</v>
      </c>
      <c r="BW157">
        <v>0</v>
      </c>
      <c r="BX157">
        <v>1</v>
      </c>
      <c r="BY157">
        <v>2</v>
      </c>
      <c r="BZ157">
        <v>0</v>
      </c>
      <c r="CA157">
        <v>5</v>
      </c>
      <c r="CB157">
        <v>0</v>
      </c>
      <c r="CC157">
        <v>1</v>
      </c>
      <c r="CD157">
        <v>0</v>
      </c>
      <c r="CE157">
        <v>1</v>
      </c>
      <c r="CF157">
        <v>1</v>
      </c>
      <c r="CG157">
        <v>1</v>
      </c>
      <c r="CH157">
        <v>28</v>
      </c>
      <c r="CI157">
        <v>162</v>
      </c>
      <c r="CJ157">
        <v>24</v>
      </c>
      <c r="CK157">
        <v>7</v>
      </c>
      <c r="CL157">
        <v>3</v>
      </c>
      <c r="CM157">
        <v>2</v>
      </c>
      <c r="CN157">
        <v>2</v>
      </c>
      <c r="CO157">
        <v>0</v>
      </c>
      <c r="CP157">
        <v>1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2</v>
      </c>
      <c r="CY157">
        <v>1</v>
      </c>
      <c r="CZ157">
        <v>0</v>
      </c>
      <c r="DA157">
        <v>0</v>
      </c>
      <c r="DB157">
        <v>2</v>
      </c>
      <c r="DC157">
        <v>1</v>
      </c>
      <c r="DD157">
        <v>0</v>
      </c>
      <c r="DE157">
        <v>1</v>
      </c>
      <c r="DF157">
        <v>0</v>
      </c>
      <c r="DG157">
        <v>0</v>
      </c>
      <c r="DH157">
        <v>2</v>
      </c>
      <c r="DI157">
        <v>24</v>
      </c>
      <c r="DJ157">
        <v>48</v>
      </c>
      <c r="DK157">
        <v>28</v>
      </c>
      <c r="DL157">
        <v>2</v>
      </c>
      <c r="DM157">
        <v>1</v>
      </c>
      <c r="DN157">
        <v>1</v>
      </c>
      <c r="DO157">
        <v>0</v>
      </c>
      <c r="DP157">
        <v>1</v>
      </c>
      <c r="DQ157">
        <v>3</v>
      </c>
      <c r="DR157">
        <v>0</v>
      </c>
      <c r="DS157">
        <v>0</v>
      </c>
      <c r="DT157">
        <v>0</v>
      </c>
      <c r="DU157">
        <v>2</v>
      </c>
      <c r="DV157">
        <v>0</v>
      </c>
      <c r="DW157">
        <v>0</v>
      </c>
      <c r="DX157">
        <v>3</v>
      </c>
      <c r="DY157">
        <v>0</v>
      </c>
      <c r="DZ157">
        <v>2</v>
      </c>
      <c r="EA157">
        <v>3</v>
      </c>
      <c r="EB157">
        <v>0</v>
      </c>
      <c r="EC157">
        <v>1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1</v>
      </c>
      <c r="EM157">
        <v>48</v>
      </c>
      <c r="EN157">
        <v>65</v>
      </c>
      <c r="EO157">
        <v>15</v>
      </c>
      <c r="EP157">
        <v>7</v>
      </c>
      <c r="EQ157">
        <v>3</v>
      </c>
      <c r="ER157">
        <v>1</v>
      </c>
      <c r="ES157">
        <v>2</v>
      </c>
      <c r="ET157">
        <v>2</v>
      </c>
      <c r="EU157">
        <v>1</v>
      </c>
      <c r="EV157">
        <v>0</v>
      </c>
      <c r="EW157">
        <v>6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1</v>
      </c>
      <c r="FF157">
        <v>0</v>
      </c>
      <c r="FG157">
        <v>2</v>
      </c>
      <c r="FH157">
        <v>0</v>
      </c>
      <c r="FI157">
        <v>0</v>
      </c>
      <c r="FJ157">
        <v>1</v>
      </c>
      <c r="FK157">
        <v>2</v>
      </c>
      <c r="FL157">
        <v>0</v>
      </c>
      <c r="FM157">
        <v>0</v>
      </c>
      <c r="FN157">
        <v>0</v>
      </c>
      <c r="FO157">
        <v>0</v>
      </c>
      <c r="FP157">
        <v>22</v>
      </c>
      <c r="FQ157">
        <v>65</v>
      </c>
      <c r="FR157">
        <v>51</v>
      </c>
      <c r="FS157">
        <v>11</v>
      </c>
      <c r="FT157">
        <v>2</v>
      </c>
      <c r="FU157">
        <v>14</v>
      </c>
      <c r="FV157">
        <v>0</v>
      </c>
      <c r="FW157">
        <v>1</v>
      </c>
      <c r="FX157">
        <v>9</v>
      </c>
      <c r="FY157">
        <v>0</v>
      </c>
      <c r="FZ157">
        <v>1</v>
      </c>
      <c r="GA157">
        <v>3</v>
      </c>
      <c r="GB157">
        <v>0</v>
      </c>
      <c r="GC157">
        <v>0</v>
      </c>
      <c r="GD157">
        <v>1</v>
      </c>
      <c r="GE157">
        <v>1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1</v>
      </c>
      <c r="GL157">
        <v>0</v>
      </c>
      <c r="GM157">
        <v>0</v>
      </c>
      <c r="GN157">
        <v>1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6</v>
      </c>
      <c r="GU157">
        <v>51</v>
      </c>
      <c r="GV157">
        <v>128</v>
      </c>
      <c r="GW157">
        <v>28</v>
      </c>
      <c r="GX157">
        <v>66</v>
      </c>
      <c r="GY157">
        <v>2</v>
      </c>
      <c r="GZ157">
        <v>0</v>
      </c>
      <c r="HA157">
        <v>0</v>
      </c>
      <c r="HB157">
        <v>4</v>
      </c>
      <c r="HC157">
        <v>1</v>
      </c>
      <c r="HD157">
        <v>0</v>
      </c>
      <c r="HE157">
        <v>0</v>
      </c>
      <c r="HF157">
        <v>1</v>
      </c>
      <c r="HG157">
        <v>0</v>
      </c>
      <c r="HH157">
        <v>0</v>
      </c>
      <c r="HI157">
        <v>4</v>
      </c>
      <c r="HJ157">
        <v>0</v>
      </c>
      <c r="HK157">
        <v>0</v>
      </c>
      <c r="HL157">
        <v>13</v>
      </c>
      <c r="HM157">
        <v>0</v>
      </c>
      <c r="HN157">
        <v>0</v>
      </c>
      <c r="HO157">
        <v>3</v>
      </c>
      <c r="HP157">
        <v>2</v>
      </c>
      <c r="HQ157">
        <v>0</v>
      </c>
      <c r="HR157">
        <v>0</v>
      </c>
      <c r="HS157">
        <v>0</v>
      </c>
      <c r="HT157">
        <v>3</v>
      </c>
      <c r="HU157">
        <v>0</v>
      </c>
      <c r="HV157">
        <v>0</v>
      </c>
      <c r="HW157">
        <v>0</v>
      </c>
      <c r="HX157">
        <v>1</v>
      </c>
      <c r="HY157">
        <v>128</v>
      </c>
      <c r="HZ157">
        <v>57</v>
      </c>
      <c r="IA157">
        <v>40</v>
      </c>
      <c r="IB157">
        <v>4</v>
      </c>
      <c r="IC157">
        <v>0</v>
      </c>
      <c r="ID157">
        <v>1</v>
      </c>
      <c r="IE157">
        <v>0</v>
      </c>
      <c r="IF157">
        <v>1</v>
      </c>
      <c r="IG157">
        <v>0</v>
      </c>
      <c r="IH157">
        <v>2</v>
      </c>
      <c r="II157">
        <v>0</v>
      </c>
      <c r="IJ157">
        <v>2</v>
      </c>
      <c r="IK157">
        <v>2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1</v>
      </c>
      <c r="IU157">
        <v>1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1</v>
      </c>
      <c r="JB157">
        <v>2</v>
      </c>
      <c r="JC157">
        <v>57</v>
      </c>
      <c r="JD157" t="s">
        <v>0</v>
      </c>
      <c r="JE157" t="s">
        <v>0</v>
      </c>
      <c r="JF157" t="s">
        <v>0</v>
      </c>
      <c r="JG157" t="s">
        <v>0</v>
      </c>
      <c r="JH157" t="s">
        <v>0</v>
      </c>
      <c r="JI157" t="s">
        <v>0</v>
      </c>
      <c r="JJ157" t="s">
        <v>0</v>
      </c>
      <c r="JK157" t="s">
        <v>0</v>
      </c>
      <c r="JL157" t="s">
        <v>0</v>
      </c>
      <c r="JM157" t="s">
        <v>0</v>
      </c>
      <c r="JN157" t="s">
        <v>0</v>
      </c>
      <c r="JO157" t="s">
        <v>0</v>
      </c>
      <c r="JP157" t="s">
        <v>0</v>
      </c>
      <c r="JQ157" t="s">
        <v>0</v>
      </c>
      <c r="JR157" t="s">
        <v>0</v>
      </c>
      <c r="JS157" t="s">
        <v>0</v>
      </c>
      <c r="JT157" t="s">
        <v>0</v>
      </c>
      <c r="JU157" t="s">
        <v>0</v>
      </c>
      <c r="JV157" t="s">
        <v>0</v>
      </c>
      <c r="JW157">
        <v>4</v>
      </c>
      <c r="JX157">
        <v>2</v>
      </c>
      <c r="JY157">
        <v>1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1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4</v>
      </c>
      <c r="KS157">
        <v>2</v>
      </c>
      <c r="KT157">
        <v>0</v>
      </c>
      <c r="KU157">
        <v>0</v>
      </c>
      <c r="KV157">
        <v>0</v>
      </c>
      <c r="KW157">
        <v>0</v>
      </c>
      <c r="KX157">
        <v>1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1</v>
      </c>
      <c r="LU157">
        <v>2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</row>
    <row r="158" spans="1:351">
      <c r="A158" t="s">
        <v>1555</v>
      </c>
      <c r="B158" t="s">
        <v>1538</v>
      </c>
      <c r="C158" t="str">
        <f>"200214"</f>
        <v>200214</v>
      </c>
      <c r="D158" t="s">
        <v>1537</v>
      </c>
      <c r="E158">
        <v>1</v>
      </c>
      <c r="F158">
        <v>559</v>
      </c>
      <c r="G158">
        <v>430</v>
      </c>
      <c r="H158">
        <v>157</v>
      </c>
      <c r="I158">
        <v>273</v>
      </c>
      <c r="J158">
        <v>0</v>
      </c>
      <c r="K158">
        <v>1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273</v>
      </c>
      <c r="T158">
        <v>0</v>
      </c>
      <c r="U158">
        <v>0</v>
      </c>
      <c r="V158">
        <v>273</v>
      </c>
      <c r="W158">
        <v>9</v>
      </c>
      <c r="X158">
        <v>6</v>
      </c>
      <c r="Y158">
        <v>1</v>
      </c>
      <c r="Z158">
        <v>2</v>
      </c>
      <c r="AA158">
        <v>264</v>
      </c>
      <c r="AB158">
        <v>92</v>
      </c>
      <c r="AC158">
        <v>40</v>
      </c>
      <c r="AD158">
        <v>4</v>
      </c>
      <c r="AE158">
        <v>20</v>
      </c>
      <c r="AF158">
        <v>0</v>
      </c>
      <c r="AG158">
        <v>8</v>
      </c>
      <c r="AH158">
        <v>1</v>
      </c>
      <c r="AI158">
        <v>0</v>
      </c>
      <c r="AJ158">
        <v>3</v>
      </c>
      <c r="AK158">
        <v>0</v>
      </c>
      <c r="AL158">
        <v>3</v>
      </c>
      <c r="AM158">
        <v>0</v>
      </c>
      <c r="AN158">
        <v>0</v>
      </c>
      <c r="AO158">
        <v>0</v>
      </c>
      <c r="AP158">
        <v>0</v>
      </c>
      <c r="AQ158">
        <v>1</v>
      </c>
      <c r="AR158">
        <v>0</v>
      </c>
      <c r="AS158">
        <v>1</v>
      </c>
      <c r="AT158">
        <v>4</v>
      </c>
      <c r="AU158">
        <v>0</v>
      </c>
      <c r="AV158">
        <v>1</v>
      </c>
      <c r="AW158">
        <v>1</v>
      </c>
      <c r="AX158">
        <v>0</v>
      </c>
      <c r="AY158">
        <v>0</v>
      </c>
      <c r="AZ158">
        <v>0</v>
      </c>
      <c r="BA158">
        <v>0</v>
      </c>
      <c r="BB158">
        <v>1</v>
      </c>
      <c r="BC158">
        <v>1</v>
      </c>
      <c r="BD158">
        <v>3</v>
      </c>
      <c r="BE158">
        <v>92</v>
      </c>
      <c r="BF158">
        <v>49</v>
      </c>
      <c r="BG158">
        <v>14</v>
      </c>
      <c r="BH158">
        <v>0</v>
      </c>
      <c r="BI158">
        <v>3</v>
      </c>
      <c r="BJ158">
        <v>1</v>
      </c>
      <c r="BK158">
        <v>15</v>
      </c>
      <c r="BL158">
        <v>0</v>
      </c>
      <c r="BM158">
        <v>0</v>
      </c>
      <c r="BN158">
        <v>0</v>
      </c>
      <c r="BO158">
        <v>2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1</v>
      </c>
      <c r="CD158">
        <v>1</v>
      </c>
      <c r="CE158">
        <v>1</v>
      </c>
      <c r="CF158">
        <v>0</v>
      </c>
      <c r="CG158">
        <v>0</v>
      </c>
      <c r="CH158">
        <v>11</v>
      </c>
      <c r="CI158">
        <v>49</v>
      </c>
      <c r="CJ158">
        <v>8</v>
      </c>
      <c r="CK158">
        <v>4</v>
      </c>
      <c r="CL158">
        <v>0</v>
      </c>
      <c r="CM158">
        <v>0</v>
      </c>
      <c r="CN158">
        <v>0</v>
      </c>
      <c r="CO158">
        <v>2</v>
      </c>
      <c r="CP158">
        <v>0</v>
      </c>
      <c r="CQ158">
        <v>0</v>
      </c>
      <c r="CR158">
        <v>1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1</v>
      </c>
      <c r="DE158">
        <v>0</v>
      </c>
      <c r="DF158">
        <v>0</v>
      </c>
      <c r="DG158">
        <v>0</v>
      </c>
      <c r="DH158">
        <v>0</v>
      </c>
      <c r="DI158">
        <v>8</v>
      </c>
      <c r="DJ158">
        <v>7</v>
      </c>
      <c r="DK158">
        <v>5</v>
      </c>
      <c r="DL158">
        <v>0</v>
      </c>
      <c r="DM158">
        <v>1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1</v>
      </c>
      <c r="EI158">
        <v>0</v>
      </c>
      <c r="EJ158">
        <v>0</v>
      </c>
      <c r="EK158">
        <v>0</v>
      </c>
      <c r="EL158">
        <v>0</v>
      </c>
      <c r="EM158">
        <v>7</v>
      </c>
      <c r="EN158">
        <v>34</v>
      </c>
      <c r="EO158">
        <v>9</v>
      </c>
      <c r="EP158">
        <v>3</v>
      </c>
      <c r="EQ158">
        <v>0</v>
      </c>
      <c r="ER158">
        <v>0</v>
      </c>
      <c r="ES158">
        <v>0</v>
      </c>
      <c r="ET158">
        <v>1</v>
      </c>
      <c r="EU158">
        <v>1</v>
      </c>
      <c r="EV158">
        <v>0</v>
      </c>
      <c r="EW158">
        <v>0</v>
      </c>
      <c r="EX158">
        <v>1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2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1</v>
      </c>
      <c r="FN158">
        <v>0</v>
      </c>
      <c r="FO158">
        <v>0</v>
      </c>
      <c r="FP158">
        <v>16</v>
      </c>
      <c r="FQ158">
        <v>34</v>
      </c>
      <c r="FR158">
        <v>30</v>
      </c>
      <c r="FS158">
        <v>3</v>
      </c>
      <c r="FT158">
        <v>3</v>
      </c>
      <c r="FU158">
        <v>9</v>
      </c>
      <c r="FV158">
        <v>1</v>
      </c>
      <c r="FW158">
        <v>0</v>
      </c>
      <c r="FX158">
        <v>9</v>
      </c>
      <c r="FY158">
        <v>1</v>
      </c>
      <c r="FZ158">
        <v>0</v>
      </c>
      <c r="GA158">
        <v>0</v>
      </c>
      <c r="GB158">
        <v>0</v>
      </c>
      <c r="GC158">
        <v>1</v>
      </c>
      <c r="GD158">
        <v>1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1</v>
      </c>
      <c r="GP158">
        <v>0</v>
      </c>
      <c r="GQ158">
        <v>0</v>
      </c>
      <c r="GR158">
        <v>0</v>
      </c>
      <c r="GS158">
        <v>0</v>
      </c>
      <c r="GT158">
        <v>1</v>
      </c>
      <c r="GU158">
        <v>30</v>
      </c>
      <c r="GV158">
        <v>25</v>
      </c>
      <c r="GW158">
        <v>10</v>
      </c>
      <c r="GX158">
        <v>3</v>
      </c>
      <c r="GY158">
        <v>0</v>
      </c>
      <c r="GZ158">
        <v>1</v>
      </c>
      <c r="HA158">
        <v>1</v>
      </c>
      <c r="HB158">
        <v>0</v>
      </c>
      <c r="HC158">
        <v>3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2</v>
      </c>
      <c r="HL158">
        <v>2</v>
      </c>
      <c r="HM158">
        <v>1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1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25</v>
      </c>
      <c r="HZ158">
        <v>18</v>
      </c>
      <c r="IA158">
        <v>7</v>
      </c>
      <c r="IB158">
        <v>3</v>
      </c>
      <c r="IC158">
        <v>0</v>
      </c>
      <c r="ID158">
        <v>1</v>
      </c>
      <c r="IE158">
        <v>2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2</v>
      </c>
      <c r="IL158">
        <v>1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1</v>
      </c>
      <c r="IT158">
        <v>0</v>
      </c>
      <c r="IU158">
        <v>0</v>
      </c>
      <c r="IV158">
        <v>0</v>
      </c>
      <c r="IW158">
        <v>0</v>
      </c>
      <c r="IX158">
        <v>1</v>
      </c>
      <c r="IY158">
        <v>0</v>
      </c>
      <c r="IZ158">
        <v>0</v>
      </c>
      <c r="JA158">
        <v>0</v>
      </c>
      <c r="JB158">
        <v>0</v>
      </c>
      <c r="JC158">
        <v>18</v>
      </c>
      <c r="JD158" t="s">
        <v>0</v>
      </c>
      <c r="JE158" t="s">
        <v>0</v>
      </c>
      <c r="JF158" t="s">
        <v>0</v>
      </c>
      <c r="JG158" t="s">
        <v>0</v>
      </c>
      <c r="JH158" t="s">
        <v>0</v>
      </c>
      <c r="JI158" t="s">
        <v>0</v>
      </c>
      <c r="JJ158" t="s">
        <v>0</v>
      </c>
      <c r="JK158" t="s">
        <v>0</v>
      </c>
      <c r="JL158" t="s">
        <v>0</v>
      </c>
      <c r="JM158" t="s">
        <v>0</v>
      </c>
      <c r="JN158" t="s">
        <v>0</v>
      </c>
      <c r="JO158" t="s">
        <v>0</v>
      </c>
      <c r="JP158" t="s">
        <v>0</v>
      </c>
      <c r="JQ158" t="s">
        <v>0</v>
      </c>
      <c r="JR158" t="s">
        <v>0</v>
      </c>
      <c r="JS158" t="s">
        <v>0</v>
      </c>
      <c r="JT158" t="s">
        <v>0</v>
      </c>
      <c r="JU158" t="s">
        <v>0</v>
      </c>
      <c r="JV158" t="s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1</v>
      </c>
      <c r="KT158">
        <v>0</v>
      </c>
      <c r="KU158">
        <v>1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1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</row>
    <row r="159" spans="1:351">
      <c r="A159" t="s">
        <v>1554</v>
      </c>
      <c r="B159" t="s">
        <v>1538</v>
      </c>
      <c r="C159" t="str">
        <f>"200214"</f>
        <v>200214</v>
      </c>
      <c r="D159" t="s">
        <v>1553</v>
      </c>
      <c r="E159">
        <v>2</v>
      </c>
      <c r="F159">
        <v>543</v>
      </c>
      <c r="G159">
        <v>420</v>
      </c>
      <c r="H159">
        <v>230</v>
      </c>
      <c r="I159">
        <v>190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190</v>
      </c>
      <c r="T159">
        <v>0</v>
      </c>
      <c r="U159">
        <v>0</v>
      </c>
      <c r="V159">
        <v>190</v>
      </c>
      <c r="W159">
        <v>16</v>
      </c>
      <c r="X159">
        <v>13</v>
      </c>
      <c r="Y159">
        <v>2</v>
      </c>
      <c r="Z159">
        <v>1</v>
      </c>
      <c r="AA159">
        <v>174</v>
      </c>
      <c r="AB159">
        <v>58</v>
      </c>
      <c r="AC159">
        <v>28</v>
      </c>
      <c r="AD159">
        <v>4</v>
      </c>
      <c r="AE159">
        <v>13</v>
      </c>
      <c r="AF159">
        <v>0</v>
      </c>
      <c r="AG159">
        <v>7</v>
      </c>
      <c r="AH159">
        <v>1</v>
      </c>
      <c r="AI159">
        <v>0</v>
      </c>
      <c r="AJ159">
        <v>1</v>
      </c>
      <c r="AK159">
        <v>0</v>
      </c>
      <c r="AL159">
        <v>1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1</v>
      </c>
      <c r="AX159">
        <v>1</v>
      </c>
      <c r="AY159">
        <v>0</v>
      </c>
      <c r="AZ159">
        <v>0</v>
      </c>
      <c r="BA159">
        <v>1</v>
      </c>
      <c r="BB159">
        <v>0</v>
      </c>
      <c r="BC159">
        <v>0</v>
      </c>
      <c r="BD159">
        <v>0</v>
      </c>
      <c r="BE159">
        <v>58</v>
      </c>
      <c r="BF159">
        <v>42</v>
      </c>
      <c r="BG159">
        <v>15</v>
      </c>
      <c r="BH159">
        <v>5</v>
      </c>
      <c r="BI159">
        <v>8</v>
      </c>
      <c r="BJ159">
        <v>0</v>
      </c>
      <c r="BK159">
        <v>3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1</v>
      </c>
      <c r="BT159">
        <v>4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1</v>
      </c>
      <c r="CG159">
        <v>0</v>
      </c>
      <c r="CH159">
        <v>5</v>
      </c>
      <c r="CI159">
        <v>42</v>
      </c>
      <c r="CJ159">
        <v>4</v>
      </c>
      <c r="CK159">
        <v>1</v>
      </c>
      <c r="CL159">
        <v>1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1</v>
      </c>
      <c r="CY159">
        <v>0</v>
      </c>
      <c r="CZ159">
        <v>0</v>
      </c>
      <c r="DA159">
        <v>0</v>
      </c>
      <c r="DB159">
        <v>0</v>
      </c>
      <c r="DC159">
        <v>1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4</v>
      </c>
      <c r="DJ159">
        <v>10</v>
      </c>
      <c r="DK159">
        <v>8</v>
      </c>
      <c r="DL159">
        <v>0</v>
      </c>
      <c r="DM159">
        <v>1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1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10</v>
      </c>
      <c r="EN159">
        <v>15</v>
      </c>
      <c r="EO159">
        <v>6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1</v>
      </c>
      <c r="EX159">
        <v>0</v>
      </c>
      <c r="EY159">
        <v>1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1</v>
      </c>
      <c r="FG159">
        <v>0</v>
      </c>
      <c r="FH159">
        <v>0</v>
      </c>
      <c r="FI159">
        <v>2</v>
      </c>
      <c r="FJ159">
        <v>0</v>
      </c>
      <c r="FK159">
        <v>0</v>
      </c>
      <c r="FL159">
        <v>0</v>
      </c>
      <c r="FM159">
        <v>1</v>
      </c>
      <c r="FN159">
        <v>0</v>
      </c>
      <c r="FO159">
        <v>0</v>
      </c>
      <c r="FP159">
        <v>3</v>
      </c>
      <c r="FQ159">
        <v>15</v>
      </c>
      <c r="FR159">
        <v>12</v>
      </c>
      <c r="FS159">
        <v>4</v>
      </c>
      <c r="FT159">
        <v>1</v>
      </c>
      <c r="FU159">
        <v>0</v>
      </c>
      <c r="FV159">
        <v>1</v>
      </c>
      <c r="FW159">
        <v>2</v>
      </c>
      <c r="FX159">
        <v>0</v>
      </c>
      <c r="FY159">
        <v>0</v>
      </c>
      <c r="FZ159">
        <v>0</v>
      </c>
      <c r="GA159">
        <v>0</v>
      </c>
      <c r="GB159">
        <v>1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1</v>
      </c>
      <c r="GK159">
        <v>0</v>
      </c>
      <c r="GL159">
        <v>0</v>
      </c>
      <c r="GM159">
        <v>2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12</v>
      </c>
      <c r="GV159">
        <v>22</v>
      </c>
      <c r="GW159">
        <v>12</v>
      </c>
      <c r="GX159">
        <v>4</v>
      </c>
      <c r="GY159">
        <v>0</v>
      </c>
      <c r="GZ159">
        <v>0</v>
      </c>
      <c r="HA159">
        <v>1</v>
      </c>
      <c r="HB159">
        <v>0</v>
      </c>
      <c r="HC159">
        <v>2</v>
      </c>
      <c r="HD159">
        <v>0</v>
      </c>
      <c r="HE159">
        <v>0</v>
      </c>
      <c r="HF159">
        <v>2</v>
      </c>
      <c r="HG159">
        <v>0</v>
      </c>
      <c r="HH159">
        <v>0</v>
      </c>
      <c r="HI159">
        <v>1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22</v>
      </c>
      <c r="HZ159">
        <v>10</v>
      </c>
      <c r="IA159">
        <v>8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1</v>
      </c>
      <c r="IH159">
        <v>0</v>
      </c>
      <c r="II159">
        <v>1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10</v>
      </c>
      <c r="JD159" t="s">
        <v>0</v>
      </c>
      <c r="JE159" t="s">
        <v>0</v>
      </c>
      <c r="JF159" t="s">
        <v>0</v>
      </c>
      <c r="JG159" t="s">
        <v>0</v>
      </c>
      <c r="JH159" t="s">
        <v>0</v>
      </c>
      <c r="JI159" t="s">
        <v>0</v>
      </c>
      <c r="JJ159" t="s">
        <v>0</v>
      </c>
      <c r="JK159" t="s">
        <v>0</v>
      </c>
      <c r="JL159" t="s">
        <v>0</v>
      </c>
      <c r="JM159" t="s">
        <v>0</v>
      </c>
      <c r="JN159" t="s">
        <v>0</v>
      </c>
      <c r="JO159" t="s">
        <v>0</v>
      </c>
      <c r="JP159" t="s">
        <v>0</v>
      </c>
      <c r="JQ159" t="s">
        <v>0</v>
      </c>
      <c r="JR159" t="s">
        <v>0</v>
      </c>
      <c r="JS159" t="s">
        <v>0</v>
      </c>
      <c r="JT159" t="s">
        <v>0</v>
      </c>
      <c r="JU159" t="s">
        <v>0</v>
      </c>
      <c r="JV159" t="s">
        <v>0</v>
      </c>
      <c r="JW159">
        <v>1</v>
      </c>
      <c r="JX159">
        <v>0</v>
      </c>
      <c r="JY159">
        <v>1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1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</row>
    <row r="160" spans="1:351">
      <c r="A160" t="s">
        <v>1552</v>
      </c>
      <c r="B160" t="s">
        <v>1538</v>
      </c>
      <c r="C160" t="str">
        <f>"200214"</f>
        <v>200214</v>
      </c>
      <c r="D160" t="s">
        <v>1551</v>
      </c>
      <c r="E160">
        <v>3</v>
      </c>
      <c r="F160">
        <v>734</v>
      </c>
      <c r="G160">
        <v>560</v>
      </c>
      <c r="H160">
        <v>262</v>
      </c>
      <c r="I160">
        <v>298</v>
      </c>
      <c r="J160">
        <v>0</v>
      </c>
      <c r="K160">
        <v>5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298</v>
      </c>
      <c r="T160">
        <v>0</v>
      </c>
      <c r="U160">
        <v>0</v>
      </c>
      <c r="V160">
        <v>298</v>
      </c>
      <c r="W160">
        <v>11</v>
      </c>
      <c r="X160">
        <v>8</v>
      </c>
      <c r="Y160">
        <v>1</v>
      </c>
      <c r="Z160">
        <v>2</v>
      </c>
      <c r="AA160">
        <v>287</v>
      </c>
      <c r="AB160">
        <v>136</v>
      </c>
      <c r="AC160">
        <v>63</v>
      </c>
      <c r="AD160">
        <v>9</v>
      </c>
      <c r="AE160">
        <v>24</v>
      </c>
      <c r="AF160">
        <v>2</v>
      </c>
      <c r="AG160">
        <v>15</v>
      </c>
      <c r="AH160">
        <v>0</v>
      </c>
      <c r="AI160">
        <v>0</v>
      </c>
      <c r="AJ160">
        <v>2</v>
      </c>
      <c r="AK160">
        <v>0</v>
      </c>
      <c r="AL160">
        <v>2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1</v>
      </c>
      <c r="AS160">
        <v>0</v>
      </c>
      <c r="AT160">
        <v>6</v>
      </c>
      <c r="AU160">
        <v>0</v>
      </c>
      <c r="AV160">
        <v>1</v>
      </c>
      <c r="AW160">
        <v>1</v>
      </c>
      <c r="AX160">
        <v>1</v>
      </c>
      <c r="AY160">
        <v>0</v>
      </c>
      <c r="AZ160">
        <v>0</v>
      </c>
      <c r="BA160">
        <v>0</v>
      </c>
      <c r="BB160">
        <v>1</v>
      </c>
      <c r="BC160">
        <v>0</v>
      </c>
      <c r="BD160">
        <v>8</v>
      </c>
      <c r="BE160">
        <v>136</v>
      </c>
      <c r="BF160">
        <v>38</v>
      </c>
      <c r="BG160">
        <v>19</v>
      </c>
      <c r="BH160">
        <v>6</v>
      </c>
      <c r="BI160">
        <v>3</v>
      </c>
      <c r="BJ160">
        <v>0</v>
      </c>
      <c r="BK160">
        <v>0</v>
      </c>
      <c r="BL160">
        <v>0</v>
      </c>
      <c r="BM160">
        <v>1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1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8</v>
      </c>
      <c r="CI160">
        <v>38</v>
      </c>
      <c r="CJ160">
        <v>6</v>
      </c>
      <c r="CK160">
        <v>3</v>
      </c>
      <c r="CL160">
        <v>0</v>
      </c>
      <c r="CM160">
        <v>0</v>
      </c>
      <c r="CN160">
        <v>1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1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1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6</v>
      </c>
      <c r="DJ160">
        <v>14</v>
      </c>
      <c r="DK160">
        <v>8</v>
      </c>
      <c r="DL160">
        <v>0</v>
      </c>
      <c r="DM160">
        <v>1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2</v>
      </c>
      <c r="ED160">
        <v>0</v>
      </c>
      <c r="EE160">
        <v>0</v>
      </c>
      <c r="EF160">
        <v>1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2</v>
      </c>
      <c r="EM160">
        <v>14</v>
      </c>
      <c r="EN160">
        <v>23</v>
      </c>
      <c r="EO160">
        <v>7</v>
      </c>
      <c r="EP160">
        <v>0</v>
      </c>
      <c r="EQ160">
        <v>0</v>
      </c>
      <c r="ER160">
        <v>0</v>
      </c>
      <c r="ES160">
        <v>1</v>
      </c>
      <c r="ET160">
        <v>0</v>
      </c>
      <c r="EU160">
        <v>0</v>
      </c>
      <c r="EV160">
        <v>0</v>
      </c>
      <c r="EW160">
        <v>0</v>
      </c>
      <c r="EX160">
        <v>1</v>
      </c>
      <c r="EY160">
        <v>1</v>
      </c>
      <c r="EZ160">
        <v>0</v>
      </c>
      <c r="FA160">
        <v>0</v>
      </c>
      <c r="FB160">
        <v>0</v>
      </c>
      <c r="FC160">
        <v>0</v>
      </c>
      <c r="FD160">
        <v>1</v>
      </c>
      <c r="FE160">
        <v>1</v>
      </c>
      <c r="FF160">
        <v>0</v>
      </c>
      <c r="FG160">
        <v>2</v>
      </c>
      <c r="FH160">
        <v>0</v>
      </c>
      <c r="FI160">
        <v>0</v>
      </c>
      <c r="FJ160">
        <v>0</v>
      </c>
      <c r="FK160">
        <v>1</v>
      </c>
      <c r="FL160">
        <v>0</v>
      </c>
      <c r="FM160">
        <v>0</v>
      </c>
      <c r="FN160">
        <v>0</v>
      </c>
      <c r="FO160">
        <v>3</v>
      </c>
      <c r="FP160">
        <v>5</v>
      </c>
      <c r="FQ160">
        <v>23</v>
      </c>
      <c r="FR160">
        <v>21</v>
      </c>
      <c r="FS160">
        <v>7</v>
      </c>
      <c r="FT160">
        <v>0</v>
      </c>
      <c r="FU160">
        <v>4</v>
      </c>
      <c r="FV160">
        <v>0</v>
      </c>
      <c r="FW160">
        <v>0</v>
      </c>
      <c r="FX160">
        <v>3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1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1</v>
      </c>
      <c r="GN160">
        <v>0</v>
      </c>
      <c r="GO160">
        <v>0</v>
      </c>
      <c r="GP160">
        <v>2</v>
      </c>
      <c r="GQ160">
        <v>0</v>
      </c>
      <c r="GR160">
        <v>0</v>
      </c>
      <c r="GS160">
        <v>1</v>
      </c>
      <c r="GT160">
        <v>2</v>
      </c>
      <c r="GU160">
        <v>21</v>
      </c>
      <c r="GV160">
        <v>39</v>
      </c>
      <c r="GW160">
        <v>14</v>
      </c>
      <c r="GX160">
        <v>11</v>
      </c>
      <c r="GY160">
        <v>0</v>
      </c>
      <c r="GZ160">
        <v>0</v>
      </c>
      <c r="HA160">
        <v>1</v>
      </c>
      <c r="HB160">
        <v>1</v>
      </c>
      <c r="HC160">
        <v>4</v>
      </c>
      <c r="HD160">
        <v>0</v>
      </c>
      <c r="HE160">
        <v>1</v>
      </c>
      <c r="HF160">
        <v>0</v>
      </c>
      <c r="HG160">
        <v>0</v>
      </c>
      <c r="HH160">
        <v>0</v>
      </c>
      <c r="HI160">
        <v>1</v>
      </c>
      <c r="HJ160">
        <v>0</v>
      </c>
      <c r="HK160">
        <v>1</v>
      </c>
      <c r="HL160">
        <v>1</v>
      </c>
      <c r="HM160">
        <v>1</v>
      </c>
      <c r="HN160">
        <v>0</v>
      </c>
      <c r="HO160">
        <v>0</v>
      </c>
      <c r="HP160">
        <v>1</v>
      </c>
      <c r="HQ160">
        <v>0</v>
      </c>
      <c r="HR160">
        <v>0</v>
      </c>
      <c r="HS160">
        <v>1</v>
      </c>
      <c r="HT160">
        <v>0</v>
      </c>
      <c r="HU160">
        <v>0</v>
      </c>
      <c r="HV160">
        <v>0</v>
      </c>
      <c r="HW160">
        <v>0</v>
      </c>
      <c r="HX160">
        <v>1</v>
      </c>
      <c r="HY160">
        <v>39</v>
      </c>
      <c r="HZ160">
        <v>9</v>
      </c>
      <c r="IA160">
        <v>5</v>
      </c>
      <c r="IB160">
        <v>0</v>
      </c>
      <c r="IC160">
        <v>0</v>
      </c>
      <c r="ID160">
        <v>0</v>
      </c>
      <c r="IE160">
        <v>1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2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1</v>
      </c>
      <c r="JB160">
        <v>0</v>
      </c>
      <c r="JC160">
        <v>9</v>
      </c>
      <c r="JD160" t="s">
        <v>0</v>
      </c>
      <c r="JE160" t="s">
        <v>0</v>
      </c>
      <c r="JF160" t="s">
        <v>0</v>
      </c>
      <c r="JG160" t="s">
        <v>0</v>
      </c>
      <c r="JH160" t="s">
        <v>0</v>
      </c>
      <c r="JI160" t="s">
        <v>0</v>
      </c>
      <c r="JJ160" t="s">
        <v>0</v>
      </c>
      <c r="JK160" t="s">
        <v>0</v>
      </c>
      <c r="JL160" t="s">
        <v>0</v>
      </c>
      <c r="JM160" t="s">
        <v>0</v>
      </c>
      <c r="JN160" t="s">
        <v>0</v>
      </c>
      <c r="JO160" t="s">
        <v>0</v>
      </c>
      <c r="JP160" t="s">
        <v>0</v>
      </c>
      <c r="JQ160" t="s">
        <v>0</v>
      </c>
      <c r="JR160" t="s">
        <v>0</v>
      </c>
      <c r="JS160" t="s">
        <v>0</v>
      </c>
      <c r="JT160" t="s">
        <v>0</v>
      </c>
      <c r="JU160" t="s">
        <v>0</v>
      </c>
      <c r="JV160" t="s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1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1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1</v>
      </c>
    </row>
    <row r="161" spans="1:351">
      <c r="A161" t="s">
        <v>1550</v>
      </c>
      <c r="B161" t="s">
        <v>1538</v>
      </c>
      <c r="C161" t="str">
        <f>"200214"</f>
        <v>200214</v>
      </c>
      <c r="D161" t="s">
        <v>1549</v>
      </c>
      <c r="E161">
        <v>4</v>
      </c>
      <c r="F161">
        <v>448</v>
      </c>
      <c r="G161">
        <v>350</v>
      </c>
      <c r="H161">
        <v>157</v>
      </c>
      <c r="I161">
        <v>193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193</v>
      </c>
      <c r="T161">
        <v>0</v>
      </c>
      <c r="U161">
        <v>0</v>
      </c>
      <c r="V161">
        <v>193</v>
      </c>
      <c r="W161">
        <v>4</v>
      </c>
      <c r="X161">
        <v>0</v>
      </c>
      <c r="Y161">
        <v>3</v>
      </c>
      <c r="Z161">
        <v>1</v>
      </c>
      <c r="AA161">
        <v>189</v>
      </c>
      <c r="AB161">
        <v>84</v>
      </c>
      <c r="AC161">
        <v>44</v>
      </c>
      <c r="AD161">
        <v>3</v>
      </c>
      <c r="AE161">
        <v>15</v>
      </c>
      <c r="AF161">
        <v>0</v>
      </c>
      <c r="AG161">
        <v>6</v>
      </c>
      <c r="AH161">
        <v>2</v>
      </c>
      <c r="AI161">
        <v>2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1</v>
      </c>
      <c r="AR161">
        <v>0</v>
      </c>
      <c r="AS161">
        <v>1</v>
      </c>
      <c r="AT161">
        <v>0</v>
      </c>
      <c r="AU161">
        <v>0</v>
      </c>
      <c r="AV161">
        <v>0</v>
      </c>
      <c r="AW161">
        <v>1</v>
      </c>
      <c r="AX161">
        <v>0</v>
      </c>
      <c r="AY161">
        <v>0</v>
      </c>
      <c r="AZ161">
        <v>0</v>
      </c>
      <c r="BA161">
        <v>0</v>
      </c>
      <c r="BB161">
        <v>3</v>
      </c>
      <c r="BC161">
        <v>2</v>
      </c>
      <c r="BD161">
        <v>4</v>
      </c>
      <c r="BE161">
        <v>84</v>
      </c>
      <c r="BF161">
        <v>22</v>
      </c>
      <c r="BG161">
        <v>3</v>
      </c>
      <c r="BH161">
        <v>0</v>
      </c>
      <c r="BI161">
        <v>3</v>
      </c>
      <c r="BJ161">
        <v>0</v>
      </c>
      <c r="BK161">
        <v>7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9</v>
      </c>
      <c r="CI161">
        <v>22</v>
      </c>
      <c r="CJ161">
        <v>3</v>
      </c>
      <c r="CK161">
        <v>1</v>
      </c>
      <c r="CL161">
        <v>0</v>
      </c>
      <c r="CM161">
        <v>0</v>
      </c>
      <c r="CN161">
        <v>0</v>
      </c>
      <c r="CO161">
        <v>1</v>
      </c>
      <c r="CP161">
        <v>0</v>
      </c>
      <c r="CQ161">
        <v>1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3</v>
      </c>
      <c r="DJ161">
        <v>7</v>
      </c>
      <c r="DK161">
        <v>4</v>
      </c>
      <c r="DL161">
        <v>0</v>
      </c>
      <c r="DM161">
        <v>2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1</v>
      </c>
      <c r="EL161">
        <v>0</v>
      </c>
      <c r="EM161">
        <v>7</v>
      </c>
      <c r="EN161">
        <v>17</v>
      </c>
      <c r="EO161">
        <v>10</v>
      </c>
      <c r="EP161">
        <v>0</v>
      </c>
      <c r="EQ161">
        <v>0</v>
      </c>
      <c r="ER161">
        <v>0</v>
      </c>
      <c r="ES161">
        <v>1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1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5</v>
      </c>
      <c r="FQ161">
        <v>17</v>
      </c>
      <c r="FR161">
        <v>16</v>
      </c>
      <c r="FS161">
        <v>4</v>
      </c>
      <c r="FT161">
        <v>0</v>
      </c>
      <c r="FU161">
        <v>9</v>
      </c>
      <c r="FV161">
        <v>0</v>
      </c>
      <c r="FW161">
        <v>0</v>
      </c>
      <c r="FX161">
        <v>2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1</v>
      </c>
      <c r="GU161">
        <v>16</v>
      </c>
      <c r="GV161">
        <v>30</v>
      </c>
      <c r="GW161">
        <v>12</v>
      </c>
      <c r="GX161">
        <v>4</v>
      </c>
      <c r="GY161">
        <v>2</v>
      </c>
      <c r="GZ161">
        <v>0</v>
      </c>
      <c r="HA161">
        <v>3</v>
      </c>
      <c r="HB161">
        <v>1</v>
      </c>
      <c r="HC161">
        <v>2</v>
      </c>
      <c r="HD161">
        <v>0</v>
      </c>
      <c r="HE161">
        <v>1</v>
      </c>
      <c r="HF161">
        <v>0</v>
      </c>
      <c r="HG161">
        <v>0</v>
      </c>
      <c r="HH161">
        <v>0</v>
      </c>
      <c r="HI161">
        <v>1</v>
      </c>
      <c r="HJ161">
        <v>0</v>
      </c>
      <c r="HK161">
        <v>1</v>
      </c>
      <c r="HL161">
        <v>0</v>
      </c>
      <c r="HM161">
        <v>0</v>
      </c>
      <c r="HN161">
        <v>1</v>
      </c>
      <c r="HO161">
        <v>0</v>
      </c>
      <c r="HP161">
        <v>2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30</v>
      </c>
      <c r="HZ161">
        <v>10</v>
      </c>
      <c r="IA161">
        <v>5</v>
      </c>
      <c r="IB161">
        <v>2</v>
      </c>
      <c r="IC161">
        <v>1</v>
      </c>
      <c r="ID161">
        <v>2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10</v>
      </c>
      <c r="JD161" t="s">
        <v>0</v>
      </c>
      <c r="JE161" t="s">
        <v>0</v>
      </c>
      <c r="JF161" t="s">
        <v>0</v>
      </c>
      <c r="JG161" t="s">
        <v>0</v>
      </c>
      <c r="JH161" t="s">
        <v>0</v>
      </c>
      <c r="JI161" t="s">
        <v>0</v>
      </c>
      <c r="JJ161" t="s">
        <v>0</v>
      </c>
      <c r="JK161" t="s">
        <v>0</v>
      </c>
      <c r="JL161" t="s">
        <v>0</v>
      </c>
      <c r="JM161" t="s">
        <v>0</v>
      </c>
      <c r="JN161" t="s">
        <v>0</v>
      </c>
      <c r="JO161" t="s">
        <v>0</v>
      </c>
      <c r="JP161" t="s">
        <v>0</v>
      </c>
      <c r="JQ161" t="s">
        <v>0</v>
      </c>
      <c r="JR161" t="s">
        <v>0</v>
      </c>
      <c r="JS161" t="s">
        <v>0</v>
      </c>
      <c r="JT161" t="s">
        <v>0</v>
      </c>
      <c r="JU161" t="s">
        <v>0</v>
      </c>
      <c r="JV161" t="s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</row>
    <row r="162" spans="1:351">
      <c r="A162" t="s">
        <v>1548</v>
      </c>
      <c r="B162" t="s">
        <v>1538</v>
      </c>
      <c r="C162" t="str">
        <f>"200214"</f>
        <v>200214</v>
      </c>
      <c r="D162" t="s">
        <v>1547</v>
      </c>
      <c r="E162">
        <v>5</v>
      </c>
      <c r="F162">
        <v>1052</v>
      </c>
      <c r="G162">
        <v>800</v>
      </c>
      <c r="H162">
        <v>311</v>
      </c>
      <c r="I162">
        <v>489</v>
      </c>
      <c r="J162">
        <v>0</v>
      </c>
      <c r="K162">
        <v>3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489</v>
      </c>
      <c r="T162">
        <v>0</v>
      </c>
      <c r="U162">
        <v>0</v>
      </c>
      <c r="V162">
        <v>489</v>
      </c>
      <c r="W162">
        <v>21</v>
      </c>
      <c r="X162">
        <v>13</v>
      </c>
      <c r="Y162">
        <v>4</v>
      </c>
      <c r="Z162">
        <v>4</v>
      </c>
      <c r="AA162">
        <v>468</v>
      </c>
      <c r="AB162">
        <v>207</v>
      </c>
      <c r="AC162">
        <v>60</v>
      </c>
      <c r="AD162">
        <v>27</v>
      </c>
      <c r="AE162">
        <v>48</v>
      </c>
      <c r="AF162">
        <v>1</v>
      </c>
      <c r="AG162">
        <v>28</v>
      </c>
      <c r="AH162">
        <v>1</v>
      </c>
      <c r="AI162">
        <v>0</v>
      </c>
      <c r="AJ162">
        <v>0</v>
      </c>
      <c r="AK162">
        <v>6</v>
      </c>
      <c r="AL162">
        <v>5</v>
      </c>
      <c r="AM162">
        <v>1</v>
      </c>
      <c r="AN162">
        <v>0</v>
      </c>
      <c r="AO162">
        <v>1</v>
      </c>
      <c r="AP162">
        <v>1</v>
      </c>
      <c r="AQ162">
        <v>8</v>
      </c>
      <c r="AR162">
        <v>3</v>
      </c>
      <c r="AS162">
        <v>0</v>
      </c>
      <c r="AT162">
        <v>3</v>
      </c>
      <c r="AU162">
        <v>0</v>
      </c>
      <c r="AV162">
        <v>1</v>
      </c>
      <c r="AW162">
        <v>5</v>
      </c>
      <c r="AX162">
        <v>0</v>
      </c>
      <c r="AY162">
        <v>0</v>
      </c>
      <c r="AZ162">
        <v>0</v>
      </c>
      <c r="BA162">
        <v>0</v>
      </c>
      <c r="BB162">
        <v>1</v>
      </c>
      <c r="BC162">
        <v>1</v>
      </c>
      <c r="BD162">
        <v>6</v>
      </c>
      <c r="BE162">
        <v>207</v>
      </c>
      <c r="BF162">
        <v>88</v>
      </c>
      <c r="BG162">
        <v>30</v>
      </c>
      <c r="BH162">
        <v>2</v>
      </c>
      <c r="BI162">
        <v>11</v>
      </c>
      <c r="BJ162">
        <v>4</v>
      </c>
      <c r="BK162">
        <v>20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1</v>
      </c>
      <c r="BT162">
        <v>0</v>
      </c>
      <c r="BU162">
        <v>0</v>
      </c>
      <c r="BV162">
        <v>1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1</v>
      </c>
      <c r="CG162">
        <v>0</v>
      </c>
      <c r="CH162">
        <v>18</v>
      </c>
      <c r="CI162">
        <v>88</v>
      </c>
      <c r="CJ162">
        <v>5</v>
      </c>
      <c r="CK162">
        <v>2</v>
      </c>
      <c r="CL162">
        <v>0</v>
      </c>
      <c r="CM162">
        <v>0</v>
      </c>
      <c r="CN162">
        <v>0</v>
      </c>
      <c r="CO162">
        <v>1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2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5</v>
      </c>
      <c r="DJ162">
        <v>27</v>
      </c>
      <c r="DK162">
        <v>10</v>
      </c>
      <c r="DL162">
        <v>1</v>
      </c>
      <c r="DM162">
        <v>2</v>
      </c>
      <c r="DN162">
        <v>0</v>
      </c>
      <c r="DO162">
        <v>1</v>
      </c>
      <c r="DP162">
        <v>1</v>
      </c>
      <c r="DQ162">
        <v>3</v>
      </c>
      <c r="DR162">
        <v>2</v>
      </c>
      <c r="DS162">
        <v>0</v>
      </c>
      <c r="DT162">
        <v>0</v>
      </c>
      <c r="DU162">
        <v>0</v>
      </c>
      <c r="DV162">
        <v>0</v>
      </c>
      <c r="DW162">
        <v>1</v>
      </c>
      <c r="DX162">
        <v>0</v>
      </c>
      <c r="DY162">
        <v>2</v>
      </c>
      <c r="DZ162">
        <v>0</v>
      </c>
      <c r="EA162">
        <v>0</v>
      </c>
      <c r="EB162">
        <v>0</v>
      </c>
      <c r="EC162">
        <v>2</v>
      </c>
      <c r="ED162">
        <v>0</v>
      </c>
      <c r="EE162">
        <v>0</v>
      </c>
      <c r="EF162">
        <v>1</v>
      </c>
      <c r="EG162">
        <v>0</v>
      </c>
      <c r="EH162">
        <v>0</v>
      </c>
      <c r="EI162">
        <v>0</v>
      </c>
      <c r="EJ162">
        <v>0</v>
      </c>
      <c r="EK162">
        <v>1</v>
      </c>
      <c r="EL162">
        <v>0</v>
      </c>
      <c r="EM162">
        <v>27</v>
      </c>
      <c r="EN162">
        <v>22</v>
      </c>
      <c r="EO162">
        <v>6</v>
      </c>
      <c r="EP162">
        <v>2</v>
      </c>
      <c r="EQ162">
        <v>1</v>
      </c>
      <c r="ER162">
        <v>0</v>
      </c>
      <c r="ES162">
        <v>1</v>
      </c>
      <c r="ET162">
        <v>0</v>
      </c>
      <c r="EU162">
        <v>0</v>
      </c>
      <c r="EV162">
        <v>0</v>
      </c>
      <c r="EW162">
        <v>2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1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9</v>
      </c>
      <c r="FQ162">
        <v>22</v>
      </c>
      <c r="FR162">
        <v>34</v>
      </c>
      <c r="FS162">
        <v>9</v>
      </c>
      <c r="FT162">
        <v>0</v>
      </c>
      <c r="FU162">
        <v>6</v>
      </c>
      <c r="FV162">
        <v>1</v>
      </c>
      <c r="FW162">
        <v>1</v>
      </c>
      <c r="FX162">
        <v>7</v>
      </c>
      <c r="FY162">
        <v>0</v>
      </c>
      <c r="FZ162">
        <v>1</v>
      </c>
      <c r="GA162">
        <v>0</v>
      </c>
      <c r="GB162">
        <v>0</v>
      </c>
      <c r="GC162">
        <v>1</v>
      </c>
      <c r="GD162">
        <v>1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1</v>
      </c>
      <c r="GO162">
        <v>0</v>
      </c>
      <c r="GP162">
        <v>0</v>
      </c>
      <c r="GQ162">
        <v>0</v>
      </c>
      <c r="GR162">
        <v>0</v>
      </c>
      <c r="GS162">
        <v>3</v>
      </c>
      <c r="GT162">
        <v>3</v>
      </c>
      <c r="GU162">
        <v>34</v>
      </c>
      <c r="GV162">
        <v>54</v>
      </c>
      <c r="GW162">
        <v>25</v>
      </c>
      <c r="GX162">
        <v>5</v>
      </c>
      <c r="GY162">
        <v>5</v>
      </c>
      <c r="GZ162">
        <v>1</v>
      </c>
      <c r="HA162">
        <v>0</v>
      </c>
      <c r="HB162">
        <v>1</v>
      </c>
      <c r="HC162">
        <v>5</v>
      </c>
      <c r="HD162">
        <v>0</v>
      </c>
      <c r="HE162">
        <v>0</v>
      </c>
      <c r="HF162">
        <v>1</v>
      </c>
      <c r="HG162">
        <v>1</v>
      </c>
      <c r="HH162">
        <v>0</v>
      </c>
      <c r="HI162">
        <v>1</v>
      </c>
      <c r="HJ162">
        <v>2</v>
      </c>
      <c r="HK162">
        <v>0</v>
      </c>
      <c r="HL162">
        <v>1</v>
      </c>
      <c r="HM162">
        <v>0</v>
      </c>
      <c r="HN162">
        <v>0</v>
      </c>
      <c r="HO162">
        <v>0</v>
      </c>
      <c r="HP162">
        <v>2</v>
      </c>
      <c r="HQ162">
        <v>0</v>
      </c>
      <c r="HR162">
        <v>0</v>
      </c>
      <c r="HS162">
        <v>1</v>
      </c>
      <c r="HT162">
        <v>0</v>
      </c>
      <c r="HU162">
        <v>1</v>
      </c>
      <c r="HV162">
        <v>0</v>
      </c>
      <c r="HW162">
        <v>0</v>
      </c>
      <c r="HX162">
        <v>2</v>
      </c>
      <c r="HY162">
        <v>54</v>
      </c>
      <c r="HZ162">
        <v>29</v>
      </c>
      <c r="IA162">
        <v>24</v>
      </c>
      <c r="IB162">
        <v>1</v>
      </c>
      <c r="IC162">
        <v>0</v>
      </c>
      <c r="ID162">
        <v>1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1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2</v>
      </c>
      <c r="JB162">
        <v>0</v>
      </c>
      <c r="JC162">
        <v>29</v>
      </c>
      <c r="JD162" t="s">
        <v>0</v>
      </c>
      <c r="JE162" t="s">
        <v>0</v>
      </c>
      <c r="JF162" t="s">
        <v>0</v>
      </c>
      <c r="JG162" t="s">
        <v>0</v>
      </c>
      <c r="JH162" t="s">
        <v>0</v>
      </c>
      <c r="JI162" t="s">
        <v>0</v>
      </c>
      <c r="JJ162" t="s">
        <v>0</v>
      </c>
      <c r="JK162" t="s">
        <v>0</v>
      </c>
      <c r="JL162" t="s">
        <v>0</v>
      </c>
      <c r="JM162" t="s">
        <v>0</v>
      </c>
      <c r="JN162" t="s">
        <v>0</v>
      </c>
      <c r="JO162" t="s">
        <v>0</v>
      </c>
      <c r="JP162" t="s">
        <v>0</v>
      </c>
      <c r="JQ162" t="s">
        <v>0</v>
      </c>
      <c r="JR162" t="s">
        <v>0</v>
      </c>
      <c r="JS162" t="s">
        <v>0</v>
      </c>
      <c r="JT162" t="s">
        <v>0</v>
      </c>
      <c r="JU162" t="s">
        <v>0</v>
      </c>
      <c r="JV162" t="s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2</v>
      </c>
      <c r="LW162">
        <v>0</v>
      </c>
      <c r="LX162">
        <v>1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1</v>
      </c>
      <c r="MM162">
        <v>2</v>
      </c>
    </row>
    <row r="163" spans="1:351">
      <c r="A163" t="s">
        <v>1546</v>
      </c>
      <c r="B163" t="s">
        <v>1538</v>
      </c>
      <c r="C163" t="str">
        <f>"200214"</f>
        <v>200214</v>
      </c>
      <c r="D163" t="s">
        <v>1545</v>
      </c>
      <c r="E163">
        <v>6</v>
      </c>
      <c r="F163">
        <v>490</v>
      </c>
      <c r="G163">
        <v>380</v>
      </c>
      <c r="H163">
        <v>103</v>
      </c>
      <c r="I163">
        <v>277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277</v>
      </c>
      <c r="T163">
        <v>0</v>
      </c>
      <c r="U163">
        <v>0</v>
      </c>
      <c r="V163">
        <v>277</v>
      </c>
      <c r="W163">
        <v>7</v>
      </c>
      <c r="X163">
        <v>4</v>
      </c>
      <c r="Y163">
        <v>1</v>
      </c>
      <c r="Z163">
        <v>2</v>
      </c>
      <c r="AA163">
        <v>270</v>
      </c>
      <c r="AB163">
        <v>171</v>
      </c>
      <c r="AC163">
        <v>54</v>
      </c>
      <c r="AD163">
        <v>16</v>
      </c>
      <c r="AE163">
        <v>73</v>
      </c>
      <c r="AF163">
        <v>0</v>
      </c>
      <c r="AG163">
        <v>8</v>
      </c>
      <c r="AH163">
        <v>3</v>
      </c>
      <c r="AI163">
        <v>0</v>
      </c>
      <c r="AJ163">
        <v>1</v>
      </c>
      <c r="AK163">
        <v>1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</v>
      </c>
      <c r="AR163">
        <v>0</v>
      </c>
      <c r="AS163">
        <v>0</v>
      </c>
      <c r="AT163">
        <v>1</v>
      </c>
      <c r="AU163">
        <v>0</v>
      </c>
      <c r="AV163">
        <v>0</v>
      </c>
      <c r="AW163">
        <v>1</v>
      </c>
      <c r="AX163">
        <v>0</v>
      </c>
      <c r="AY163">
        <v>2</v>
      </c>
      <c r="AZ163">
        <v>0</v>
      </c>
      <c r="BA163">
        <v>0</v>
      </c>
      <c r="BB163">
        <v>2</v>
      </c>
      <c r="BC163">
        <v>0</v>
      </c>
      <c r="BD163">
        <v>8</v>
      </c>
      <c r="BE163">
        <v>171</v>
      </c>
      <c r="BF163">
        <v>29</v>
      </c>
      <c r="BG163">
        <v>4</v>
      </c>
      <c r="BH163">
        <v>0</v>
      </c>
      <c r="BI163">
        <v>9</v>
      </c>
      <c r="BJ163">
        <v>3</v>
      </c>
      <c r="BK163">
        <v>4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1</v>
      </c>
      <c r="CB163">
        <v>1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7</v>
      </c>
      <c r="CI163">
        <v>29</v>
      </c>
      <c r="CJ163">
        <v>1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1</v>
      </c>
      <c r="DJ163">
        <v>9</v>
      </c>
      <c r="DK163">
        <v>6</v>
      </c>
      <c r="DL163">
        <v>1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2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9</v>
      </c>
      <c r="EN163">
        <v>15</v>
      </c>
      <c r="EO163">
        <v>4</v>
      </c>
      <c r="EP163">
        <v>1</v>
      </c>
      <c r="EQ163">
        <v>0</v>
      </c>
      <c r="ER163">
        <v>1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1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8</v>
      </c>
      <c r="FQ163">
        <v>15</v>
      </c>
      <c r="FR163">
        <v>4</v>
      </c>
      <c r="FS163">
        <v>0</v>
      </c>
      <c r="FT163">
        <v>0</v>
      </c>
      <c r="FU163">
        <v>2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1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1</v>
      </c>
      <c r="GQ163">
        <v>0</v>
      </c>
      <c r="GR163">
        <v>0</v>
      </c>
      <c r="GS163">
        <v>0</v>
      </c>
      <c r="GT163">
        <v>0</v>
      </c>
      <c r="GU163">
        <v>4</v>
      </c>
      <c r="GV163">
        <v>29</v>
      </c>
      <c r="GW163">
        <v>16</v>
      </c>
      <c r="GX163">
        <v>3</v>
      </c>
      <c r="GY163">
        <v>1</v>
      </c>
      <c r="GZ163">
        <v>1</v>
      </c>
      <c r="HA163">
        <v>1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2</v>
      </c>
      <c r="HH163">
        <v>0</v>
      </c>
      <c r="HI163">
        <v>0</v>
      </c>
      <c r="HJ163">
        <v>0</v>
      </c>
      <c r="HK163">
        <v>2</v>
      </c>
      <c r="HL163">
        <v>0</v>
      </c>
      <c r="HM163">
        <v>0</v>
      </c>
      <c r="HN163">
        <v>0</v>
      </c>
      <c r="HO163">
        <v>1</v>
      </c>
      <c r="HP163">
        <v>0</v>
      </c>
      <c r="HQ163">
        <v>0</v>
      </c>
      <c r="HR163">
        <v>0</v>
      </c>
      <c r="HS163">
        <v>1</v>
      </c>
      <c r="HT163">
        <v>0</v>
      </c>
      <c r="HU163">
        <v>0</v>
      </c>
      <c r="HV163">
        <v>0</v>
      </c>
      <c r="HW163">
        <v>0</v>
      </c>
      <c r="HX163">
        <v>1</v>
      </c>
      <c r="HY163">
        <v>29</v>
      </c>
      <c r="HZ163">
        <v>12</v>
      </c>
      <c r="IA163">
        <v>9</v>
      </c>
      <c r="IB163">
        <v>2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1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12</v>
      </c>
      <c r="JD163" t="s">
        <v>0</v>
      </c>
      <c r="JE163" t="s">
        <v>0</v>
      </c>
      <c r="JF163" t="s">
        <v>0</v>
      </c>
      <c r="JG163" t="s">
        <v>0</v>
      </c>
      <c r="JH163" t="s">
        <v>0</v>
      </c>
      <c r="JI163" t="s">
        <v>0</v>
      </c>
      <c r="JJ163" t="s">
        <v>0</v>
      </c>
      <c r="JK163" t="s">
        <v>0</v>
      </c>
      <c r="JL163" t="s">
        <v>0</v>
      </c>
      <c r="JM163" t="s">
        <v>0</v>
      </c>
      <c r="JN163" t="s">
        <v>0</v>
      </c>
      <c r="JO163" t="s">
        <v>0</v>
      </c>
      <c r="JP163" t="s">
        <v>0</v>
      </c>
      <c r="JQ163" t="s">
        <v>0</v>
      </c>
      <c r="JR163" t="s">
        <v>0</v>
      </c>
      <c r="JS163" t="s">
        <v>0</v>
      </c>
      <c r="JT163" t="s">
        <v>0</v>
      </c>
      <c r="JU163" t="s">
        <v>0</v>
      </c>
      <c r="JV163" t="s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</row>
    <row r="164" spans="1:351">
      <c r="A164" t="s">
        <v>1544</v>
      </c>
      <c r="B164" t="s">
        <v>1538</v>
      </c>
      <c r="C164" t="str">
        <f>"200214"</f>
        <v>200214</v>
      </c>
      <c r="D164" t="s">
        <v>1543</v>
      </c>
      <c r="E164">
        <v>7</v>
      </c>
      <c r="F164">
        <v>980</v>
      </c>
      <c r="G164">
        <v>750</v>
      </c>
      <c r="H164">
        <v>438</v>
      </c>
      <c r="I164">
        <v>312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312</v>
      </c>
      <c r="T164">
        <v>0</v>
      </c>
      <c r="U164">
        <v>0</v>
      </c>
      <c r="V164">
        <v>312</v>
      </c>
      <c r="W164">
        <v>15</v>
      </c>
      <c r="X164">
        <v>8</v>
      </c>
      <c r="Y164">
        <v>4</v>
      </c>
      <c r="Z164">
        <v>3</v>
      </c>
      <c r="AA164">
        <v>297</v>
      </c>
      <c r="AB164">
        <v>45</v>
      </c>
      <c r="AC164">
        <v>20</v>
      </c>
      <c r="AD164">
        <v>7</v>
      </c>
      <c r="AE164">
        <v>9</v>
      </c>
      <c r="AF164">
        <v>1</v>
      </c>
      <c r="AG164">
        <v>2</v>
      </c>
      <c r="AH164">
        <v>1</v>
      </c>
      <c r="AI164">
        <v>0</v>
      </c>
      <c r="AJ164">
        <v>1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1</v>
      </c>
      <c r="AQ164">
        <v>0</v>
      </c>
      <c r="AR164">
        <v>1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</v>
      </c>
      <c r="AY164">
        <v>0</v>
      </c>
      <c r="AZ164">
        <v>0</v>
      </c>
      <c r="BA164">
        <v>0</v>
      </c>
      <c r="BB164">
        <v>1</v>
      </c>
      <c r="BC164">
        <v>0</v>
      </c>
      <c r="BD164">
        <v>0</v>
      </c>
      <c r="BE164">
        <v>45</v>
      </c>
      <c r="BF164">
        <v>63</v>
      </c>
      <c r="BG164">
        <v>10</v>
      </c>
      <c r="BH164">
        <v>9</v>
      </c>
      <c r="BI164">
        <v>3</v>
      </c>
      <c r="BJ164">
        <v>1</v>
      </c>
      <c r="BK164">
        <v>24</v>
      </c>
      <c r="BL164">
        <v>0</v>
      </c>
      <c r="BM164">
        <v>0</v>
      </c>
      <c r="BN164">
        <v>0</v>
      </c>
      <c r="BO164">
        <v>2</v>
      </c>
      <c r="BP164">
        <v>0</v>
      </c>
      <c r="BQ164">
        <v>0</v>
      </c>
      <c r="BR164">
        <v>0</v>
      </c>
      <c r="BS164">
        <v>0</v>
      </c>
      <c r="BT164">
        <v>3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1</v>
      </c>
      <c r="CD164">
        <v>0</v>
      </c>
      <c r="CE164">
        <v>0</v>
      </c>
      <c r="CF164">
        <v>0</v>
      </c>
      <c r="CG164">
        <v>0</v>
      </c>
      <c r="CH164">
        <v>10</v>
      </c>
      <c r="CI164">
        <v>63</v>
      </c>
      <c r="CJ164">
        <v>9</v>
      </c>
      <c r="CK164">
        <v>2</v>
      </c>
      <c r="CL164">
        <v>2</v>
      </c>
      <c r="CM164">
        <v>0</v>
      </c>
      <c r="CN164">
        <v>0</v>
      </c>
      <c r="CO164">
        <v>1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1</v>
      </c>
      <c r="DB164">
        <v>0</v>
      </c>
      <c r="DC164">
        <v>1</v>
      </c>
      <c r="DD164">
        <v>0</v>
      </c>
      <c r="DE164">
        <v>0</v>
      </c>
      <c r="DF164">
        <v>1</v>
      </c>
      <c r="DG164">
        <v>0</v>
      </c>
      <c r="DH164">
        <v>1</v>
      </c>
      <c r="DI164">
        <v>9</v>
      </c>
      <c r="DJ164">
        <v>12</v>
      </c>
      <c r="DK164">
        <v>7</v>
      </c>
      <c r="DL164">
        <v>1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1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1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2</v>
      </c>
      <c r="EM164">
        <v>12</v>
      </c>
      <c r="EN164">
        <v>69</v>
      </c>
      <c r="EO164">
        <v>8</v>
      </c>
      <c r="EP164">
        <v>2</v>
      </c>
      <c r="EQ164">
        <v>0</v>
      </c>
      <c r="ER164">
        <v>0</v>
      </c>
      <c r="ES164">
        <v>1</v>
      </c>
      <c r="ET164">
        <v>3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1</v>
      </c>
      <c r="FF164">
        <v>0</v>
      </c>
      <c r="FG164">
        <v>0</v>
      </c>
      <c r="FH164">
        <v>1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53</v>
      </c>
      <c r="FQ164">
        <v>69</v>
      </c>
      <c r="FR164">
        <v>72</v>
      </c>
      <c r="FS164">
        <v>4</v>
      </c>
      <c r="FT164">
        <v>0</v>
      </c>
      <c r="FU164">
        <v>51</v>
      </c>
      <c r="FV164">
        <v>0</v>
      </c>
      <c r="FW164">
        <v>0</v>
      </c>
      <c r="FX164">
        <v>8</v>
      </c>
      <c r="FY164">
        <v>0</v>
      </c>
      <c r="FZ164">
        <v>0</v>
      </c>
      <c r="GA164">
        <v>0</v>
      </c>
      <c r="GB164">
        <v>0</v>
      </c>
      <c r="GC164">
        <v>2</v>
      </c>
      <c r="GD164">
        <v>3</v>
      </c>
      <c r="GE164">
        <v>0</v>
      </c>
      <c r="GF164">
        <v>0</v>
      </c>
      <c r="GG164">
        <v>0</v>
      </c>
      <c r="GH164">
        <v>0</v>
      </c>
      <c r="GI164">
        <v>1</v>
      </c>
      <c r="GJ164">
        <v>0</v>
      </c>
      <c r="GK164">
        <v>0</v>
      </c>
      <c r="GL164">
        <v>0</v>
      </c>
      <c r="GM164">
        <v>1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1</v>
      </c>
      <c r="GT164">
        <v>1</v>
      </c>
      <c r="GU164">
        <v>72</v>
      </c>
      <c r="GV164">
        <v>15</v>
      </c>
      <c r="GW164">
        <v>7</v>
      </c>
      <c r="GX164">
        <v>4</v>
      </c>
      <c r="GY164">
        <v>0</v>
      </c>
      <c r="GZ164">
        <v>0</v>
      </c>
      <c r="HA164">
        <v>0</v>
      </c>
      <c r="HB164">
        <v>0</v>
      </c>
      <c r="HC164">
        <v>2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2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15</v>
      </c>
      <c r="HZ164">
        <v>7</v>
      </c>
      <c r="IA164">
        <v>5</v>
      </c>
      <c r="IB164">
        <v>1</v>
      </c>
      <c r="IC164">
        <v>0</v>
      </c>
      <c r="ID164">
        <v>1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7</v>
      </c>
      <c r="JD164" t="s">
        <v>0</v>
      </c>
      <c r="JE164" t="s">
        <v>0</v>
      </c>
      <c r="JF164" t="s">
        <v>0</v>
      </c>
      <c r="JG164" t="s">
        <v>0</v>
      </c>
      <c r="JH164" t="s">
        <v>0</v>
      </c>
      <c r="JI164" t="s">
        <v>0</v>
      </c>
      <c r="JJ164" t="s">
        <v>0</v>
      </c>
      <c r="JK164" t="s">
        <v>0</v>
      </c>
      <c r="JL164" t="s">
        <v>0</v>
      </c>
      <c r="JM164" t="s">
        <v>0</v>
      </c>
      <c r="JN164" t="s">
        <v>0</v>
      </c>
      <c r="JO164" t="s">
        <v>0</v>
      </c>
      <c r="JP164" t="s">
        <v>0</v>
      </c>
      <c r="JQ164" t="s">
        <v>0</v>
      </c>
      <c r="JR164" t="s">
        <v>0</v>
      </c>
      <c r="JS164" t="s">
        <v>0</v>
      </c>
      <c r="JT164" t="s">
        <v>0</v>
      </c>
      <c r="JU164" t="s">
        <v>0</v>
      </c>
      <c r="JV164" t="s">
        <v>0</v>
      </c>
      <c r="JW164">
        <v>4</v>
      </c>
      <c r="JX164">
        <v>2</v>
      </c>
      <c r="JY164">
        <v>1</v>
      </c>
      <c r="JZ164">
        <v>0</v>
      </c>
      <c r="KA164">
        <v>0</v>
      </c>
      <c r="KB164">
        <v>0</v>
      </c>
      <c r="KC164">
        <v>1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4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1</v>
      </c>
      <c r="LW164">
        <v>1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1</v>
      </c>
    </row>
    <row r="165" spans="1:351">
      <c r="A165" t="s">
        <v>1542</v>
      </c>
      <c r="B165" t="s">
        <v>1538</v>
      </c>
      <c r="C165" t="str">
        <f>"200214"</f>
        <v>200214</v>
      </c>
      <c r="D165" t="s">
        <v>1541</v>
      </c>
      <c r="E165">
        <v>8</v>
      </c>
      <c r="F165">
        <v>499</v>
      </c>
      <c r="G165">
        <v>380</v>
      </c>
      <c r="H165">
        <v>133</v>
      </c>
      <c r="I165">
        <v>247</v>
      </c>
      <c r="J165">
        <v>0</v>
      </c>
      <c r="K165">
        <v>3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247</v>
      </c>
      <c r="T165">
        <v>0</v>
      </c>
      <c r="U165">
        <v>0</v>
      </c>
      <c r="V165">
        <v>247</v>
      </c>
      <c r="W165">
        <v>7</v>
      </c>
      <c r="X165">
        <v>5</v>
      </c>
      <c r="Y165">
        <v>2</v>
      </c>
      <c r="Z165">
        <v>0</v>
      </c>
      <c r="AA165">
        <v>240</v>
      </c>
      <c r="AB165">
        <v>117</v>
      </c>
      <c r="AC165">
        <v>38</v>
      </c>
      <c r="AD165">
        <v>8</v>
      </c>
      <c r="AE165">
        <v>44</v>
      </c>
      <c r="AF165">
        <v>0</v>
      </c>
      <c r="AG165">
        <v>8</v>
      </c>
      <c r="AH165">
        <v>0</v>
      </c>
      <c r="AI165">
        <v>1</v>
      </c>
      <c r="AJ165">
        <v>0</v>
      </c>
      <c r="AK165">
        <v>2</v>
      </c>
      <c r="AL165">
        <v>2</v>
      </c>
      <c r="AM165">
        <v>0</v>
      </c>
      <c r="AN165">
        <v>0</v>
      </c>
      <c r="AO165">
        <v>0</v>
      </c>
      <c r="AP165">
        <v>0</v>
      </c>
      <c r="AQ165">
        <v>6</v>
      </c>
      <c r="AR165">
        <v>1</v>
      </c>
      <c r="AS165">
        <v>0</v>
      </c>
      <c r="AT165">
        <v>5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1</v>
      </c>
      <c r="BB165">
        <v>0</v>
      </c>
      <c r="BC165">
        <v>0</v>
      </c>
      <c r="BD165">
        <v>1</v>
      </c>
      <c r="BE165">
        <v>117</v>
      </c>
      <c r="BF165">
        <v>25</v>
      </c>
      <c r="BG165">
        <v>5</v>
      </c>
      <c r="BH165">
        <v>1</v>
      </c>
      <c r="BI165">
        <v>6</v>
      </c>
      <c r="BJ165">
        <v>0</v>
      </c>
      <c r="BK165">
        <v>3</v>
      </c>
      <c r="BL165">
        <v>0</v>
      </c>
      <c r="BM165">
        <v>0</v>
      </c>
      <c r="BN165">
        <v>0</v>
      </c>
      <c r="BO165">
        <v>0</v>
      </c>
      <c r="BP165">
        <v>2</v>
      </c>
      <c r="BQ165">
        <v>1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1</v>
      </c>
      <c r="CA165">
        <v>0</v>
      </c>
      <c r="CB165">
        <v>0</v>
      </c>
      <c r="CC165">
        <v>0</v>
      </c>
      <c r="CD165">
        <v>0</v>
      </c>
      <c r="CE165">
        <v>2</v>
      </c>
      <c r="CF165">
        <v>0</v>
      </c>
      <c r="CG165">
        <v>0</v>
      </c>
      <c r="CH165">
        <v>4</v>
      </c>
      <c r="CI165">
        <v>25</v>
      </c>
      <c r="CJ165">
        <v>5</v>
      </c>
      <c r="CK165">
        <v>3</v>
      </c>
      <c r="CL165">
        <v>1</v>
      </c>
      <c r="CM165">
        <v>0</v>
      </c>
      <c r="CN165">
        <v>0</v>
      </c>
      <c r="CO165">
        <v>1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5</v>
      </c>
      <c r="DJ165">
        <v>21</v>
      </c>
      <c r="DK165">
        <v>11</v>
      </c>
      <c r="DL165">
        <v>1</v>
      </c>
      <c r="DM165">
        <v>1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3</v>
      </c>
      <c r="DT165">
        <v>3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2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21</v>
      </c>
      <c r="EN165">
        <v>6</v>
      </c>
      <c r="EO165">
        <v>0</v>
      </c>
      <c r="EP165">
        <v>1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1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1</v>
      </c>
      <c r="FL165">
        <v>0</v>
      </c>
      <c r="FM165">
        <v>0</v>
      </c>
      <c r="FN165">
        <v>0</v>
      </c>
      <c r="FO165">
        <v>1</v>
      </c>
      <c r="FP165">
        <v>2</v>
      </c>
      <c r="FQ165">
        <v>6</v>
      </c>
      <c r="FR165">
        <v>13</v>
      </c>
      <c r="FS165">
        <v>3</v>
      </c>
      <c r="FT165">
        <v>0</v>
      </c>
      <c r="FU165">
        <v>3</v>
      </c>
      <c r="FV165">
        <v>1</v>
      </c>
      <c r="FW165">
        <v>0</v>
      </c>
      <c r="FX165">
        <v>0</v>
      </c>
      <c r="FY165">
        <v>1</v>
      </c>
      <c r="FZ165">
        <v>0</v>
      </c>
      <c r="GA165">
        <v>0</v>
      </c>
      <c r="GB165">
        <v>1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1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1</v>
      </c>
      <c r="GT165">
        <v>2</v>
      </c>
      <c r="GU165">
        <v>13</v>
      </c>
      <c r="GV165">
        <v>31</v>
      </c>
      <c r="GW165">
        <v>17</v>
      </c>
      <c r="GX165">
        <v>3</v>
      </c>
      <c r="GY165">
        <v>0</v>
      </c>
      <c r="GZ165">
        <v>0</v>
      </c>
      <c r="HA165">
        <v>1</v>
      </c>
      <c r="HB165">
        <v>0</v>
      </c>
      <c r="HC165">
        <v>2</v>
      </c>
      <c r="HD165">
        <v>1</v>
      </c>
      <c r="HE165">
        <v>0</v>
      </c>
      <c r="HF165">
        <v>0</v>
      </c>
      <c r="HG165">
        <v>1</v>
      </c>
      <c r="HH165">
        <v>0</v>
      </c>
      <c r="HI165">
        <v>0</v>
      </c>
      <c r="HJ165">
        <v>3</v>
      </c>
      <c r="HK165">
        <v>2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1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31</v>
      </c>
      <c r="HZ165">
        <v>19</v>
      </c>
      <c r="IA165">
        <v>10</v>
      </c>
      <c r="IB165">
        <v>1</v>
      </c>
      <c r="IC165">
        <v>0</v>
      </c>
      <c r="ID165">
        <v>0</v>
      </c>
      <c r="IE165">
        <v>0</v>
      </c>
      <c r="IF165">
        <v>1</v>
      </c>
      <c r="IG165">
        <v>0</v>
      </c>
      <c r="IH165">
        <v>0</v>
      </c>
      <c r="II165">
        <v>1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1</v>
      </c>
      <c r="IS165">
        <v>0</v>
      </c>
      <c r="IT165">
        <v>0</v>
      </c>
      <c r="IU165">
        <v>1</v>
      </c>
      <c r="IV165">
        <v>0</v>
      </c>
      <c r="IW165">
        <v>1</v>
      </c>
      <c r="IX165">
        <v>1</v>
      </c>
      <c r="IY165">
        <v>0</v>
      </c>
      <c r="IZ165">
        <v>0</v>
      </c>
      <c r="JA165">
        <v>1</v>
      </c>
      <c r="JB165">
        <v>1</v>
      </c>
      <c r="JC165">
        <v>19</v>
      </c>
      <c r="JD165" t="s">
        <v>0</v>
      </c>
      <c r="JE165" t="s">
        <v>0</v>
      </c>
      <c r="JF165" t="s">
        <v>0</v>
      </c>
      <c r="JG165" t="s">
        <v>0</v>
      </c>
      <c r="JH165" t="s">
        <v>0</v>
      </c>
      <c r="JI165" t="s">
        <v>0</v>
      </c>
      <c r="JJ165" t="s">
        <v>0</v>
      </c>
      <c r="JK165" t="s">
        <v>0</v>
      </c>
      <c r="JL165" t="s">
        <v>0</v>
      </c>
      <c r="JM165" t="s">
        <v>0</v>
      </c>
      <c r="JN165" t="s">
        <v>0</v>
      </c>
      <c r="JO165" t="s">
        <v>0</v>
      </c>
      <c r="JP165" t="s">
        <v>0</v>
      </c>
      <c r="JQ165" t="s">
        <v>0</v>
      </c>
      <c r="JR165" t="s">
        <v>0</v>
      </c>
      <c r="JS165" t="s">
        <v>0</v>
      </c>
      <c r="JT165" t="s">
        <v>0</v>
      </c>
      <c r="JU165" t="s">
        <v>0</v>
      </c>
      <c r="JV165" t="s">
        <v>0</v>
      </c>
      <c r="JW165">
        <v>3</v>
      </c>
      <c r="JX165">
        <v>1</v>
      </c>
      <c r="JY165">
        <v>1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1</v>
      </c>
      <c r="KN165">
        <v>0</v>
      </c>
      <c r="KO165">
        <v>0</v>
      </c>
      <c r="KP165">
        <v>0</v>
      </c>
      <c r="KQ165">
        <v>0</v>
      </c>
      <c r="KR165">
        <v>3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</row>
    <row r="166" spans="1:351">
      <c r="A166" t="s">
        <v>1540</v>
      </c>
      <c r="B166" t="s">
        <v>1538</v>
      </c>
      <c r="C166" t="str">
        <f>"200214"</f>
        <v>200214</v>
      </c>
      <c r="D166" t="s">
        <v>1537</v>
      </c>
      <c r="E166">
        <v>9</v>
      </c>
      <c r="F166">
        <v>974</v>
      </c>
      <c r="G166">
        <v>740</v>
      </c>
      <c r="H166">
        <v>265</v>
      </c>
      <c r="I166">
        <v>475</v>
      </c>
      <c r="J166">
        <v>0</v>
      </c>
      <c r="K166">
        <v>2</v>
      </c>
      <c r="L166">
        <v>3</v>
      </c>
      <c r="M166">
        <v>3</v>
      </c>
      <c r="N166">
        <v>0</v>
      </c>
      <c r="O166">
        <v>0</v>
      </c>
      <c r="P166">
        <v>0</v>
      </c>
      <c r="Q166">
        <v>0</v>
      </c>
      <c r="R166">
        <v>3</v>
      </c>
      <c r="S166">
        <v>478</v>
      </c>
      <c r="T166">
        <v>3</v>
      </c>
      <c r="U166">
        <v>0</v>
      </c>
      <c r="V166">
        <v>478</v>
      </c>
      <c r="W166">
        <v>14</v>
      </c>
      <c r="X166">
        <v>10</v>
      </c>
      <c r="Y166">
        <v>3</v>
      </c>
      <c r="Z166">
        <v>1</v>
      </c>
      <c r="AA166">
        <v>464</v>
      </c>
      <c r="AB166">
        <v>260</v>
      </c>
      <c r="AC166">
        <v>106</v>
      </c>
      <c r="AD166">
        <v>7</v>
      </c>
      <c r="AE166">
        <v>68</v>
      </c>
      <c r="AF166">
        <v>0</v>
      </c>
      <c r="AG166">
        <v>36</v>
      </c>
      <c r="AH166">
        <v>3</v>
      </c>
      <c r="AI166">
        <v>0</v>
      </c>
      <c r="AJ166">
        <v>1</v>
      </c>
      <c r="AK166">
        <v>1</v>
      </c>
      <c r="AL166">
        <v>4</v>
      </c>
      <c r="AM166">
        <v>5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1</v>
      </c>
      <c r="AT166">
        <v>7</v>
      </c>
      <c r="AU166">
        <v>0</v>
      </c>
      <c r="AV166">
        <v>1</v>
      </c>
      <c r="AW166">
        <v>0</v>
      </c>
      <c r="AX166">
        <v>1</v>
      </c>
      <c r="AY166">
        <v>0</v>
      </c>
      <c r="AZ166">
        <v>0</v>
      </c>
      <c r="BA166">
        <v>2</v>
      </c>
      <c r="BB166">
        <v>12</v>
      </c>
      <c r="BC166">
        <v>0</v>
      </c>
      <c r="BD166">
        <v>5</v>
      </c>
      <c r="BE166">
        <v>260</v>
      </c>
      <c r="BF166">
        <v>55</v>
      </c>
      <c r="BG166">
        <v>14</v>
      </c>
      <c r="BH166">
        <v>5</v>
      </c>
      <c r="BI166">
        <v>11</v>
      </c>
      <c r="BJ166">
        <v>0</v>
      </c>
      <c r="BK166">
        <v>15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1</v>
      </c>
      <c r="CF166">
        <v>0</v>
      </c>
      <c r="CG166">
        <v>0</v>
      </c>
      <c r="CH166">
        <v>8</v>
      </c>
      <c r="CI166">
        <v>55</v>
      </c>
      <c r="CJ166">
        <v>12</v>
      </c>
      <c r="CK166">
        <v>2</v>
      </c>
      <c r="CL166">
        <v>1</v>
      </c>
      <c r="CM166">
        <v>0</v>
      </c>
      <c r="CN166">
        <v>2</v>
      </c>
      <c r="CO166">
        <v>2</v>
      </c>
      <c r="CP166">
        <v>0</v>
      </c>
      <c r="CQ166">
        <v>0</v>
      </c>
      <c r="CR166">
        <v>1</v>
      </c>
      <c r="CS166">
        <v>0</v>
      </c>
      <c r="CT166">
        <v>0</v>
      </c>
      <c r="CU166">
        <v>1</v>
      </c>
      <c r="CV166">
        <v>0</v>
      </c>
      <c r="CW166">
        <v>0</v>
      </c>
      <c r="CX166">
        <v>1</v>
      </c>
      <c r="CY166">
        <v>1</v>
      </c>
      <c r="CZ166">
        <v>0</v>
      </c>
      <c r="DA166">
        <v>1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12</v>
      </c>
      <c r="DJ166">
        <v>23</v>
      </c>
      <c r="DK166">
        <v>7</v>
      </c>
      <c r="DL166">
        <v>0</v>
      </c>
      <c r="DM166">
        <v>3</v>
      </c>
      <c r="DN166">
        <v>1</v>
      </c>
      <c r="DO166">
        <v>0</v>
      </c>
      <c r="DP166">
        <v>0</v>
      </c>
      <c r="DQ166">
        <v>2</v>
      </c>
      <c r="DR166">
        <v>0</v>
      </c>
      <c r="DS166">
        <v>0</v>
      </c>
      <c r="DT166">
        <v>3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5</v>
      </c>
      <c r="EA166">
        <v>0</v>
      </c>
      <c r="EB166">
        <v>0</v>
      </c>
      <c r="EC166">
        <v>1</v>
      </c>
      <c r="ED166">
        <v>0</v>
      </c>
      <c r="EE166">
        <v>1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23</v>
      </c>
      <c r="EN166">
        <v>27</v>
      </c>
      <c r="EO166">
        <v>4</v>
      </c>
      <c r="EP166">
        <v>1</v>
      </c>
      <c r="EQ166">
        <v>0</v>
      </c>
      <c r="ER166">
        <v>0</v>
      </c>
      <c r="ES166">
        <v>0</v>
      </c>
      <c r="ET166">
        <v>2</v>
      </c>
      <c r="EU166">
        <v>0</v>
      </c>
      <c r="EV166">
        <v>0</v>
      </c>
      <c r="EW166">
        <v>2</v>
      </c>
      <c r="EX166">
        <v>1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3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14</v>
      </c>
      <c r="FQ166">
        <v>27</v>
      </c>
      <c r="FR166">
        <v>25</v>
      </c>
      <c r="FS166">
        <v>3</v>
      </c>
      <c r="FT166">
        <v>1</v>
      </c>
      <c r="FU166">
        <v>8</v>
      </c>
      <c r="FV166">
        <v>0</v>
      </c>
      <c r="FW166">
        <v>0</v>
      </c>
      <c r="FX166">
        <v>6</v>
      </c>
      <c r="FY166">
        <v>0</v>
      </c>
      <c r="FZ166">
        <v>0</v>
      </c>
      <c r="GA166">
        <v>0</v>
      </c>
      <c r="GB166">
        <v>0</v>
      </c>
      <c r="GC166">
        <v>1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1</v>
      </c>
      <c r="GT166">
        <v>4</v>
      </c>
      <c r="GU166">
        <v>25</v>
      </c>
      <c r="GV166">
        <v>42</v>
      </c>
      <c r="GW166">
        <v>22</v>
      </c>
      <c r="GX166">
        <v>4</v>
      </c>
      <c r="GY166">
        <v>0</v>
      </c>
      <c r="GZ166">
        <v>2</v>
      </c>
      <c r="HA166">
        <v>3</v>
      </c>
      <c r="HB166">
        <v>1</v>
      </c>
      <c r="HC166">
        <v>1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1</v>
      </c>
      <c r="HJ166">
        <v>0</v>
      </c>
      <c r="HK166">
        <v>0</v>
      </c>
      <c r="HL166">
        <v>1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1</v>
      </c>
      <c r="HS166">
        <v>3</v>
      </c>
      <c r="HT166">
        <v>0</v>
      </c>
      <c r="HU166">
        <v>3</v>
      </c>
      <c r="HV166">
        <v>0</v>
      </c>
      <c r="HW166">
        <v>0</v>
      </c>
      <c r="HX166">
        <v>0</v>
      </c>
      <c r="HY166">
        <v>42</v>
      </c>
      <c r="HZ166">
        <v>20</v>
      </c>
      <c r="IA166">
        <v>11</v>
      </c>
      <c r="IB166">
        <v>4</v>
      </c>
      <c r="IC166">
        <v>0</v>
      </c>
      <c r="ID166">
        <v>1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1</v>
      </c>
      <c r="IK166">
        <v>1</v>
      </c>
      <c r="IL166">
        <v>1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20</v>
      </c>
      <c r="JD166" t="s">
        <v>0</v>
      </c>
      <c r="JE166" t="s">
        <v>0</v>
      </c>
      <c r="JF166" t="s">
        <v>0</v>
      </c>
      <c r="JG166" t="s">
        <v>0</v>
      </c>
      <c r="JH166" t="s">
        <v>0</v>
      </c>
      <c r="JI166" t="s">
        <v>0</v>
      </c>
      <c r="JJ166" t="s">
        <v>0</v>
      </c>
      <c r="JK166" t="s">
        <v>0</v>
      </c>
      <c r="JL166" t="s">
        <v>0</v>
      </c>
      <c r="JM166" t="s">
        <v>0</v>
      </c>
      <c r="JN166" t="s">
        <v>0</v>
      </c>
      <c r="JO166" t="s">
        <v>0</v>
      </c>
      <c r="JP166" t="s">
        <v>0</v>
      </c>
      <c r="JQ166" t="s">
        <v>0</v>
      </c>
      <c r="JR166" t="s">
        <v>0</v>
      </c>
      <c r="JS166" t="s">
        <v>0</v>
      </c>
      <c r="JT166" t="s">
        <v>0</v>
      </c>
      <c r="JU166" t="s">
        <v>0</v>
      </c>
      <c r="JV166" t="s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</row>
    <row r="167" spans="1:351">
      <c r="A167" s="1" t="s">
        <v>1539</v>
      </c>
      <c r="B167" t="s">
        <v>1538</v>
      </c>
      <c r="C167" t="str">
        <f>"200214"</f>
        <v>200214</v>
      </c>
      <c r="D167" t="s">
        <v>1537</v>
      </c>
      <c r="E167">
        <v>10</v>
      </c>
      <c r="F167">
        <v>1018</v>
      </c>
      <c r="G167">
        <v>780</v>
      </c>
      <c r="H167">
        <v>297</v>
      </c>
      <c r="I167">
        <v>483</v>
      </c>
      <c r="J167">
        <v>0</v>
      </c>
      <c r="K167">
        <v>2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483</v>
      </c>
      <c r="T167">
        <v>0</v>
      </c>
      <c r="U167">
        <v>0</v>
      </c>
      <c r="V167">
        <v>483</v>
      </c>
      <c r="W167">
        <v>14</v>
      </c>
      <c r="X167">
        <v>8</v>
      </c>
      <c r="Y167">
        <v>5</v>
      </c>
      <c r="Z167">
        <v>0</v>
      </c>
      <c r="AA167">
        <v>469</v>
      </c>
      <c r="AB167">
        <v>207</v>
      </c>
      <c r="AC167">
        <v>82</v>
      </c>
      <c r="AD167">
        <v>10</v>
      </c>
      <c r="AE167">
        <v>61</v>
      </c>
      <c r="AF167">
        <v>0</v>
      </c>
      <c r="AG167">
        <v>20</v>
      </c>
      <c r="AH167">
        <v>0</v>
      </c>
      <c r="AI167">
        <v>0</v>
      </c>
      <c r="AJ167">
        <v>1</v>
      </c>
      <c r="AK167">
        <v>3</v>
      </c>
      <c r="AL167">
        <v>7</v>
      </c>
      <c r="AM167">
        <v>2</v>
      </c>
      <c r="AN167">
        <v>2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5</v>
      </c>
      <c r="AU167">
        <v>1</v>
      </c>
      <c r="AV167">
        <v>0</v>
      </c>
      <c r="AW167">
        <v>1</v>
      </c>
      <c r="AX167">
        <v>0</v>
      </c>
      <c r="AY167">
        <v>0</v>
      </c>
      <c r="AZ167">
        <v>0</v>
      </c>
      <c r="BA167">
        <v>1</v>
      </c>
      <c r="BB167">
        <v>2</v>
      </c>
      <c r="BC167">
        <v>1</v>
      </c>
      <c r="BD167">
        <v>8</v>
      </c>
      <c r="BE167">
        <v>207</v>
      </c>
      <c r="BF167">
        <v>76</v>
      </c>
      <c r="BG167">
        <v>25</v>
      </c>
      <c r="BH167">
        <v>3</v>
      </c>
      <c r="BI167">
        <v>17</v>
      </c>
      <c r="BJ167">
        <v>2</v>
      </c>
      <c r="BK167">
        <v>14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1</v>
      </c>
      <c r="BR167">
        <v>2</v>
      </c>
      <c r="BS167">
        <v>0</v>
      </c>
      <c r="BT167">
        <v>0</v>
      </c>
      <c r="BU167">
        <v>0</v>
      </c>
      <c r="BV167">
        <v>1</v>
      </c>
      <c r="BW167">
        <v>0</v>
      </c>
      <c r="BX167">
        <v>0</v>
      </c>
      <c r="BY167">
        <v>0</v>
      </c>
      <c r="BZ167">
        <v>0</v>
      </c>
      <c r="CA167">
        <v>2</v>
      </c>
      <c r="CB167">
        <v>0</v>
      </c>
      <c r="CC167">
        <v>0</v>
      </c>
      <c r="CD167">
        <v>0</v>
      </c>
      <c r="CE167">
        <v>0</v>
      </c>
      <c r="CF167">
        <v>1</v>
      </c>
      <c r="CG167">
        <v>0</v>
      </c>
      <c r="CH167">
        <v>8</v>
      </c>
      <c r="CI167">
        <v>76</v>
      </c>
      <c r="CJ167">
        <v>15</v>
      </c>
      <c r="CK167">
        <v>7</v>
      </c>
      <c r="CL167">
        <v>2</v>
      </c>
      <c r="CM167">
        <v>0</v>
      </c>
      <c r="CN167">
        <v>2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1</v>
      </c>
      <c r="CX167">
        <v>0</v>
      </c>
      <c r="CY167">
        <v>0</v>
      </c>
      <c r="CZ167">
        <v>0</v>
      </c>
      <c r="DA167">
        <v>3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15</v>
      </c>
      <c r="DJ167">
        <v>19</v>
      </c>
      <c r="DK167">
        <v>9</v>
      </c>
      <c r="DL167">
        <v>3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1</v>
      </c>
      <c r="DT167">
        <v>1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1</v>
      </c>
      <c r="EI167">
        <v>0</v>
      </c>
      <c r="EJ167">
        <v>2</v>
      </c>
      <c r="EK167">
        <v>0</v>
      </c>
      <c r="EL167">
        <v>2</v>
      </c>
      <c r="EM167">
        <v>19</v>
      </c>
      <c r="EN167">
        <v>22</v>
      </c>
      <c r="EO167">
        <v>1</v>
      </c>
      <c r="EP167">
        <v>0</v>
      </c>
      <c r="EQ167">
        <v>0</v>
      </c>
      <c r="ER167">
        <v>0</v>
      </c>
      <c r="ES167">
        <v>1</v>
      </c>
      <c r="ET167">
        <v>0</v>
      </c>
      <c r="EU167">
        <v>2</v>
      </c>
      <c r="EV167">
        <v>0</v>
      </c>
      <c r="EW167">
        <v>1</v>
      </c>
      <c r="EX167">
        <v>1</v>
      </c>
      <c r="EY167">
        <v>1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1</v>
      </c>
      <c r="FG167">
        <v>1</v>
      </c>
      <c r="FH167">
        <v>0</v>
      </c>
      <c r="FI167">
        <v>1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12</v>
      </c>
      <c r="FQ167">
        <v>22</v>
      </c>
      <c r="FR167">
        <v>37</v>
      </c>
      <c r="FS167">
        <v>8</v>
      </c>
      <c r="FT167">
        <v>0</v>
      </c>
      <c r="FU167">
        <v>11</v>
      </c>
      <c r="FV167">
        <v>0</v>
      </c>
      <c r="FW167">
        <v>1</v>
      </c>
      <c r="FX167">
        <v>8</v>
      </c>
      <c r="FY167">
        <v>0</v>
      </c>
      <c r="FZ167">
        <v>1</v>
      </c>
      <c r="GA167">
        <v>0</v>
      </c>
      <c r="GB167">
        <v>1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1</v>
      </c>
      <c r="GK167">
        <v>0</v>
      </c>
      <c r="GL167">
        <v>0</v>
      </c>
      <c r="GM167">
        <v>0</v>
      </c>
      <c r="GN167">
        <v>1</v>
      </c>
      <c r="GO167">
        <v>0</v>
      </c>
      <c r="GP167">
        <v>0</v>
      </c>
      <c r="GQ167">
        <v>0</v>
      </c>
      <c r="GR167">
        <v>1</v>
      </c>
      <c r="GS167">
        <v>0</v>
      </c>
      <c r="GT167">
        <v>4</v>
      </c>
      <c r="GU167">
        <v>37</v>
      </c>
      <c r="GV167">
        <v>54</v>
      </c>
      <c r="GW167">
        <v>22</v>
      </c>
      <c r="GX167">
        <v>7</v>
      </c>
      <c r="GY167">
        <v>3</v>
      </c>
      <c r="GZ167">
        <v>1</v>
      </c>
      <c r="HA167">
        <v>4</v>
      </c>
      <c r="HB167">
        <v>1</v>
      </c>
      <c r="HC167">
        <v>3</v>
      </c>
      <c r="HD167">
        <v>0</v>
      </c>
      <c r="HE167">
        <v>0</v>
      </c>
      <c r="HF167">
        <v>0</v>
      </c>
      <c r="HG167">
        <v>1</v>
      </c>
      <c r="HH167">
        <v>1</v>
      </c>
      <c r="HI167">
        <v>1</v>
      </c>
      <c r="HJ167">
        <v>1</v>
      </c>
      <c r="HK167">
        <v>2</v>
      </c>
      <c r="HL167">
        <v>1</v>
      </c>
      <c r="HM167">
        <v>0</v>
      </c>
      <c r="HN167">
        <v>2</v>
      </c>
      <c r="HO167">
        <v>0</v>
      </c>
      <c r="HP167">
        <v>1</v>
      </c>
      <c r="HQ167">
        <v>0</v>
      </c>
      <c r="HR167">
        <v>3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54</v>
      </c>
      <c r="HZ167">
        <v>35</v>
      </c>
      <c r="IA167">
        <v>22</v>
      </c>
      <c r="IB167">
        <v>3</v>
      </c>
      <c r="IC167">
        <v>0</v>
      </c>
      <c r="ID167">
        <v>4</v>
      </c>
      <c r="IE167">
        <v>0</v>
      </c>
      <c r="IF167">
        <v>1</v>
      </c>
      <c r="IG167">
        <v>1</v>
      </c>
      <c r="IH167">
        <v>0</v>
      </c>
      <c r="II167">
        <v>1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1</v>
      </c>
      <c r="IR167">
        <v>0</v>
      </c>
      <c r="IS167">
        <v>0</v>
      </c>
      <c r="IT167">
        <v>1</v>
      </c>
      <c r="IU167">
        <v>1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35</v>
      </c>
      <c r="JD167" t="s">
        <v>0</v>
      </c>
      <c r="JE167" t="s">
        <v>0</v>
      </c>
      <c r="JF167" t="s">
        <v>0</v>
      </c>
      <c r="JG167" t="s">
        <v>0</v>
      </c>
      <c r="JH167" t="s">
        <v>0</v>
      </c>
      <c r="JI167" t="s">
        <v>0</v>
      </c>
      <c r="JJ167" t="s">
        <v>0</v>
      </c>
      <c r="JK167" t="s">
        <v>0</v>
      </c>
      <c r="JL167" t="s">
        <v>0</v>
      </c>
      <c r="JM167" t="s">
        <v>0</v>
      </c>
      <c r="JN167" t="s">
        <v>0</v>
      </c>
      <c r="JO167" t="s">
        <v>0</v>
      </c>
      <c r="JP167" t="s">
        <v>0</v>
      </c>
      <c r="JQ167" t="s">
        <v>0</v>
      </c>
      <c r="JR167" t="s">
        <v>0</v>
      </c>
      <c r="JS167" t="s">
        <v>0</v>
      </c>
      <c r="JT167" t="s">
        <v>0</v>
      </c>
      <c r="JU167" t="s">
        <v>0</v>
      </c>
      <c r="JV167" t="s">
        <v>0</v>
      </c>
      <c r="JW167">
        <v>2</v>
      </c>
      <c r="JX167">
        <v>2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2</v>
      </c>
      <c r="KS167">
        <v>1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1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1</v>
      </c>
      <c r="LV167">
        <v>1</v>
      </c>
      <c r="LW167">
        <v>0</v>
      </c>
      <c r="LX167">
        <v>0</v>
      </c>
      <c r="LY167">
        <v>1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1</v>
      </c>
    </row>
    <row r="168" spans="1:351">
      <c r="A168" t="s">
        <v>1536</v>
      </c>
      <c r="B168" t="s">
        <v>1533</v>
      </c>
      <c r="C168" t="str">
        <f>"200215"</f>
        <v>200215</v>
      </c>
      <c r="D168" t="s">
        <v>1535</v>
      </c>
      <c r="E168">
        <v>1</v>
      </c>
      <c r="F168">
        <v>1583</v>
      </c>
      <c r="G168">
        <v>1200</v>
      </c>
      <c r="H168">
        <v>527</v>
      </c>
      <c r="I168">
        <v>673</v>
      </c>
      <c r="J168">
        <v>0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673</v>
      </c>
      <c r="T168">
        <v>0</v>
      </c>
      <c r="U168">
        <v>0</v>
      </c>
      <c r="V168">
        <v>673</v>
      </c>
      <c r="W168">
        <v>21</v>
      </c>
      <c r="X168">
        <v>14</v>
      </c>
      <c r="Y168">
        <v>6</v>
      </c>
      <c r="Z168">
        <v>1</v>
      </c>
      <c r="AA168">
        <v>652</v>
      </c>
      <c r="AB168">
        <v>458</v>
      </c>
      <c r="AC168">
        <v>211</v>
      </c>
      <c r="AD168">
        <v>17</v>
      </c>
      <c r="AE168">
        <v>51</v>
      </c>
      <c r="AF168">
        <v>45</v>
      </c>
      <c r="AG168">
        <v>21</v>
      </c>
      <c r="AH168">
        <v>7</v>
      </c>
      <c r="AI168">
        <v>2</v>
      </c>
      <c r="AJ168">
        <v>15</v>
      </c>
      <c r="AK168">
        <v>1</v>
      </c>
      <c r="AL168">
        <v>30</v>
      </c>
      <c r="AM168">
        <v>2</v>
      </c>
      <c r="AN168">
        <v>1</v>
      </c>
      <c r="AO168">
        <v>0</v>
      </c>
      <c r="AP168">
        <v>2</v>
      </c>
      <c r="AQ168">
        <v>1</v>
      </c>
      <c r="AR168">
        <v>0</v>
      </c>
      <c r="AS168">
        <v>0</v>
      </c>
      <c r="AT168">
        <v>0</v>
      </c>
      <c r="AU168">
        <v>1</v>
      </c>
      <c r="AV168">
        <v>0</v>
      </c>
      <c r="AW168">
        <v>5</v>
      </c>
      <c r="AX168">
        <v>0</v>
      </c>
      <c r="AY168">
        <v>0</v>
      </c>
      <c r="AZ168">
        <v>1</v>
      </c>
      <c r="BA168">
        <v>2</v>
      </c>
      <c r="BB168">
        <v>3</v>
      </c>
      <c r="BC168">
        <v>37</v>
      </c>
      <c r="BD168">
        <v>3</v>
      </c>
      <c r="BE168">
        <v>458</v>
      </c>
      <c r="BF168">
        <v>22</v>
      </c>
      <c r="BG168">
        <v>4</v>
      </c>
      <c r="BH168">
        <v>2</v>
      </c>
      <c r="BI168">
        <v>3</v>
      </c>
      <c r="BJ168">
        <v>2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1</v>
      </c>
      <c r="BQ168">
        <v>1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1</v>
      </c>
      <c r="CA168">
        <v>1</v>
      </c>
      <c r="CB168">
        <v>0</v>
      </c>
      <c r="CC168">
        <v>3</v>
      </c>
      <c r="CD168">
        <v>0</v>
      </c>
      <c r="CE168">
        <v>0</v>
      </c>
      <c r="CF168">
        <v>0</v>
      </c>
      <c r="CG168">
        <v>0</v>
      </c>
      <c r="CH168">
        <v>4</v>
      </c>
      <c r="CI168">
        <v>22</v>
      </c>
      <c r="CJ168">
        <v>11</v>
      </c>
      <c r="CK168">
        <v>3</v>
      </c>
      <c r="CL168">
        <v>2</v>
      </c>
      <c r="CM168">
        <v>2</v>
      </c>
      <c r="CN168">
        <v>3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1</v>
      </c>
      <c r="DI168">
        <v>11</v>
      </c>
      <c r="DJ168">
        <v>17</v>
      </c>
      <c r="DK168">
        <v>10</v>
      </c>
      <c r="DL168">
        <v>0</v>
      </c>
      <c r="DM168">
        <v>2</v>
      </c>
      <c r="DN168">
        <v>0</v>
      </c>
      <c r="DO168">
        <v>1</v>
      </c>
      <c r="DP168">
        <v>0</v>
      </c>
      <c r="DQ168">
        <v>0</v>
      </c>
      <c r="DR168">
        <v>0</v>
      </c>
      <c r="DS168">
        <v>0</v>
      </c>
      <c r="DT168">
        <v>1</v>
      </c>
      <c r="DU168">
        <v>0</v>
      </c>
      <c r="DV168">
        <v>0</v>
      </c>
      <c r="DW168">
        <v>0</v>
      </c>
      <c r="DX168">
        <v>1</v>
      </c>
      <c r="DY168">
        <v>2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17</v>
      </c>
      <c r="EN168">
        <v>70</v>
      </c>
      <c r="EO168">
        <v>10</v>
      </c>
      <c r="EP168">
        <v>9</v>
      </c>
      <c r="EQ168">
        <v>0</v>
      </c>
      <c r="ER168">
        <v>17</v>
      </c>
      <c r="ES168">
        <v>6</v>
      </c>
      <c r="ET168">
        <v>0</v>
      </c>
      <c r="EU168">
        <v>13</v>
      </c>
      <c r="EV168">
        <v>0</v>
      </c>
      <c r="EW168">
        <v>1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1</v>
      </c>
      <c r="FF168">
        <v>0</v>
      </c>
      <c r="FG168">
        <v>0</v>
      </c>
      <c r="FH168">
        <v>0</v>
      </c>
      <c r="FI168">
        <v>0</v>
      </c>
      <c r="FJ168">
        <v>1</v>
      </c>
      <c r="FK168">
        <v>3</v>
      </c>
      <c r="FL168">
        <v>0</v>
      </c>
      <c r="FM168">
        <v>1</v>
      </c>
      <c r="FN168">
        <v>4</v>
      </c>
      <c r="FO168">
        <v>0</v>
      </c>
      <c r="FP168">
        <v>4</v>
      </c>
      <c r="FQ168">
        <v>70</v>
      </c>
      <c r="FR168">
        <v>10</v>
      </c>
      <c r="FS168">
        <v>4</v>
      </c>
      <c r="FT168">
        <v>1</v>
      </c>
      <c r="FU168">
        <v>0</v>
      </c>
      <c r="FV168">
        <v>0</v>
      </c>
      <c r="FW168">
        <v>0</v>
      </c>
      <c r="FX168">
        <v>1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1</v>
      </c>
      <c r="GF168">
        <v>2</v>
      </c>
      <c r="GG168">
        <v>0</v>
      </c>
      <c r="GH168">
        <v>0</v>
      </c>
      <c r="GI168">
        <v>0</v>
      </c>
      <c r="GJ168">
        <v>1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10</v>
      </c>
      <c r="GV168">
        <v>48</v>
      </c>
      <c r="GW168">
        <v>28</v>
      </c>
      <c r="GX168">
        <v>6</v>
      </c>
      <c r="GY168">
        <v>1</v>
      </c>
      <c r="GZ168">
        <v>2</v>
      </c>
      <c r="HA168">
        <v>0</v>
      </c>
      <c r="HB168">
        <v>1</v>
      </c>
      <c r="HC168">
        <v>0</v>
      </c>
      <c r="HD168">
        <v>0</v>
      </c>
      <c r="HE168">
        <v>0</v>
      </c>
      <c r="HF168">
        <v>0</v>
      </c>
      <c r="HG168">
        <v>1</v>
      </c>
      <c r="HH168">
        <v>0</v>
      </c>
      <c r="HI168">
        <v>2</v>
      </c>
      <c r="HJ168">
        <v>0</v>
      </c>
      <c r="HK168">
        <v>1</v>
      </c>
      <c r="HL168">
        <v>0</v>
      </c>
      <c r="HM168">
        <v>2</v>
      </c>
      <c r="HN168">
        <v>0</v>
      </c>
      <c r="HO168">
        <v>1</v>
      </c>
      <c r="HP168">
        <v>0</v>
      </c>
      <c r="HQ168">
        <v>0</v>
      </c>
      <c r="HR168">
        <v>0</v>
      </c>
      <c r="HS168">
        <v>0</v>
      </c>
      <c r="HT168">
        <v>1</v>
      </c>
      <c r="HU168">
        <v>0</v>
      </c>
      <c r="HV168">
        <v>0</v>
      </c>
      <c r="HW168">
        <v>1</v>
      </c>
      <c r="HX168">
        <v>1</v>
      </c>
      <c r="HY168">
        <v>48</v>
      </c>
      <c r="HZ168">
        <v>10</v>
      </c>
      <c r="IA168">
        <v>8</v>
      </c>
      <c r="IB168">
        <v>0</v>
      </c>
      <c r="IC168">
        <v>0</v>
      </c>
      <c r="ID168">
        <v>0</v>
      </c>
      <c r="IE168">
        <v>2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10</v>
      </c>
      <c r="JD168" t="s">
        <v>0</v>
      </c>
      <c r="JE168" t="s">
        <v>0</v>
      </c>
      <c r="JF168" t="s">
        <v>0</v>
      </c>
      <c r="JG168" t="s">
        <v>0</v>
      </c>
      <c r="JH168" t="s">
        <v>0</v>
      </c>
      <c r="JI168" t="s">
        <v>0</v>
      </c>
      <c r="JJ168" t="s">
        <v>0</v>
      </c>
      <c r="JK168" t="s">
        <v>0</v>
      </c>
      <c r="JL168" t="s">
        <v>0</v>
      </c>
      <c r="JM168" t="s">
        <v>0</v>
      </c>
      <c r="JN168" t="s">
        <v>0</v>
      </c>
      <c r="JO168" t="s">
        <v>0</v>
      </c>
      <c r="JP168" t="s">
        <v>0</v>
      </c>
      <c r="JQ168" t="s">
        <v>0</v>
      </c>
      <c r="JR168" t="s">
        <v>0</v>
      </c>
      <c r="JS168" t="s">
        <v>0</v>
      </c>
      <c r="JT168" t="s">
        <v>0</v>
      </c>
      <c r="JU168" t="s">
        <v>0</v>
      </c>
      <c r="JV168" t="s">
        <v>0</v>
      </c>
      <c r="JW168">
        <v>5</v>
      </c>
      <c r="JX168">
        <v>1</v>
      </c>
      <c r="JY168">
        <v>2</v>
      </c>
      <c r="JZ168">
        <v>0</v>
      </c>
      <c r="KA168">
        <v>0</v>
      </c>
      <c r="KB168">
        <v>0</v>
      </c>
      <c r="KC168">
        <v>1</v>
      </c>
      <c r="KD168">
        <v>0</v>
      </c>
      <c r="KE168">
        <v>0</v>
      </c>
      <c r="KF168">
        <v>1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5</v>
      </c>
      <c r="KS168">
        <v>1</v>
      </c>
      <c r="KT168">
        <v>0</v>
      </c>
      <c r="KU168">
        <v>0</v>
      </c>
      <c r="KV168">
        <v>0</v>
      </c>
      <c r="KW168">
        <v>0</v>
      </c>
      <c r="KX168">
        <v>1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1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</row>
    <row r="169" spans="1:351">
      <c r="A169" t="s">
        <v>1534</v>
      </c>
      <c r="B169" t="s">
        <v>1533</v>
      </c>
      <c r="C169" t="str">
        <f>"200215"</f>
        <v>200215</v>
      </c>
      <c r="D169" t="s">
        <v>1532</v>
      </c>
      <c r="E169">
        <v>2</v>
      </c>
      <c r="F169">
        <v>792</v>
      </c>
      <c r="G169">
        <v>610</v>
      </c>
      <c r="H169">
        <v>313</v>
      </c>
      <c r="I169">
        <v>297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297</v>
      </c>
      <c r="T169">
        <v>0</v>
      </c>
      <c r="U169">
        <v>0</v>
      </c>
      <c r="V169">
        <v>297</v>
      </c>
      <c r="W169">
        <v>8</v>
      </c>
      <c r="X169">
        <v>6</v>
      </c>
      <c r="Y169">
        <v>2</v>
      </c>
      <c r="Z169">
        <v>0</v>
      </c>
      <c r="AA169">
        <v>289</v>
      </c>
      <c r="AB169">
        <v>204</v>
      </c>
      <c r="AC169">
        <v>59</v>
      </c>
      <c r="AD169">
        <v>3</v>
      </c>
      <c r="AE169">
        <v>10</v>
      </c>
      <c r="AF169">
        <v>31</v>
      </c>
      <c r="AG169">
        <v>5</v>
      </c>
      <c r="AH169">
        <v>6</v>
      </c>
      <c r="AI169">
        <v>1</v>
      </c>
      <c r="AJ169">
        <v>9</v>
      </c>
      <c r="AK169">
        <v>0</v>
      </c>
      <c r="AL169">
        <v>2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1</v>
      </c>
      <c r="AU169">
        <v>0</v>
      </c>
      <c r="AV169">
        <v>1</v>
      </c>
      <c r="AW169">
        <v>2</v>
      </c>
      <c r="AX169">
        <v>0</v>
      </c>
      <c r="AY169">
        <v>0</v>
      </c>
      <c r="AZ169">
        <v>0</v>
      </c>
      <c r="BA169">
        <v>0</v>
      </c>
      <c r="BB169">
        <v>1</v>
      </c>
      <c r="BC169">
        <v>69</v>
      </c>
      <c r="BD169">
        <v>4</v>
      </c>
      <c r="BE169">
        <v>204</v>
      </c>
      <c r="BF169">
        <v>16</v>
      </c>
      <c r="BG169">
        <v>4</v>
      </c>
      <c r="BH169">
        <v>3</v>
      </c>
      <c r="BI169">
        <v>5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1</v>
      </c>
      <c r="BU169">
        <v>0</v>
      </c>
      <c r="BV169">
        <v>0</v>
      </c>
      <c r="BW169">
        <v>1</v>
      </c>
      <c r="BX169">
        <v>0</v>
      </c>
      <c r="BY169">
        <v>0</v>
      </c>
      <c r="BZ169">
        <v>0</v>
      </c>
      <c r="CA169">
        <v>1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1</v>
      </c>
      <c r="CI169">
        <v>16</v>
      </c>
      <c r="CJ169">
        <v>5</v>
      </c>
      <c r="CK169">
        <v>2</v>
      </c>
      <c r="CL169">
        <v>1</v>
      </c>
      <c r="CM169">
        <v>0</v>
      </c>
      <c r="CN169">
        <v>1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1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5</v>
      </c>
      <c r="DJ169">
        <v>12</v>
      </c>
      <c r="DK169">
        <v>7</v>
      </c>
      <c r="DL169">
        <v>1</v>
      </c>
      <c r="DM169">
        <v>0</v>
      </c>
      <c r="DN169">
        <v>1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3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12</v>
      </c>
      <c r="EN169">
        <v>26</v>
      </c>
      <c r="EO169">
        <v>6</v>
      </c>
      <c r="EP169">
        <v>3</v>
      </c>
      <c r="EQ169">
        <v>0</v>
      </c>
      <c r="ER169">
        <v>5</v>
      </c>
      <c r="ES169">
        <v>1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11</v>
      </c>
      <c r="FO169">
        <v>0</v>
      </c>
      <c r="FP169">
        <v>0</v>
      </c>
      <c r="FQ169">
        <v>26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20</v>
      </c>
      <c r="GW169">
        <v>11</v>
      </c>
      <c r="GX169">
        <v>2</v>
      </c>
      <c r="GY169">
        <v>0</v>
      </c>
      <c r="GZ169">
        <v>1</v>
      </c>
      <c r="HA169">
        <v>1</v>
      </c>
      <c r="HB169">
        <v>0</v>
      </c>
      <c r="HC169">
        <v>1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1</v>
      </c>
      <c r="HL169">
        <v>0</v>
      </c>
      <c r="HM169">
        <v>0</v>
      </c>
      <c r="HN169">
        <v>0</v>
      </c>
      <c r="HO169">
        <v>1</v>
      </c>
      <c r="HP169">
        <v>0</v>
      </c>
      <c r="HQ169">
        <v>2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20</v>
      </c>
      <c r="HZ169">
        <v>6</v>
      </c>
      <c r="IA169">
        <v>3</v>
      </c>
      <c r="IB169">
        <v>0</v>
      </c>
      <c r="IC169">
        <v>0</v>
      </c>
      <c r="ID169">
        <v>0</v>
      </c>
      <c r="IE169">
        <v>1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1</v>
      </c>
      <c r="IY169">
        <v>1</v>
      </c>
      <c r="IZ169">
        <v>0</v>
      </c>
      <c r="JA169">
        <v>0</v>
      </c>
      <c r="JB169">
        <v>0</v>
      </c>
      <c r="JC169">
        <v>6</v>
      </c>
      <c r="JD169" t="s">
        <v>0</v>
      </c>
      <c r="JE169" t="s">
        <v>0</v>
      </c>
      <c r="JF169" t="s">
        <v>0</v>
      </c>
      <c r="JG169" t="s">
        <v>0</v>
      </c>
      <c r="JH169" t="s">
        <v>0</v>
      </c>
      <c r="JI169" t="s">
        <v>0</v>
      </c>
      <c r="JJ169" t="s">
        <v>0</v>
      </c>
      <c r="JK169" t="s">
        <v>0</v>
      </c>
      <c r="JL169" t="s">
        <v>0</v>
      </c>
      <c r="JM169" t="s">
        <v>0</v>
      </c>
      <c r="JN169" t="s">
        <v>0</v>
      </c>
      <c r="JO169" t="s">
        <v>0</v>
      </c>
      <c r="JP169" t="s">
        <v>0</v>
      </c>
      <c r="JQ169" t="s">
        <v>0</v>
      </c>
      <c r="JR169" t="s">
        <v>0</v>
      </c>
      <c r="JS169" t="s">
        <v>0</v>
      </c>
      <c r="JT169" t="s">
        <v>0</v>
      </c>
      <c r="JU169" t="s">
        <v>0</v>
      </c>
      <c r="JV169" t="s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</row>
    <row r="170" spans="1:351">
      <c r="A170" t="s">
        <v>1531</v>
      </c>
      <c r="B170" t="s">
        <v>1504</v>
      </c>
      <c r="C170" t="str">
        <f>"200301"</f>
        <v>200301</v>
      </c>
      <c r="D170" t="s">
        <v>1530</v>
      </c>
      <c r="E170">
        <v>1</v>
      </c>
      <c r="F170">
        <v>936</v>
      </c>
      <c r="G170">
        <v>721</v>
      </c>
      <c r="H170">
        <v>306</v>
      </c>
      <c r="I170">
        <v>415</v>
      </c>
      <c r="J170">
        <v>0</v>
      </c>
      <c r="K170">
        <v>2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415</v>
      </c>
      <c r="T170">
        <v>0</v>
      </c>
      <c r="U170">
        <v>0</v>
      </c>
      <c r="V170">
        <v>415</v>
      </c>
      <c r="W170">
        <v>9</v>
      </c>
      <c r="X170">
        <v>3</v>
      </c>
      <c r="Y170">
        <v>6</v>
      </c>
      <c r="Z170">
        <v>0</v>
      </c>
      <c r="AA170">
        <v>406</v>
      </c>
      <c r="AB170">
        <v>140</v>
      </c>
      <c r="AC170">
        <v>38</v>
      </c>
      <c r="AD170">
        <v>7</v>
      </c>
      <c r="AE170">
        <v>51</v>
      </c>
      <c r="AF170">
        <v>1</v>
      </c>
      <c r="AG170">
        <v>19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1</v>
      </c>
      <c r="AQ170">
        <v>1</v>
      </c>
      <c r="AR170">
        <v>0</v>
      </c>
      <c r="AS170">
        <v>1</v>
      </c>
      <c r="AT170">
        <v>9</v>
      </c>
      <c r="AU170">
        <v>2</v>
      </c>
      <c r="AV170">
        <v>0</v>
      </c>
      <c r="AW170">
        <v>1</v>
      </c>
      <c r="AX170">
        <v>0</v>
      </c>
      <c r="AY170">
        <v>1</v>
      </c>
      <c r="AZ170">
        <v>0</v>
      </c>
      <c r="BA170">
        <v>0</v>
      </c>
      <c r="BB170">
        <v>0</v>
      </c>
      <c r="BC170">
        <v>0</v>
      </c>
      <c r="BD170">
        <v>8</v>
      </c>
      <c r="BE170">
        <v>140</v>
      </c>
      <c r="BF170">
        <v>87</v>
      </c>
      <c r="BG170">
        <v>19</v>
      </c>
      <c r="BH170">
        <v>4</v>
      </c>
      <c r="BI170">
        <v>0</v>
      </c>
      <c r="BJ170">
        <v>1</v>
      </c>
      <c r="BK170">
        <v>16</v>
      </c>
      <c r="BL170">
        <v>0</v>
      </c>
      <c r="BM170">
        <v>1</v>
      </c>
      <c r="BN170">
        <v>1</v>
      </c>
      <c r="BO170">
        <v>0</v>
      </c>
      <c r="BP170">
        <v>2</v>
      </c>
      <c r="BQ170">
        <v>0</v>
      </c>
      <c r="BR170">
        <v>0</v>
      </c>
      <c r="BS170">
        <v>1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2</v>
      </c>
      <c r="CA170">
        <v>0</v>
      </c>
      <c r="CB170">
        <v>0</v>
      </c>
      <c r="CC170">
        <v>0</v>
      </c>
      <c r="CD170">
        <v>0</v>
      </c>
      <c r="CE170">
        <v>1</v>
      </c>
      <c r="CF170">
        <v>0</v>
      </c>
      <c r="CG170">
        <v>0</v>
      </c>
      <c r="CH170">
        <v>39</v>
      </c>
      <c r="CI170">
        <v>87</v>
      </c>
      <c r="CJ170">
        <v>8</v>
      </c>
      <c r="CK170">
        <v>6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1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1</v>
      </c>
      <c r="DI170">
        <v>8</v>
      </c>
      <c r="DJ170">
        <v>14</v>
      </c>
      <c r="DK170">
        <v>10</v>
      </c>
      <c r="DL170">
        <v>0</v>
      </c>
      <c r="DM170">
        <v>1</v>
      </c>
      <c r="DN170">
        <v>0</v>
      </c>
      <c r="DO170">
        <v>0</v>
      </c>
      <c r="DP170">
        <v>1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1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1</v>
      </c>
      <c r="EL170">
        <v>0</v>
      </c>
      <c r="EM170">
        <v>14</v>
      </c>
      <c r="EN170">
        <v>31</v>
      </c>
      <c r="EO170">
        <v>2</v>
      </c>
      <c r="EP170">
        <v>1</v>
      </c>
      <c r="EQ170">
        <v>1</v>
      </c>
      <c r="ER170">
        <v>0</v>
      </c>
      <c r="ES170">
        <v>1</v>
      </c>
      <c r="ET170">
        <v>0</v>
      </c>
      <c r="EU170">
        <v>1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25</v>
      </c>
      <c r="FQ170">
        <v>31</v>
      </c>
      <c r="FR170">
        <v>85</v>
      </c>
      <c r="FS170">
        <v>15</v>
      </c>
      <c r="FT170">
        <v>4</v>
      </c>
      <c r="FU170">
        <v>43</v>
      </c>
      <c r="FV170">
        <v>1</v>
      </c>
      <c r="FW170">
        <v>12</v>
      </c>
      <c r="FX170">
        <v>3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2</v>
      </c>
      <c r="GG170">
        <v>1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4</v>
      </c>
      <c r="GU170">
        <v>85</v>
      </c>
      <c r="GV170">
        <v>21</v>
      </c>
      <c r="GW170">
        <v>8</v>
      </c>
      <c r="GX170">
        <v>6</v>
      </c>
      <c r="GY170">
        <v>1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1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1</v>
      </c>
      <c r="HV170">
        <v>1</v>
      </c>
      <c r="HW170">
        <v>1</v>
      </c>
      <c r="HX170">
        <v>2</v>
      </c>
      <c r="HY170">
        <v>21</v>
      </c>
      <c r="HZ170">
        <v>19</v>
      </c>
      <c r="IA170">
        <v>9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4</v>
      </c>
      <c r="IH170">
        <v>0</v>
      </c>
      <c r="II170">
        <v>1</v>
      </c>
      <c r="IJ170">
        <v>2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1</v>
      </c>
      <c r="IY170">
        <v>0</v>
      </c>
      <c r="IZ170">
        <v>0</v>
      </c>
      <c r="JA170">
        <v>0</v>
      </c>
      <c r="JB170">
        <v>0</v>
      </c>
      <c r="JC170">
        <v>19</v>
      </c>
      <c r="JD170" t="s">
        <v>0</v>
      </c>
      <c r="JE170" t="s">
        <v>0</v>
      </c>
      <c r="JF170" t="s">
        <v>0</v>
      </c>
      <c r="JG170" t="s">
        <v>0</v>
      </c>
      <c r="JH170" t="s">
        <v>0</v>
      </c>
      <c r="JI170" t="s">
        <v>0</v>
      </c>
      <c r="JJ170" t="s">
        <v>0</v>
      </c>
      <c r="JK170" t="s">
        <v>0</v>
      </c>
      <c r="JL170" t="s">
        <v>0</v>
      </c>
      <c r="JM170" t="s">
        <v>0</v>
      </c>
      <c r="JN170" t="s">
        <v>0</v>
      </c>
      <c r="JO170" t="s">
        <v>0</v>
      </c>
      <c r="JP170" t="s">
        <v>0</v>
      </c>
      <c r="JQ170" t="s">
        <v>0</v>
      </c>
      <c r="JR170" t="s">
        <v>0</v>
      </c>
      <c r="JS170" t="s">
        <v>0</v>
      </c>
      <c r="JT170" t="s">
        <v>0</v>
      </c>
      <c r="JU170" t="s">
        <v>0</v>
      </c>
      <c r="JV170" t="s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1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1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1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</row>
    <row r="171" spans="1:351">
      <c r="A171" t="s">
        <v>1529</v>
      </c>
      <c r="B171" t="s">
        <v>1504</v>
      </c>
      <c r="C171" t="str">
        <f>"200301"</f>
        <v>200301</v>
      </c>
      <c r="D171" t="s">
        <v>1528</v>
      </c>
      <c r="E171">
        <v>2</v>
      </c>
      <c r="F171">
        <v>1163</v>
      </c>
      <c r="G171">
        <v>880</v>
      </c>
      <c r="H171">
        <v>311</v>
      </c>
      <c r="I171">
        <v>569</v>
      </c>
      <c r="J171">
        <v>0</v>
      </c>
      <c r="K171">
        <v>3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569</v>
      </c>
      <c r="T171">
        <v>0</v>
      </c>
      <c r="U171">
        <v>0</v>
      </c>
      <c r="V171">
        <v>569</v>
      </c>
      <c r="W171">
        <v>10</v>
      </c>
      <c r="X171">
        <v>5</v>
      </c>
      <c r="Y171">
        <v>1</v>
      </c>
      <c r="Z171">
        <v>4</v>
      </c>
      <c r="AA171">
        <v>559</v>
      </c>
      <c r="AB171">
        <v>220</v>
      </c>
      <c r="AC171">
        <v>57</v>
      </c>
      <c r="AD171">
        <v>15</v>
      </c>
      <c r="AE171">
        <v>94</v>
      </c>
      <c r="AF171">
        <v>2</v>
      </c>
      <c r="AG171">
        <v>24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1</v>
      </c>
      <c r="AT171">
        <v>15</v>
      </c>
      <c r="AU171">
        <v>2</v>
      </c>
      <c r="AV171">
        <v>0</v>
      </c>
      <c r="AW171">
        <v>4</v>
      </c>
      <c r="AX171">
        <v>1</v>
      </c>
      <c r="AY171">
        <v>0</v>
      </c>
      <c r="AZ171">
        <v>0</v>
      </c>
      <c r="BA171">
        <v>0</v>
      </c>
      <c r="BB171">
        <v>1</v>
      </c>
      <c r="BC171">
        <v>0</v>
      </c>
      <c r="BD171">
        <v>3</v>
      </c>
      <c r="BE171">
        <v>220</v>
      </c>
      <c r="BF171">
        <v>126</v>
      </c>
      <c r="BG171">
        <v>30</v>
      </c>
      <c r="BH171">
        <v>4</v>
      </c>
      <c r="BI171">
        <v>6</v>
      </c>
      <c r="BJ171">
        <v>0</v>
      </c>
      <c r="BK171">
        <v>25</v>
      </c>
      <c r="BL171">
        <v>0</v>
      </c>
      <c r="BM171">
        <v>0</v>
      </c>
      <c r="BN171">
        <v>0</v>
      </c>
      <c r="BO171">
        <v>1</v>
      </c>
      <c r="BP171">
        <v>1</v>
      </c>
      <c r="BQ171">
        <v>1</v>
      </c>
      <c r="BR171">
        <v>0</v>
      </c>
      <c r="BS171">
        <v>6</v>
      </c>
      <c r="BT171">
        <v>0</v>
      </c>
      <c r="BU171">
        <v>0</v>
      </c>
      <c r="BV171">
        <v>0</v>
      </c>
      <c r="BW171">
        <v>0</v>
      </c>
      <c r="BX171">
        <v>1</v>
      </c>
      <c r="BY171">
        <v>0</v>
      </c>
      <c r="BZ171">
        <v>4</v>
      </c>
      <c r="CA171">
        <v>0</v>
      </c>
      <c r="CB171">
        <v>0</v>
      </c>
      <c r="CC171">
        <v>0</v>
      </c>
      <c r="CD171">
        <v>0</v>
      </c>
      <c r="CE171">
        <v>2</v>
      </c>
      <c r="CF171">
        <v>0</v>
      </c>
      <c r="CG171">
        <v>0</v>
      </c>
      <c r="CH171">
        <v>45</v>
      </c>
      <c r="CI171">
        <v>126</v>
      </c>
      <c r="CJ171">
        <v>11</v>
      </c>
      <c r="CK171">
        <v>7</v>
      </c>
      <c r="CL171">
        <v>0</v>
      </c>
      <c r="CM171">
        <v>0</v>
      </c>
      <c r="CN171">
        <v>1</v>
      </c>
      <c r="CO171">
        <v>0</v>
      </c>
      <c r="CP171">
        <v>1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1</v>
      </c>
      <c r="DB171">
        <v>0</v>
      </c>
      <c r="DC171">
        <v>0</v>
      </c>
      <c r="DD171">
        <v>0</v>
      </c>
      <c r="DE171">
        <v>1</v>
      </c>
      <c r="DF171">
        <v>0</v>
      </c>
      <c r="DG171">
        <v>0</v>
      </c>
      <c r="DH171">
        <v>0</v>
      </c>
      <c r="DI171">
        <v>11</v>
      </c>
      <c r="DJ171">
        <v>31</v>
      </c>
      <c r="DK171">
        <v>10</v>
      </c>
      <c r="DL171">
        <v>2</v>
      </c>
      <c r="DM171">
        <v>5</v>
      </c>
      <c r="DN171">
        <v>2</v>
      </c>
      <c r="DO171">
        <v>0</v>
      </c>
      <c r="DP171">
        <v>1</v>
      </c>
      <c r="DQ171">
        <v>1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3</v>
      </c>
      <c r="DX171">
        <v>1</v>
      </c>
      <c r="DY171">
        <v>0</v>
      </c>
      <c r="DZ171">
        <v>0</v>
      </c>
      <c r="EA171">
        <v>0</v>
      </c>
      <c r="EB171">
        <v>0</v>
      </c>
      <c r="EC171">
        <v>3</v>
      </c>
      <c r="ED171">
        <v>2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1</v>
      </c>
      <c r="EL171">
        <v>0</v>
      </c>
      <c r="EM171">
        <v>31</v>
      </c>
      <c r="EN171">
        <v>34</v>
      </c>
      <c r="EO171">
        <v>2</v>
      </c>
      <c r="EP171">
        <v>0</v>
      </c>
      <c r="EQ171">
        <v>0</v>
      </c>
      <c r="ER171">
        <v>0</v>
      </c>
      <c r="ES171">
        <v>0</v>
      </c>
      <c r="ET171">
        <v>2</v>
      </c>
      <c r="EU171">
        <v>1</v>
      </c>
      <c r="EV171">
        <v>0</v>
      </c>
      <c r="EW171">
        <v>0</v>
      </c>
      <c r="EX171">
        <v>0</v>
      </c>
      <c r="EY171">
        <v>0</v>
      </c>
      <c r="EZ171">
        <v>1</v>
      </c>
      <c r="FA171">
        <v>0</v>
      </c>
      <c r="FB171">
        <v>0</v>
      </c>
      <c r="FC171">
        <v>0</v>
      </c>
      <c r="FD171">
        <v>5</v>
      </c>
      <c r="FE171">
        <v>3</v>
      </c>
      <c r="FF171">
        <v>7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13</v>
      </c>
      <c r="FQ171">
        <v>34</v>
      </c>
      <c r="FR171">
        <v>77</v>
      </c>
      <c r="FS171">
        <v>16</v>
      </c>
      <c r="FT171">
        <v>0</v>
      </c>
      <c r="FU171">
        <v>45</v>
      </c>
      <c r="FV171">
        <v>0</v>
      </c>
      <c r="FW171">
        <v>6</v>
      </c>
      <c r="FX171">
        <v>3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2</v>
      </c>
      <c r="GE171">
        <v>0</v>
      </c>
      <c r="GF171">
        <v>1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1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2</v>
      </c>
      <c r="GT171">
        <v>1</v>
      </c>
      <c r="GU171">
        <v>77</v>
      </c>
      <c r="GV171">
        <v>45</v>
      </c>
      <c r="GW171">
        <v>16</v>
      </c>
      <c r="GX171">
        <v>8</v>
      </c>
      <c r="GY171">
        <v>3</v>
      </c>
      <c r="GZ171">
        <v>1</v>
      </c>
      <c r="HA171">
        <v>0</v>
      </c>
      <c r="HB171">
        <v>2</v>
      </c>
      <c r="HC171">
        <v>5</v>
      </c>
      <c r="HD171">
        <v>0</v>
      </c>
      <c r="HE171">
        <v>4</v>
      </c>
      <c r="HF171">
        <v>0</v>
      </c>
      <c r="HG171">
        <v>0</v>
      </c>
      <c r="HH171">
        <v>1</v>
      </c>
      <c r="HI171">
        <v>0</v>
      </c>
      <c r="HJ171">
        <v>0</v>
      </c>
      <c r="HK171">
        <v>0</v>
      </c>
      <c r="HL171">
        <v>1</v>
      </c>
      <c r="HM171">
        <v>0</v>
      </c>
      <c r="HN171">
        <v>0</v>
      </c>
      <c r="HO171">
        <v>1</v>
      </c>
      <c r="HP171">
        <v>0</v>
      </c>
      <c r="HQ171">
        <v>1</v>
      </c>
      <c r="HR171">
        <v>0</v>
      </c>
      <c r="HS171">
        <v>0</v>
      </c>
      <c r="HT171">
        <v>0</v>
      </c>
      <c r="HU171">
        <v>1</v>
      </c>
      <c r="HV171">
        <v>0</v>
      </c>
      <c r="HW171">
        <v>0</v>
      </c>
      <c r="HX171">
        <v>1</v>
      </c>
      <c r="HY171">
        <v>45</v>
      </c>
      <c r="HZ171">
        <v>12</v>
      </c>
      <c r="IA171">
        <v>5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5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1</v>
      </c>
      <c r="IZ171">
        <v>0</v>
      </c>
      <c r="JA171">
        <v>0</v>
      </c>
      <c r="JB171">
        <v>1</v>
      </c>
      <c r="JC171">
        <v>12</v>
      </c>
      <c r="JD171" t="s">
        <v>0</v>
      </c>
      <c r="JE171" t="s">
        <v>0</v>
      </c>
      <c r="JF171" t="s">
        <v>0</v>
      </c>
      <c r="JG171" t="s">
        <v>0</v>
      </c>
      <c r="JH171" t="s">
        <v>0</v>
      </c>
      <c r="JI171" t="s">
        <v>0</v>
      </c>
      <c r="JJ171" t="s">
        <v>0</v>
      </c>
      <c r="JK171" t="s">
        <v>0</v>
      </c>
      <c r="JL171" t="s">
        <v>0</v>
      </c>
      <c r="JM171" t="s">
        <v>0</v>
      </c>
      <c r="JN171" t="s">
        <v>0</v>
      </c>
      <c r="JO171" t="s">
        <v>0</v>
      </c>
      <c r="JP171" t="s">
        <v>0</v>
      </c>
      <c r="JQ171" t="s">
        <v>0</v>
      </c>
      <c r="JR171" t="s">
        <v>0</v>
      </c>
      <c r="JS171" t="s">
        <v>0</v>
      </c>
      <c r="JT171" t="s">
        <v>0</v>
      </c>
      <c r="JU171" t="s">
        <v>0</v>
      </c>
      <c r="JV171" t="s">
        <v>0</v>
      </c>
      <c r="JW171">
        <v>3</v>
      </c>
      <c r="JX171">
        <v>2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1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3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</row>
    <row r="172" spans="1:351">
      <c r="A172" t="s">
        <v>1527</v>
      </c>
      <c r="B172" t="s">
        <v>1504</v>
      </c>
      <c r="C172" t="str">
        <f>"200301"</f>
        <v>200301</v>
      </c>
      <c r="D172" t="s">
        <v>1526</v>
      </c>
      <c r="E172">
        <v>3</v>
      </c>
      <c r="F172">
        <v>2018</v>
      </c>
      <c r="G172">
        <v>1530</v>
      </c>
      <c r="H172">
        <v>628</v>
      </c>
      <c r="I172">
        <v>902</v>
      </c>
      <c r="J172">
        <v>0</v>
      </c>
      <c r="K172">
        <v>8</v>
      </c>
      <c r="L172">
        <v>9</v>
      </c>
      <c r="M172">
        <v>9</v>
      </c>
      <c r="N172">
        <v>1</v>
      </c>
      <c r="O172">
        <v>0</v>
      </c>
      <c r="P172">
        <v>1</v>
      </c>
      <c r="Q172">
        <v>0</v>
      </c>
      <c r="R172">
        <v>8</v>
      </c>
      <c r="S172">
        <v>910</v>
      </c>
      <c r="T172">
        <v>8</v>
      </c>
      <c r="U172">
        <v>0</v>
      </c>
      <c r="V172">
        <v>910</v>
      </c>
      <c r="W172">
        <v>24</v>
      </c>
      <c r="X172">
        <v>16</v>
      </c>
      <c r="Y172">
        <v>8</v>
      </c>
      <c r="Z172">
        <v>0</v>
      </c>
      <c r="AA172">
        <v>886</v>
      </c>
      <c r="AB172">
        <v>254</v>
      </c>
      <c r="AC172">
        <v>55</v>
      </c>
      <c r="AD172">
        <v>28</v>
      </c>
      <c r="AE172">
        <v>121</v>
      </c>
      <c r="AF172">
        <v>2</v>
      </c>
      <c r="AG172">
        <v>13</v>
      </c>
      <c r="AH172">
        <v>0</v>
      </c>
      <c r="AI172">
        <v>0</v>
      </c>
      <c r="AJ172">
        <v>1</v>
      </c>
      <c r="AK172">
        <v>0</v>
      </c>
      <c r="AL172">
        <v>1</v>
      </c>
      <c r="AM172">
        <v>0</v>
      </c>
      <c r="AN172">
        <v>1</v>
      </c>
      <c r="AO172">
        <v>0</v>
      </c>
      <c r="AP172">
        <v>0</v>
      </c>
      <c r="AQ172">
        <v>1</v>
      </c>
      <c r="AR172">
        <v>0</v>
      </c>
      <c r="AS172">
        <v>0</v>
      </c>
      <c r="AT172">
        <v>20</v>
      </c>
      <c r="AU172">
        <v>2</v>
      </c>
      <c r="AV172">
        <v>1</v>
      </c>
      <c r="AW172">
        <v>0</v>
      </c>
      <c r="AX172">
        <v>0</v>
      </c>
      <c r="AY172">
        <v>1</v>
      </c>
      <c r="AZ172">
        <v>0</v>
      </c>
      <c r="BA172">
        <v>0</v>
      </c>
      <c r="BB172">
        <v>1</v>
      </c>
      <c r="BC172">
        <v>0</v>
      </c>
      <c r="BD172">
        <v>6</v>
      </c>
      <c r="BE172">
        <v>254</v>
      </c>
      <c r="BF172">
        <v>203</v>
      </c>
      <c r="BG172">
        <v>52</v>
      </c>
      <c r="BH172">
        <v>4</v>
      </c>
      <c r="BI172">
        <v>3</v>
      </c>
      <c r="BJ172">
        <v>2</v>
      </c>
      <c r="BK172">
        <v>46</v>
      </c>
      <c r="BL172">
        <v>1</v>
      </c>
      <c r="BM172">
        <v>1</v>
      </c>
      <c r="BN172">
        <v>2</v>
      </c>
      <c r="BO172">
        <v>0</v>
      </c>
      <c r="BP172">
        <v>6</v>
      </c>
      <c r="BQ172">
        <v>3</v>
      </c>
      <c r="BR172">
        <v>0</v>
      </c>
      <c r="BS172">
        <v>0</v>
      </c>
      <c r="BT172">
        <v>0</v>
      </c>
      <c r="BU172">
        <v>0</v>
      </c>
      <c r="BV172">
        <v>2</v>
      </c>
      <c r="BW172">
        <v>0</v>
      </c>
      <c r="BX172">
        <v>2</v>
      </c>
      <c r="BY172">
        <v>0</v>
      </c>
      <c r="BZ172">
        <v>9</v>
      </c>
      <c r="CA172">
        <v>2</v>
      </c>
      <c r="CB172">
        <v>0</v>
      </c>
      <c r="CC172">
        <v>0</v>
      </c>
      <c r="CD172">
        <v>0</v>
      </c>
      <c r="CE172">
        <v>1</v>
      </c>
      <c r="CF172">
        <v>0</v>
      </c>
      <c r="CG172">
        <v>0</v>
      </c>
      <c r="CH172">
        <v>67</v>
      </c>
      <c r="CI172">
        <v>203</v>
      </c>
      <c r="CJ172">
        <v>11</v>
      </c>
      <c r="CK172">
        <v>7</v>
      </c>
      <c r="CL172">
        <v>1</v>
      </c>
      <c r="CM172">
        <v>0</v>
      </c>
      <c r="CN172">
        <v>1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1</v>
      </c>
      <c r="CV172">
        <v>0</v>
      </c>
      <c r="CW172">
        <v>0</v>
      </c>
      <c r="CX172">
        <v>1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11</v>
      </c>
      <c r="DJ172">
        <v>43</v>
      </c>
      <c r="DK172">
        <v>29</v>
      </c>
      <c r="DL172">
        <v>1</v>
      </c>
      <c r="DM172">
        <v>2</v>
      </c>
      <c r="DN172">
        <v>0</v>
      </c>
      <c r="DO172">
        <v>2</v>
      </c>
      <c r="DP172">
        <v>1</v>
      </c>
      <c r="DQ172">
        <v>1</v>
      </c>
      <c r="DR172">
        <v>2</v>
      </c>
      <c r="DS172">
        <v>0</v>
      </c>
      <c r="DT172">
        <v>0</v>
      </c>
      <c r="DU172">
        <v>0</v>
      </c>
      <c r="DV172">
        <v>1</v>
      </c>
      <c r="DW172">
        <v>1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3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43</v>
      </c>
      <c r="EN172">
        <v>75</v>
      </c>
      <c r="EO172">
        <v>3</v>
      </c>
      <c r="EP172">
        <v>1</v>
      </c>
      <c r="EQ172">
        <v>4</v>
      </c>
      <c r="ER172">
        <v>0</v>
      </c>
      <c r="ES172">
        <v>0</v>
      </c>
      <c r="ET172">
        <v>8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7</v>
      </c>
      <c r="FE172">
        <v>0</v>
      </c>
      <c r="FF172">
        <v>4</v>
      </c>
      <c r="FG172">
        <v>0</v>
      </c>
      <c r="FH172">
        <v>0</v>
      </c>
      <c r="FI172">
        <v>0</v>
      </c>
      <c r="FJ172">
        <v>1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47</v>
      </c>
      <c r="FQ172">
        <v>75</v>
      </c>
      <c r="FR172">
        <v>205</v>
      </c>
      <c r="FS172">
        <v>37</v>
      </c>
      <c r="FT172">
        <v>2</v>
      </c>
      <c r="FU172">
        <v>105</v>
      </c>
      <c r="FV172">
        <v>1</v>
      </c>
      <c r="FW172">
        <v>27</v>
      </c>
      <c r="FX172">
        <v>6</v>
      </c>
      <c r="FY172">
        <v>0</v>
      </c>
      <c r="FZ172">
        <v>0</v>
      </c>
      <c r="GA172">
        <v>0</v>
      </c>
      <c r="GB172">
        <v>0</v>
      </c>
      <c r="GC172">
        <v>1</v>
      </c>
      <c r="GD172">
        <v>3</v>
      </c>
      <c r="GE172">
        <v>0</v>
      </c>
      <c r="GF172">
        <v>4</v>
      </c>
      <c r="GG172">
        <v>0</v>
      </c>
      <c r="GH172">
        <v>0</v>
      </c>
      <c r="GI172">
        <v>0</v>
      </c>
      <c r="GJ172">
        <v>1</v>
      </c>
      <c r="GK172">
        <v>1</v>
      </c>
      <c r="GL172">
        <v>0</v>
      </c>
      <c r="GM172">
        <v>1</v>
      </c>
      <c r="GN172">
        <v>9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7</v>
      </c>
      <c r="GU172">
        <v>205</v>
      </c>
      <c r="GV172">
        <v>59</v>
      </c>
      <c r="GW172">
        <v>22</v>
      </c>
      <c r="GX172">
        <v>7</v>
      </c>
      <c r="GY172">
        <v>3</v>
      </c>
      <c r="GZ172">
        <v>0</v>
      </c>
      <c r="HA172">
        <v>0</v>
      </c>
      <c r="HB172">
        <v>1</v>
      </c>
      <c r="HC172">
        <v>12</v>
      </c>
      <c r="HD172">
        <v>0</v>
      </c>
      <c r="HE172">
        <v>6</v>
      </c>
      <c r="HF172">
        <v>0</v>
      </c>
      <c r="HG172">
        <v>3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1</v>
      </c>
      <c r="HO172">
        <v>2</v>
      </c>
      <c r="HP172">
        <v>1</v>
      </c>
      <c r="HQ172">
        <v>0</v>
      </c>
      <c r="HR172">
        <v>0</v>
      </c>
      <c r="HS172">
        <v>0</v>
      </c>
      <c r="HT172">
        <v>1</v>
      </c>
      <c r="HU172">
        <v>0</v>
      </c>
      <c r="HV172">
        <v>0</v>
      </c>
      <c r="HW172">
        <v>0</v>
      </c>
      <c r="HX172">
        <v>0</v>
      </c>
      <c r="HY172">
        <v>59</v>
      </c>
      <c r="HZ172">
        <v>28</v>
      </c>
      <c r="IA172">
        <v>13</v>
      </c>
      <c r="IB172">
        <v>1</v>
      </c>
      <c r="IC172">
        <v>0</v>
      </c>
      <c r="ID172">
        <v>0</v>
      </c>
      <c r="IE172">
        <v>1</v>
      </c>
      <c r="IF172">
        <v>1</v>
      </c>
      <c r="IG172">
        <v>11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1</v>
      </c>
      <c r="JC172">
        <v>28</v>
      </c>
      <c r="JD172" t="s">
        <v>0</v>
      </c>
      <c r="JE172" t="s">
        <v>0</v>
      </c>
      <c r="JF172" t="s">
        <v>0</v>
      </c>
      <c r="JG172" t="s">
        <v>0</v>
      </c>
      <c r="JH172" t="s">
        <v>0</v>
      </c>
      <c r="JI172" t="s">
        <v>0</v>
      </c>
      <c r="JJ172" t="s">
        <v>0</v>
      </c>
      <c r="JK172" t="s">
        <v>0</v>
      </c>
      <c r="JL172" t="s">
        <v>0</v>
      </c>
      <c r="JM172" t="s">
        <v>0</v>
      </c>
      <c r="JN172" t="s">
        <v>0</v>
      </c>
      <c r="JO172" t="s">
        <v>0</v>
      </c>
      <c r="JP172" t="s">
        <v>0</v>
      </c>
      <c r="JQ172" t="s">
        <v>0</v>
      </c>
      <c r="JR172" t="s">
        <v>0</v>
      </c>
      <c r="JS172" t="s">
        <v>0</v>
      </c>
      <c r="JT172" t="s">
        <v>0</v>
      </c>
      <c r="JU172" t="s">
        <v>0</v>
      </c>
      <c r="JV172" t="s">
        <v>0</v>
      </c>
      <c r="JW172">
        <v>4</v>
      </c>
      <c r="JX172">
        <v>0</v>
      </c>
      <c r="JY172">
        <v>2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1</v>
      </c>
      <c r="KG172">
        <v>1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4</v>
      </c>
      <c r="KS172">
        <v>3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1</v>
      </c>
      <c r="LA172">
        <v>0</v>
      </c>
      <c r="LB172">
        <v>0</v>
      </c>
      <c r="LC172">
        <v>0</v>
      </c>
      <c r="LD172">
        <v>1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1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3</v>
      </c>
      <c r="LV172">
        <v>1</v>
      </c>
      <c r="LW172">
        <v>0</v>
      </c>
      <c r="LX172">
        <v>1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1</v>
      </c>
    </row>
    <row r="173" spans="1:351">
      <c r="A173" t="s">
        <v>1525</v>
      </c>
      <c r="B173" t="s">
        <v>1504</v>
      </c>
      <c r="C173" t="str">
        <f>"200301"</f>
        <v>200301</v>
      </c>
      <c r="D173" t="s">
        <v>1524</v>
      </c>
      <c r="E173">
        <v>4</v>
      </c>
      <c r="F173">
        <v>1099</v>
      </c>
      <c r="G173">
        <v>840</v>
      </c>
      <c r="H173">
        <v>288</v>
      </c>
      <c r="I173">
        <v>552</v>
      </c>
      <c r="J173">
        <v>1</v>
      </c>
      <c r="K173">
        <v>3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552</v>
      </c>
      <c r="T173">
        <v>0</v>
      </c>
      <c r="U173">
        <v>0</v>
      </c>
      <c r="V173">
        <v>552</v>
      </c>
      <c r="W173">
        <v>5</v>
      </c>
      <c r="X173">
        <v>3</v>
      </c>
      <c r="Y173">
        <v>1</v>
      </c>
      <c r="Z173">
        <v>1</v>
      </c>
      <c r="AA173">
        <v>547</v>
      </c>
      <c r="AB173">
        <v>226</v>
      </c>
      <c r="AC173">
        <v>66</v>
      </c>
      <c r="AD173">
        <v>23</v>
      </c>
      <c r="AE173">
        <v>100</v>
      </c>
      <c r="AF173">
        <v>1</v>
      </c>
      <c r="AG173">
        <v>8</v>
      </c>
      <c r="AH173">
        <v>1</v>
      </c>
      <c r="AI173">
        <v>0</v>
      </c>
      <c r="AJ173">
        <v>2</v>
      </c>
      <c r="AK173">
        <v>0</v>
      </c>
      <c r="AL173">
        <v>1</v>
      </c>
      <c r="AM173">
        <v>2</v>
      </c>
      <c r="AN173">
        <v>0</v>
      </c>
      <c r="AO173">
        <v>1</v>
      </c>
      <c r="AP173">
        <v>0</v>
      </c>
      <c r="AQ173">
        <v>1</v>
      </c>
      <c r="AR173">
        <v>0</v>
      </c>
      <c r="AS173">
        <v>0</v>
      </c>
      <c r="AT173">
        <v>11</v>
      </c>
      <c r="AU173">
        <v>0</v>
      </c>
      <c r="AV173">
        <v>0</v>
      </c>
      <c r="AW173">
        <v>1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8</v>
      </c>
      <c r="BE173">
        <v>226</v>
      </c>
      <c r="BF173">
        <v>87</v>
      </c>
      <c r="BG173">
        <v>24</v>
      </c>
      <c r="BH173">
        <v>2</v>
      </c>
      <c r="BI173">
        <v>4</v>
      </c>
      <c r="BJ173">
        <v>0</v>
      </c>
      <c r="BK173">
        <v>29</v>
      </c>
      <c r="BL173">
        <v>0</v>
      </c>
      <c r="BM173">
        <v>0</v>
      </c>
      <c r="BN173">
        <v>1</v>
      </c>
      <c r="BO173">
        <v>1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5</v>
      </c>
      <c r="CA173">
        <v>1</v>
      </c>
      <c r="CB173">
        <v>0</v>
      </c>
      <c r="CC173">
        <v>1</v>
      </c>
      <c r="CD173">
        <v>0</v>
      </c>
      <c r="CE173">
        <v>0</v>
      </c>
      <c r="CF173">
        <v>0</v>
      </c>
      <c r="CG173">
        <v>0</v>
      </c>
      <c r="CH173">
        <v>18</v>
      </c>
      <c r="CI173">
        <v>87</v>
      </c>
      <c r="CJ173">
        <v>10</v>
      </c>
      <c r="CK173">
        <v>6</v>
      </c>
      <c r="CL173">
        <v>2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1</v>
      </c>
      <c r="DB173">
        <v>0</v>
      </c>
      <c r="DC173">
        <v>0</v>
      </c>
      <c r="DD173">
        <v>0</v>
      </c>
      <c r="DE173">
        <v>0</v>
      </c>
      <c r="DF173">
        <v>1</v>
      </c>
      <c r="DG173">
        <v>0</v>
      </c>
      <c r="DH173">
        <v>0</v>
      </c>
      <c r="DI173">
        <v>10</v>
      </c>
      <c r="DJ173">
        <v>21</v>
      </c>
      <c r="DK173">
        <v>8</v>
      </c>
      <c r="DL173">
        <v>1</v>
      </c>
      <c r="DM173">
        <v>4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1</v>
      </c>
      <c r="DV173">
        <v>0</v>
      </c>
      <c r="DW173">
        <v>1</v>
      </c>
      <c r="DX173">
        <v>0</v>
      </c>
      <c r="DY173">
        <v>0</v>
      </c>
      <c r="DZ173">
        <v>0</v>
      </c>
      <c r="EA173">
        <v>2</v>
      </c>
      <c r="EB173">
        <v>0</v>
      </c>
      <c r="EC173">
        <v>1</v>
      </c>
      <c r="ED173">
        <v>1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2</v>
      </c>
      <c r="EM173">
        <v>21</v>
      </c>
      <c r="EN173">
        <v>29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1</v>
      </c>
      <c r="EU173">
        <v>1</v>
      </c>
      <c r="EV173">
        <v>0</v>
      </c>
      <c r="EW173">
        <v>0</v>
      </c>
      <c r="EX173">
        <v>1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6</v>
      </c>
      <c r="FE173">
        <v>0</v>
      </c>
      <c r="FF173">
        <v>2</v>
      </c>
      <c r="FG173">
        <v>1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17</v>
      </c>
      <c r="FQ173">
        <v>29</v>
      </c>
      <c r="FR173">
        <v>95</v>
      </c>
      <c r="FS173">
        <v>9</v>
      </c>
      <c r="FT173">
        <v>0</v>
      </c>
      <c r="FU173">
        <v>52</v>
      </c>
      <c r="FV173">
        <v>0</v>
      </c>
      <c r="FW173">
        <v>15</v>
      </c>
      <c r="FX173">
        <v>1</v>
      </c>
      <c r="FY173">
        <v>0</v>
      </c>
      <c r="FZ173">
        <v>0</v>
      </c>
      <c r="GA173">
        <v>1</v>
      </c>
      <c r="GB173">
        <v>0</v>
      </c>
      <c r="GC173">
        <v>1</v>
      </c>
      <c r="GD173">
        <v>7</v>
      </c>
      <c r="GE173">
        <v>0</v>
      </c>
      <c r="GF173">
        <v>0</v>
      </c>
      <c r="GG173">
        <v>0</v>
      </c>
      <c r="GH173">
        <v>1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3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5</v>
      </c>
      <c r="GU173">
        <v>95</v>
      </c>
      <c r="GV173">
        <v>45</v>
      </c>
      <c r="GW173">
        <v>19</v>
      </c>
      <c r="GX173">
        <v>12</v>
      </c>
      <c r="GY173">
        <v>1</v>
      </c>
      <c r="GZ173">
        <v>1</v>
      </c>
      <c r="HA173">
        <v>0</v>
      </c>
      <c r="HB173">
        <v>3</v>
      </c>
      <c r="HC173">
        <v>3</v>
      </c>
      <c r="HD173">
        <v>1</v>
      </c>
      <c r="HE173">
        <v>2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1</v>
      </c>
      <c r="HL173">
        <v>0</v>
      </c>
      <c r="HM173">
        <v>0</v>
      </c>
      <c r="HN173">
        <v>1</v>
      </c>
      <c r="HO173">
        <v>0</v>
      </c>
      <c r="HP173">
        <v>0</v>
      </c>
      <c r="HQ173">
        <v>0</v>
      </c>
      <c r="HR173">
        <v>0</v>
      </c>
      <c r="HS173">
        <v>1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45</v>
      </c>
      <c r="HZ173">
        <v>23</v>
      </c>
      <c r="IA173">
        <v>14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8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1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23</v>
      </c>
      <c r="JD173" t="s">
        <v>0</v>
      </c>
      <c r="JE173" t="s">
        <v>0</v>
      </c>
      <c r="JF173" t="s">
        <v>0</v>
      </c>
      <c r="JG173" t="s">
        <v>0</v>
      </c>
      <c r="JH173" t="s">
        <v>0</v>
      </c>
      <c r="JI173" t="s">
        <v>0</v>
      </c>
      <c r="JJ173" t="s">
        <v>0</v>
      </c>
      <c r="JK173" t="s">
        <v>0</v>
      </c>
      <c r="JL173" t="s">
        <v>0</v>
      </c>
      <c r="JM173" t="s">
        <v>0</v>
      </c>
      <c r="JN173" t="s">
        <v>0</v>
      </c>
      <c r="JO173" t="s">
        <v>0</v>
      </c>
      <c r="JP173" t="s">
        <v>0</v>
      </c>
      <c r="JQ173" t="s">
        <v>0</v>
      </c>
      <c r="JR173" t="s">
        <v>0</v>
      </c>
      <c r="JS173" t="s">
        <v>0</v>
      </c>
      <c r="JT173" t="s">
        <v>0</v>
      </c>
      <c r="JU173" t="s">
        <v>0</v>
      </c>
      <c r="JV173" t="s">
        <v>0</v>
      </c>
      <c r="JW173">
        <v>10</v>
      </c>
      <c r="JX173">
        <v>2</v>
      </c>
      <c r="JY173">
        <v>2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1</v>
      </c>
      <c r="KG173">
        <v>2</v>
      </c>
      <c r="KH173">
        <v>0</v>
      </c>
      <c r="KI173">
        <v>0</v>
      </c>
      <c r="KJ173">
        <v>0</v>
      </c>
      <c r="KK173">
        <v>1</v>
      </c>
      <c r="KL173">
        <v>0</v>
      </c>
      <c r="KM173">
        <v>2</v>
      </c>
      <c r="KN173">
        <v>0</v>
      </c>
      <c r="KO173">
        <v>0</v>
      </c>
      <c r="KP173">
        <v>0</v>
      </c>
      <c r="KQ173">
        <v>0</v>
      </c>
      <c r="KR173">
        <v>10</v>
      </c>
      <c r="KS173">
        <v>1</v>
      </c>
      <c r="KT173">
        <v>1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1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</row>
    <row r="174" spans="1:351">
      <c r="A174" t="s">
        <v>1523</v>
      </c>
      <c r="B174" t="s">
        <v>1504</v>
      </c>
      <c r="C174" t="str">
        <f>"200301"</f>
        <v>200301</v>
      </c>
      <c r="D174" t="s">
        <v>1522</v>
      </c>
      <c r="E174">
        <v>5</v>
      </c>
      <c r="F174">
        <v>2121</v>
      </c>
      <c r="G174">
        <v>1620</v>
      </c>
      <c r="H174">
        <v>653</v>
      </c>
      <c r="I174">
        <v>967</v>
      </c>
      <c r="J174">
        <v>1</v>
      </c>
      <c r="K174">
        <v>3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964</v>
      </c>
      <c r="T174">
        <v>0</v>
      </c>
      <c r="U174">
        <v>0</v>
      </c>
      <c r="V174">
        <v>964</v>
      </c>
      <c r="W174">
        <v>21</v>
      </c>
      <c r="X174">
        <v>16</v>
      </c>
      <c r="Y174">
        <v>4</v>
      </c>
      <c r="Z174">
        <v>1</v>
      </c>
      <c r="AA174">
        <v>943</v>
      </c>
      <c r="AB174">
        <v>225</v>
      </c>
      <c r="AC174">
        <v>57</v>
      </c>
      <c r="AD174">
        <v>32</v>
      </c>
      <c r="AE174">
        <v>76</v>
      </c>
      <c r="AF174">
        <v>0</v>
      </c>
      <c r="AG174">
        <v>24</v>
      </c>
      <c r="AH174">
        <v>0</v>
      </c>
      <c r="AI174">
        <v>0</v>
      </c>
      <c r="AJ174">
        <v>0</v>
      </c>
      <c r="AK174">
        <v>0</v>
      </c>
      <c r="AL174">
        <v>3</v>
      </c>
      <c r="AM174">
        <v>0</v>
      </c>
      <c r="AN174">
        <v>1</v>
      </c>
      <c r="AO174">
        <v>0</v>
      </c>
      <c r="AP174">
        <v>1</v>
      </c>
      <c r="AQ174">
        <v>0</v>
      </c>
      <c r="AR174">
        <v>1</v>
      </c>
      <c r="AS174">
        <v>0</v>
      </c>
      <c r="AT174">
        <v>9</v>
      </c>
      <c r="AU174">
        <v>3</v>
      </c>
      <c r="AV174">
        <v>1</v>
      </c>
      <c r="AW174">
        <v>3</v>
      </c>
      <c r="AX174">
        <v>0</v>
      </c>
      <c r="AY174">
        <v>0</v>
      </c>
      <c r="AZ174">
        <v>0</v>
      </c>
      <c r="BA174">
        <v>0</v>
      </c>
      <c r="BB174">
        <v>1</v>
      </c>
      <c r="BC174">
        <v>4</v>
      </c>
      <c r="BD174">
        <v>9</v>
      </c>
      <c r="BE174">
        <v>225</v>
      </c>
      <c r="BF174">
        <v>196</v>
      </c>
      <c r="BG174">
        <v>53</v>
      </c>
      <c r="BH174">
        <v>5</v>
      </c>
      <c r="BI174">
        <v>8</v>
      </c>
      <c r="BJ174">
        <v>1</v>
      </c>
      <c r="BK174">
        <v>50</v>
      </c>
      <c r="BL174">
        <v>0</v>
      </c>
      <c r="BM174">
        <v>1</v>
      </c>
      <c r="BN174">
        <v>0</v>
      </c>
      <c r="BO174">
        <v>2</v>
      </c>
      <c r="BP174">
        <v>3</v>
      </c>
      <c r="BQ174">
        <v>1</v>
      </c>
      <c r="BR174">
        <v>0</v>
      </c>
      <c r="BS174">
        <v>0</v>
      </c>
      <c r="BT174">
        <v>1</v>
      </c>
      <c r="BU174">
        <v>0</v>
      </c>
      <c r="BV174">
        <v>0</v>
      </c>
      <c r="BW174">
        <v>0</v>
      </c>
      <c r="BX174">
        <v>2</v>
      </c>
      <c r="BY174">
        <v>0</v>
      </c>
      <c r="BZ174">
        <v>7</v>
      </c>
      <c r="CA174">
        <v>1</v>
      </c>
      <c r="CB174">
        <v>1</v>
      </c>
      <c r="CC174">
        <v>1</v>
      </c>
      <c r="CD174">
        <v>0</v>
      </c>
      <c r="CE174">
        <v>4</v>
      </c>
      <c r="CF174">
        <v>0</v>
      </c>
      <c r="CG174">
        <v>1</v>
      </c>
      <c r="CH174">
        <v>54</v>
      </c>
      <c r="CI174">
        <v>196</v>
      </c>
      <c r="CJ174">
        <v>20</v>
      </c>
      <c r="CK174">
        <v>16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1</v>
      </c>
      <c r="CV174">
        <v>1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1</v>
      </c>
      <c r="DE174">
        <v>0</v>
      </c>
      <c r="DF174">
        <v>0</v>
      </c>
      <c r="DG174">
        <v>0</v>
      </c>
      <c r="DH174">
        <v>1</v>
      </c>
      <c r="DI174">
        <v>20</v>
      </c>
      <c r="DJ174">
        <v>44</v>
      </c>
      <c r="DK174">
        <v>19</v>
      </c>
      <c r="DL174">
        <v>3</v>
      </c>
      <c r="DM174">
        <v>4</v>
      </c>
      <c r="DN174">
        <v>1</v>
      </c>
      <c r="DO174">
        <v>0</v>
      </c>
      <c r="DP174">
        <v>0</v>
      </c>
      <c r="DQ174">
        <v>6</v>
      </c>
      <c r="DR174">
        <v>0</v>
      </c>
      <c r="DS174">
        <v>0</v>
      </c>
      <c r="DT174">
        <v>1</v>
      </c>
      <c r="DU174">
        <v>0</v>
      </c>
      <c r="DV174">
        <v>0</v>
      </c>
      <c r="DW174">
        <v>3</v>
      </c>
      <c r="DX174">
        <v>0</v>
      </c>
      <c r="DY174">
        <v>2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2</v>
      </c>
      <c r="EG174">
        <v>0</v>
      </c>
      <c r="EH174">
        <v>0</v>
      </c>
      <c r="EI174">
        <v>0</v>
      </c>
      <c r="EJ174">
        <v>1</v>
      </c>
      <c r="EK174">
        <v>1</v>
      </c>
      <c r="EL174">
        <v>1</v>
      </c>
      <c r="EM174">
        <v>44</v>
      </c>
      <c r="EN174">
        <v>128</v>
      </c>
      <c r="EO174">
        <v>9</v>
      </c>
      <c r="EP174">
        <v>1</v>
      </c>
      <c r="EQ174">
        <v>0</v>
      </c>
      <c r="ER174">
        <v>1</v>
      </c>
      <c r="ES174">
        <v>0</v>
      </c>
      <c r="ET174">
        <v>5</v>
      </c>
      <c r="EU174">
        <v>0</v>
      </c>
      <c r="EV174">
        <v>0</v>
      </c>
      <c r="EW174">
        <v>0</v>
      </c>
      <c r="EX174">
        <v>1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29</v>
      </c>
      <c r="FE174">
        <v>5</v>
      </c>
      <c r="FF174">
        <v>8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69</v>
      </c>
      <c r="FQ174">
        <v>128</v>
      </c>
      <c r="FR174">
        <v>197</v>
      </c>
      <c r="FS174">
        <v>28</v>
      </c>
      <c r="FT174">
        <v>0</v>
      </c>
      <c r="FU174">
        <v>108</v>
      </c>
      <c r="FV174">
        <v>1</v>
      </c>
      <c r="FW174">
        <v>30</v>
      </c>
      <c r="FX174">
        <v>12</v>
      </c>
      <c r="FY174">
        <v>0</v>
      </c>
      <c r="FZ174">
        <v>0</v>
      </c>
      <c r="GA174">
        <v>0</v>
      </c>
      <c r="GB174">
        <v>0</v>
      </c>
      <c r="GC174">
        <v>2</v>
      </c>
      <c r="GD174">
        <v>2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8</v>
      </c>
      <c r="GO174">
        <v>1</v>
      </c>
      <c r="GP174">
        <v>0</v>
      </c>
      <c r="GQ174">
        <v>0</v>
      </c>
      <c r="GR174">
        <v>0</v>
      </c>
      <c r="GS174">
        <v>2</v>
      </c>
      <c r="GT174">
        <v>3</v>
      </c>
      <c r="GU174">
        <v>197</v>
      </c>
      <c r="GV174">
        <v>86</v>
      </c>
      <c r="GW174">
        <v>26</v>
      </c>
      <c r="GX174">
        <v>25</v>
      </c>
      <c r="GY174">
        <v>2</v>
      </c>
      <c r="GZ174">
        <v>3</v>
      </c>
      <c r="HA174">
        <v>2</v>
      </c>
      <c r="HB174">
        <v>1</v>
      </c>
      <c r="HC174">
        <v>5</v>
      </c>
      <c r="HD174">
        <v>0</v>
      </c>
      <c r="HE174">
        <v>8</v>
      </c>
      <c r="HF174">
        <v>1</v>
      </c>
      <c r="HG174">
        <v>0</v>
      </c>
      <c r="HH174">
        <v>0</v>
      </c>
      <c r="HI174">
        <v>0</v>
      </c>
      <c r="HJ174">
        <v>0</v>
      </c>
      <c r="HK174">
        <v>2</v>
      </c>
      <c r="HL174">
        <v>1</v>
      </c>
      <c r="HM174">
        <v>0</v>
      </c>
      <c r="HN174">
        <v>2</v>
      </c>
      <c r="HO174">
        <v>3</v>
      </c>
      <c r="HP174">
        <v>1</v>
      </c>
      <c r="HQ174">
        <v>0</v>
      </c>
      <c r="HR174">
        <v>1</v>
      </c>
      <c r="HS174">
        <v>0</v>
      </c>
      <c r="HT174">
        <v>1</v>
      </c>
      <c r="HU174">
        <v>0</v>
      </c>
      <c r="HV174">
        <v>0</v>
      </c>
      <c r="HW174">
        <v>0</v>
      </c>
      <c r="HX174">
        <v>2</v>
      </c>
      <c r="HY174">
        <v>86</v>
      </c>
      <c r="HZ174">
        <v>30</v>
      </c>
      <c r="IA174">
        <v>18</v>
      </c>
      <c r="IB174">
        <v>1</v>
      </c>
      <c r="IC174">
        <v>1</v>
      </c>
      <c r="ID174">
        <v>0</v>
      </c>
      <c r="IE174">
        <v>0</v>
      </c>
      <c r="IF174">
        <v>0</v>
      </c>
      <c r="IG174">
        <v>6</v>
      </c>
      <c r="IH174">
        <v>0</v>
      </c>
      <c r="II174">
        <v>0</v>
      </c>
      <c r="IJ174">
        <v>0</v>
      </c>
      <c r="IK174">
        <v>0</v>
      </c>
      <c r="IL174">
        <v>1</v>
      </c>
      <c r="IM174">
        <v>0</v>
      </c>
      <c r="IN174">
        <v>0</v>
      </c>
      <c r="IO174">
        <v>1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1</v>
      </c>
      <c r="IX174">
        <v>0</v>
      </c>
      <c r="IY174">
        <v>0</v>
      </c>
      <c r="IZ174">
        <v>0</v>
      </c>
      <c r="JA174">
        <v>0</v>
      </c>
      <c r="JB174">
        <v>1</v>
      </c>
      <c r="JC174">
        <v>30</v>
      </c>
      <c r="JD174" t="s">
        <v>0</v>
      </c>
      <c r="JE174" t="s">
        <v>0</v>
      </c>
      <c r="JF174" t="s">
        <v>0</v>
      </c>
      <c r="JG174" t="s">
        <v>0</v>
      </c>
      <c r="JH174" t="s">
        <v>0</v>
      </c>
      <c r="JI174" t="s">
        <v>0</v>
      </c>
      <c r="JJ174" t="s">
        <v>0</v>
      </c>
      <c r="JK174" t="s">
        <v>0</v>
      </c>
      <c r="JL174" t="s">
        <v>0</v>
      </c>
      <c r="JM174" t="s">
        <v>0</v>
      </c>
      <c r="JN174" t="s">
        <v>0</v>
      </c>
      <c r="JO174" t="s">
        <v>0</v>
      </c>
      <c r="JP174" t="s">
        <v>0</v>
      </c>
      <c r="JQ174" t="s">
        <v>0</v>
      </c>
      <c r="JR174" t="s">
        <v>0</v>
      </c>
      <c r="JS174" t="s">
        <v>0</v>
      </c>
      <c r="JT174" t="s">
        <v>0</v>
      </c>
      <c r="JU174" t="s">
        <v>0</v>
      </c>
      <c r="JV174" t="s">
        <v>0</v>
      </c>
      <c r="JW174">
        <v>14</v>
      </c>
      <c r="JX174">
        <v>6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1</v>
      </c>
      <c r="KE174">
        <v>0</v>
      </c>
      <c r="KF174">
        <v>2</v>
      </c>
      <c r="KG174">
        <v>3</v>
      </c>
      <c r="KH174">
        <v>1</v>
      </c>
      <c r="KI174">
        <v>0</v>
      </c>
      <c r="KJ174">
        <v>0</v>
      </c>
      <c r="KK174">
        <v>1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14</v>
      </c>
      <c r="KS174">
        <v>2</v>
      </c>
      <c r="KT174">
        <v>0</v>
      </c>
      <c r="KU174">
        <v>1</v>
      </c>
      <c r="KV174">
        <v>0</v>
      </c>
      <c r="KW174">
        <v>0</v>
      </c>
      <c r="KX174">
        <v>0</v>
      </c>
      <c r="KY174">
        <v>0</v>
      </c>
      <c r="KZ174">
        <v>1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2</v>
      </c>
      <c r="LV174">
        <v>1</v>
      </c>
      <c r="LW174">
        <v>0</v>
      </c>
      <c r="LX174">
        <v>1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1</v>
      </c>
    </row>
    <row r="175" spans="1:351">
      <c r="A175" t="s">
        <v>1521</v>
      </c>
      <c r="B175" t="s">
        <v>1504</v>
      </c>
      <c r="C175" t="str">
        <f>"200301"</f>
        <v>200301</v>
      </c>
      <c r="D175" t="s">
        <v>1520</v>
      </c>
      <c r="E175">
        <v>6</v>
      </c>
      <c r="F175">
        <v>1996</v>
      </c>
      <c r="G175">
        <v>1526</v>
      </c>
      <c r="H175">
        <v>619</v>
      </c>
      <c r="I175">
        <v>907</v>
      </c>
      <c r="J175">
        <v>0</v>
      </c>
      <c r="K175">
        <v>9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907</v>
      </c>
      <c r="T175">
        <v>0</v>
      </c>
      <c r="U175">
        <v>0</v>
      </c>
      <c r="V175">
        <v>907</v>
      </c>
      <c r="W175">
        <v>20</v>
      </c>
      <c r="X175">
        <v>14</v>
      </c>
      <c r="Y175">
        <v>4</v>
      </c>
      <c r="Z175">
        <v>2</v>
      </c>
      <c r="AA175">
        <v>887</v>
      </c>
      <c r="AB175">
        <v>217</v>
      </c>
      <c r="AC175">
        <v>65</v>
      </c>
      <c r="AD175">
        <v>22</v>
      </c>
      <c r="AE175">
        <v>76</v>
      </c>
      <c r="AF175">
        <v>0</v>
      </c>
      <c r="AG175">
        <v>21</v>
      </c>
      <c r="AH175">
        <v>1</v>
      </c>
      <c r="AI175">
        <v>0</v>
      </c>
      <c r="AJ175">
        <v>4</v>
      </c>
      <c r="AK175">
        <v>0</v>
      </c>
      <c r="AL175">
        <v>3</v>
      </c>
      <c r="AM175">
        <v>3</v>
      </c>
      <c r="AN175">
        <v>0</v>
      </c>
      <c r="AO175">
        <v>0</v>
      </c>
      <c r="AP175">
        <v>4</v>
      </c>
      <c r="AQ175">
        <v>0</v>
      </c>
      <c r="AR175">
        <v>0</v>
      </c>
      <c r="AS175">
        <v>0</v>
      </c>
      <c r="AT175">
        <v>8</v>
      </c>
      <c r="AU175">
        <v>0</v>
      </c>
      <c r="AV175">
        <v>1</v>
      </c>
      <c r="AW175">
        <v>1</v>
      </c>
      <c r="AX175">
        <v>0</v>
      </c>
      <c r="AY175">
        <v>0</v>
      </c>
      <c r="AZ175">
        <v>1</v>
      </c>
      <c r="BA175">
        <v>0</v>
      </c>
      <c r="BB175">
        <v>1</v>
      </c>
      <c r="BC175">
        <v>1</v>
      </c>
      <c r="BD175">
        <v>5</v>
      </c>
      <c r="BE175">
        <v>217</v>
      </c>
      <c r="BF175">
        <v>182</v>
      </c>
      <c r="BG175">
        <v>57</v>
      </c>
      <c r="BH175">
        <v>7</v>
      </c>
      <c r="BI175">
        <v>4</v>
      </c>
      <c r="BJ175">
        <v>1</v>
      </c>
      <c r="BK175">
        <v>45</v>
      </c>
      <c r="BL175">
        <v>1</v>
      </c>
      <c r="BM175">
        <v>0</v>
      </c>
      <c r="BN175">
        <v>0</v>
      </c>
      <c r="BO175">
        <v>2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2</v>
      </c>
      <c r="CA175">
        <v>0</v>
      </c>
      <c r="CB175">
        <v>0</v>
      </c>
      <c r="CC175">
        <v>1</v>
      </c>
      <c r="CD175">
        <v>3</v>
      </c>
      <c r="CE175">
        <v>0</v>
      </c>
      <c r="CF175">
        <v>0</v>
      </c>
      <c r="CG175">
        <v>0</v>
      </c>
      <c r="CH175">
        <v>59</v>
      </c>
      <c r="CI175">
        <v>182</v>
      </c>
      <c r="CJ175">
        <v>26</v>
      </c>
      <c r="CK175">
        <v>18</v>
      </c>
      <c r="CL175">
        <v>0</v>
      </c>
      <c r="CM175">
        <v>0</v>
      </c>
      <c r="CN175">
        <v>1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1</v>
      </c>
      <c r="CV175">
        <v>0</v>
      </c>
      <c r="CW175">
        <v>1</v>
      </c>
      <c r="CX175">
        <v>1</v>
      </c>
      <c r="CY175">
        <v>2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1</v>
      </c>
      <c r="DH175">
        <v>1</v>
      </c>
      <c r="DI175">
        <v>26</v>
      </c>
      <c r="DJ175">
        <v>69</v>
      </c>
      <c r="DK175">
        <v>34</v>
      </c>
      <c r="DL175">
        <v>9</v>
      </c>
      <c r="DM175">
        <v>8</v>
      </c>
      <c r="DN175">
        <v>0</v>
      </c>
      <c r="DO175">
        <v>0</v>
      </c>
      <c r="DP175">
        <v>0</v>
      </c>
      <c r="DQ175">
        <v>3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1</v>
      </c>
      <c r="DX175">
        <v>0</v>
      </c>
      <c r="DY175">
        <v>0</v>
      </c>
      <c r="DZ175">
        <v>0</v>
      </c>
      <c r="EA175">
        <v>2</v>
      </c>
      <c r="EB175">
        <v>1</v>
      </c>
      <c r="EC175">
        <v>1</v>
      </c>
      <c r="ED175">
        <v>1</v>
      </c>
      <c r="EE175">
        <v>2</v>
      </c>
      <c r="EF175">
        <v>0</v>
      </c>
      <c r="EG175">
        <v>0</v>
      </c>
      <c r="EH175">
        <v>3</v>
      </c>
      <c r="EI175">
        <v>0</v>
      </c>
      <c r="EJ175">
        <v>1</v>
      </c>
      <c r="EK175">
        <v>3</v>
      </c>
      <c r="EL175">
        <v>0</v>
      </c>
      <c r="EM175">
        <v>69</v>
      </c>
      <c r="EN175">
        <v>83</v>
      </c>
      <c r="EO175">
        <v>7</v>
      </c>
      <c r="EP175">
        <v>2</v>
      </c>
      <c r="EQ175">
        <v>0</v>
      </c>
      <c r="ER175">
        <v>0</v>
      </c>
      <c r="ES175">
        <v>1</v>
      </c>
      <c r="ET175">
        <v>4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16</v>
      </c>
      <c r="FE175">
        <v>0</v>
      </c>
      <c r="FF175">
        <v>9</v>
      </c>
      <c r="FG175">
        <v>0</v>
      </c>
      <c r="FH175">
        <v>0</v>
      </c>
      <c r="FI175">
        <v>1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43</v>
      </c>
      <c r="FQ175">
        <v>83</v>
      </c>
      <c r="FR175">
        <v>189</v>
      </c>
      <c r="FS175">
        <v>34</v>
      </c>
      <c r="FT175">
        <v>0</v>
      </c>
      <c r="FU175">
        <v>94</v>
      </c>
      <c r="FV175">
        <v>1</v>
      </c>
      <c r="FW175">
        <v>39</v>
      </c>
      <c r="FX175">
        <v>8</v>
      </c>
      <c r="FY175">
        <v>0</v>
      </c>
      <c r="FZ175">
        <v>0</v>
      </c>
      <c r="GA175">
        <v>0</v>
      </c>
      <c r="GB175">
        <v>0</v>
      </c>
      <c r="GC175">
        <v>1</v>
      </c>
      <c r="GD175">
        <v>6</v>
      </c>
      <c r="GE175">
        <v>0</v>
      </c>
      <c r="GF175">
        <v>1</v>
      </c>
      <c r="GG175">
        <v>0</v>
      </c>
      <c r="GH175">
        <v>0</v>
      </c>
      <c r="GI175">
        <v>0</v>
      </c>
      <c r="GJ175">
        <v>0</v>
      </c>
      <c r="GK175">
        <v>1</v>
      </c>
      <c r="GL175">
        <v>0</v>
      </c>
      <c r="GM175">
        <v>0</v>
      </c>
      <c r="GN175">
        <v>1</v>
      </c>
      <c r="GO175">
        <v>0</v>
      </c>
      <c r="GP175">
        <v>1</v>
      </c>
      <c r="GQ175">
        <v>0</v>
      </c>
      <c r="GR175">
        <v>0</v>
      </c>
      <c r="GS175">
        <v>1</v>
      </c>
      <c r="GT175">
        <v>1</v>
      </c>
      <c r="GU175">
        <v>189</v>
      </c>
      <c r="GV175">
        <v>77</v>
      </c>
      <c r="GW175">
        <v>30</v>
      </c>
      <c r="GX175">
        <v>19</v>
      </c>
      <c r="GY175">
        <v>0</v>
      </c>
      <c r="GZ175">
        <v>1</v>
      </c>
      <c r="HA175">
        <v>0</v>
      </c>
      <c r="HB175">
        <v>0</v>
      </c>
      <c r="HC175">
        <v>4</v>
      </c>
      <c r="HD175">
        <v>0</v>
      </c>
      <c r="HE175">
        <v>3</v>
      </c>
      <c r="HF175">
        <v>1</v>
      </c>
      <c r="HG175">
        <v>2</v>
      </c>
      <c r="HH175">
        <v>2</v>
      </c>
      <c r="HI175">
        <v>0</v>
      </c>
      <c r="HJ175">
        <v>1</v>
      </c>
      <c r="HK175">
        <v>0</v>
      </c>
      <c r="HL175">
        <v>1</v>
      </c>
      <c r="HM175">
        <v>1</v>
      </c>
      <c r="HN175">
        <v>1</v>
      </c>
      <c r="HO175">
        <v>1</v>
      </c>
      <c r="HP175">
        <v>0</v>
      </c>
      <c r="HQ175">
        <v>2</v>
      </c>
      <c r="HR175">
        <v>2</v>
      </c>
      <c r="HS175">
        <v>0</v>
      </c>
      <c r="HT175">
        <v>2</v>
      </c>
      <c r="HU175">
        <v>1</v>
      </c>
      <c r="HV175">
        <v>0</v>
      </c>
      <c r="HW175">
        <v>1</v>
      </c>
      <c r="HX175">
        <v>2</v>
      </c>
      <c r="HY175">
        <v>77</v>
      </c>
      <c r="HZ175">
        <v>38</v>
      </c>
      <c r="IA175">
        <v>14</v>
      </c>
      <c r="IB175">
        <v>8</v>
      </c>
      <c r="IC175">
        <v>0</v>
      </c>
      <c r="ID175">
        <v>3</v>
      </c>
      <c r="IE175">
        <v>0</v>
      </c>
      <c r="IF175">
        <v>0</v>
      </c>
      <c r="IG175">
        <v>9</v>
      </c>
      <c r="IH175">
        <v>0</v>
      </c>
      <c r="II175">
        <v>1</v>
      </c>
      <c r="IJ175">
        <v>1</v>
      </c>
      <c r="IK175">
        <v>0</v>
      </c>
      <c r="IL175">
        <v>0</v>
      </c>
      <c r="IM175">
        <v>0</v>
      </c>
      <c r="IN175">
        <v>2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38</v>
      </c>
      <c r="JD175" t="s">
        <v>0</v>
      </c>
      <c r="JE175" t="s">
        <v>0</v>
      </c>
      <c r="JF175" t="s">
        <v>0</v>
      </c>
      <c r="JG175" t="s">
        <v>0</v>
      </c>
      <c r="JH175" t="s">
        <v>0</v>
      </c>
      <c r="JI175" t="s">
        <v>0</v>
      </c>
      <c r="JJ175" t="s">
        <v>0</v>
      </c>
      <c r="JK175" t="s">
        <v>0</v>
      </c>
      <c r="JL175" t="s">
        <v>0</v>
      </c>
      <c r="JM175" t="s">
        <v>0</v>
      </c>
      <c r="JN175" t="s">
        <v>0</v>
      </c>
      <c r="JO175" t="s">
        <v>0</v>
      </c>
      <c r="JP175" t="s">
        <v>0</v>
      </c>
      <c r="JQ175" t="s">
        <v>0</v>
      </c>
      <c r="JR175" t="s">
        <v>0</v>
      </c>
      <c r="JS175" t="s">
        <v>0</v>
      </c>
      <c r="JT175" t="s">
        <v>0</v>
      </c>
      <c r="JU175" t="s">
        <v>0</v>
      </c>
      <c r="JV175" t="s">
        <v>0</v>
      </c>
      <c r="JW175">
        <v>5</v>
      </c>
      <c r="JX175">
        <v>1</v>
      </c>
      <c r="JY175">
        <v>2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1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1</v>
      </c>
      <c r="KR175">
        <v>5</v>
      </c>
      <c r="KS175">
        <v>1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1</v>
      </c>
      <c r="LU175">
        <v>1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</row>
    <row r="176" spans="1:351">
      <c r="A176" t="s">
        <v>1519</v>
      </c>
      <c r="B176" t="s">
        <v>1504</v>
      </c>
      <c r="C176" t="str">
        <f>"200301"</f>
        <v>200301</v>
      </c>
      <c r="D176" t="s">
        <v>1518</v>
      </c>
      <c r="E176">
        <v>7</v>
      </c>
      <c r="F176">
        <v>2050</v>
      </c>
      <c r="G176">
        <v>1560</v>
      </c>
      <c r="H176">
        <v>648</v>
      </c>
      <c r="I176">
        <v>912</v>
      </c>
      <c r="J176">
        <v>0</v>
      </c>
      <c r="K176">
        <v>4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912</v>
      </c>
      <c r="T176">
        <v>0</v>
      </c>
      <c r="U176">
        <v>0</v>
      </c>
      <c r="V176">
        <v>912</v>
      </c>
      <c r="W176">
        <v>20</v>
      </c>
      <c r="X176">
        <v>15</v>
      </c>
      <c r="Y176">
        <v>5</v>
      </c>
      <c r="Z176">
        <v>0</v>
      </c>
      <c r="AA176">
        <v>892</v>
      </c>
      <c r="AB176">
        <v>239</v>
      </c>
      <c r="AC176">
        <v>61</v>
      </c>
      <c r="AD176">
        <v>13</v>
      </c>
      <c r="AE176">
        <v>98</v>
      </c>
      <c r="AF176">
        <v>3</v>
      </c>
      <c r="AG176">
        <v>20</v>
      </c>
      <c r="AH176">
        <v>2</v>
      </c>
      <c r="AI176">
        <v>0</v>
      </c>
      <c r="AJ176">
        <v>2</v>
      </c>
      <c r="AK176">
        <v>8</v>
      </c>
      <c r="AL176">
        <v>6</v>
      </c>
      <c r="AM176">
        <v>0</v>
      </c>
      <c r="AN176">
        <v>0</v>
      </c>
      <c r="AO176">
        <v>1</v>
      </c>
      <c r="AP176">
        <v>0</v>
      </c>
      <c r="AQ176">
        <v>1</v>
      </c>
      <c r="AR176">
        <v>0</v>
      </c>
      <c r="AS176">
        <v>0</v>
      </c>
      <c r="AT176">
        <v>11</v>
      </c>
      <c r="AU176">
        <v>0</v>
      </c>
      <c r="AV176">
        <v>1</v>
      </c>
      <c r="AW176">
        <v>5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1</v>
      </c>
      <c r="BD176">
        <v>5</v>
      </c>
      <c r="BE176">
        <v>239</v>
      </c>
      <c r="BF176">
        <v>201</v>
      </c>
      <c r="BG176">
        <v>65</v>
      </c>
      <c r="BH176">
        <v>5</v>
      </c>
      <c r="BI176">
        <v>3</v>
      </c>
      <c r="BJ176">
        <v>2</v>
      </c>
      <c r="BK176">
        <v>31</v>
      </c>
      <c r="BL176">
        <v>0</v>
      </c>
      <c r="BM176">
        <v>0</v>
      </c>
      <c r="BN176">
        <v>1</v>
      </c>
      <c r="BO176">
        <v>2</v>
      </c>
      <c r="BP176">
        <v>1</v>
      </c>
      <c r="BQ176">
        <v>0</v>
      </c>
      <c r="BR176">
        <v>0</v>
      </c>
      <c r="BS176">
        <v>6</v>
      </c>
      <c r="BT176">
        <v>2</v>
      </c>
      <c r="BU176">
        <v>0</v>
      </c>
      <c r="BV176">
        <v>0</v>
      </c>
      <c r="BW176">
        <v>0</v>
      </c>
      <c r="BX176">
        <v>2</v>
      </c>
      <c r="BY176">
        <v>0</v>
      </c>
      <c r="BZ176">
        <v>14</v>
      </c>
      <c r="CA176">
        <v>1</v>
      </c>
      <c r="CB176">
        <v>0</v>
      </c>
      <c r="CC176">
        <v>0</v>
      </c>
      <c r="CD176">
        <v>0</v>
      </c>
      <c r="CE176">
        <v>1</v>
      </c>
      <c r="CF176">
        <v>0</v>
      </c>
      <c r="CG176">
        <v>0</v>
      </c>
      <c r="CH176">
        <v>65</v>
      </c>
      <c r="CI176">
        <v>201</v>
      </c>
      <c r="CJ176">
        <v>29</v>
      </c>
      <c r="CK176">
        <v>19</v>
      </c>
      <c r="CL176">
        <v>0</v>
      </c>
      <c r="CM176">
        <v>0</v>
      </c>
      <c r="CN176">
        <v>1</v>
      </c>
      <c r="CO176">
        <v>1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1</v>
      </c>
      <c r="CV176">
        <v>2</v>
      </c>
      <c r="CW176">
        <v>0</v>
      </c>
      <c r="CX176">
        <v>0</v>
      </c>
      <c r="CY176">
        <v>0</v>
      </c>
      <c r="CZ176">
        <v>0</v>
      </c>
      <c r="DA176">
        <v>4</v>
      </c>
      <c r="DB176">
        <v>0</v>
      </c>
      <c r="DC176">
        <v>1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29</v>
      </c>
      <c r="DJ176">
        <v>50</v>
      </c>
      <c r="DK176">
        <v>29</v>
      </c>
      <c r="DL176">
        <v>4</v>
      </c>
      <c r="DM176">
        <v>5</v>
      </c>
      <c r="DN176">
        <v>0</v>
      </c>
      <c r="DO176">
        <v>0</v>
      </c>
      <c r="DP176">
        <v>0</v>
      </c>
      <c r="DQ176">
        <v>4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1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2</v>
      </c>
      <c r="EF176">
        <v>1</v>
      </c>
      <c r="EG176">
        <v>0</v>
      </c>
      <c r="EH176">
        <v>1</v>
      </c>
      <c r="EI176">
        <v>0</v>
      </c>
      <c r="EJ176">
        <v>0</v>
      </c>
      <c r="EK176">
        <v>0</v>
      </c>
      <c r="EL176">
        <v>1</v>
      </c>
      <c r="EM176">
        <v>50</v>
      </c>
      <c r="EN176">
        <v>52</v>
      </c>
      <c r="EO176">
        <v>3</v>
      </c>
      <c r="EP176">
        <v>1</v>
      </c>
      <c r="EQ176">
        <v>3</v>
      </c>
      <c r="ER176">
        <v>0</v>
      </c>
      <c r="ES176">
        <v>0</v>
      </c>
      <c r="ET176">
        <v>5</v>
      </c>
      <c r="EU176">
        <v>1</v>
      </c>
      <c r="EV176">
        <v>0</v>
      </c>
      <c r="EW176">
        <v>0</v>
      </c>
      <c r="EX176">
        <v>0</v>
      </c>
      <c r="EY176">
        <v>1</v>
      </c>
      <c r="EZ176">
        <v>0</v>
      </c>
      <c r="FA176">
        <v>0</v>
      </c>
      <c r="FB176">
        <v>0</v>
      </c>
      <c r="FC176">
        <v>0</v>
      </c>
      <c r="FD176">
        <v>11</v>
      </c>
      <c r="FE176">
        <v>0</v>
      </c>
      <c r="FF176">
        <v>1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26</v>
      </c>
      <c r="FQ176">
        <v>52</v>
      </c>
      <c r="FR176">
        <v>219</v>
      </c>
      <c r="FS176">
        <v>46</v>
      </c>
      <c r="FT176">
        <v>3</v>
      </c>
      <c r="FU176">
        <v>121</v>
      </c>
      <c r="FV176">
        <v>2</v>
      </c>
      <c r="FW176">
        <v>23</v>
      </c>
      <c r="FX176">
        <v>8</v>
      </c>
      <c r="FY176">
        <v>1</v>
      </c>
      <c r="FZ176">
        <v>0</v>
      </c>
      <c r="GA176">
        <v>1</v>
      </c>
      <c r="GB176">
        <v>0</v>
      </c>
      <c r="GC176">
        <v>2</v>
      </c>
      <c r="GD176">
        <v>4</v>
      </c>
      <c r="GE176">
        <v>0</v>
      </c>
      <c r="GF176">
        <v>0</v>
      </c>
      <c r="GG176">
        <v>1</v>
      </c>
      <c r="GH176">
        <v>0</v>
      </c>
      <c r="GI176">
        <v>0</v>
      </c>
      <c r="GJ176">
        <v>1</v>
      </c>
      <c r="GK176">
        <v>1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1</v>
      </c>
      <c r="GT176">
        <v>4</v>
      </c>
      <c r="GU176">
        <v>219</v>
      </c>
      <c r="GV176">
        <v>62</v>
      </c>
      <c r="GW176">
        <v>28</v>
      </c>
      <c r="GX176">
        <v>7</v>
      </c>
      <c r="GY176">
        <v>4</v>
      </c>
      <c r="GZ176">
        <v>0</v>
      </c>
      <c r="HA176">
        <v>0</v>
      </c>
      <c r="HB176">
        <v>0</v>
      </c>
      <c r="HC176">
        <v>4</v>
      </c>
      <c r="HD176">
        <v>0</v>
      </c>
      <c r="HE176">
        <v>6</v>
      </c>
      <c r="HF176">
        <v>0</v>
      </c>
      <c r="HG176">
        <v>0</v>
      </c>
      <c r="HH176">
        <v>0</v>
      </c>
      <c r="HI176">
        <v>3</v>
      </c>
      <c r="HJ176">
        <v>0</v>
      </c>
      <c r="HK176">
        <v>0</v>
      </c>
      <c r="HL176">
        <v>1</v>
      </c>
      <c r="HM176">
        <v>0</v>
      </c>
      <c r="HN176">
        <v>0</v>
      </c>
      <c r="HO176">
        <v>2</v>
      </c>
      <c r="HP176">
        <v>2</v>
      </c>
      <c r="HQ176">
        <v>1</v>
      </c>
      <c r="HR176">
        <v>1</v>
      </c>
      <c r="HS176">
        <v>1</v>
      </c>
      <c r="HT176">
        <v>1</v>
      </c>
      <c r="HU176">
        <v>0</v>
      </c>
      <c r="HV176">
        <v>0</v>
      </c>
      <c r="HW176">
        <v>0</v>
      </c>
      <c r="HX176">
        <v>1</v>
      </c>
      <c r="HY176">
        <v>62</v>
      </c>
      <c r="HZ176">
        <v>34</v>
      </c>
      <c r="IA176">
        <v>22</v>
      </c>
      <c r="IB176">
        <v>1</v>
      </c>
      <c r="IC176">
        <v>0</v>
      </c>
      <c r="ID176">
        <v>1</v>
      </c>
      <c r="IE176">
        <v>0</v>
      </c>
      <c r="IF176">
        <v>1</v>
      </c>
      <c r="IG176">
        <v>7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1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1</v>
      </c>
      <c r="JB176">
        <v>0</v>
      </c>
      <c r="JC176">
        <v>34</v>
      </c>
      <c r="JD176" t="s">
        <v>0</v>
      </c>
      <c r="JE176" t="s">
        <v>0</v>
      </c>
      <c r="JF176" t="s">
        <v>0</v>
      </c>
      <c r="JG176" t="s">
        <v>0</v>
      </c>
      <c r="JH176" t="s">
        <v>0</v>
      </c>
      <c r="JI176" t="s">
        <v>0</v>
      </c>
      <c r="JJ176" t="s">
        <v>0</v>
      </c>
      <c r="JK176" t="s">
        <v>0</v>
      </c>
      <c r="JL176" t="s">
        <v>0</v>
      </c>
      <c r="JM176" t="s">
        <v>0</v>
      </c>
      <c r="JN176" t="s">
        <v>0</v>
      </c>
      <c r="JO176" t="s">
        <v>0</v>
      </c>
      <c r="JP176" t="s">
        <v>0</v>
      </c>
      <c r="JQ176" t="s">
        <v>0</v>
      </c>
      <c r="JR176" t="s">
        <v>0</v>
      </c>
      <c r="JS176" t="s">
        <v>0</v>
      </c>
      <c r="JT176" t="s">
        <v>0</v>
      </c>
      <c r="JU176" t="s">
        <v>0</v>
      </c>
      <c r="JV176" t="s">
        <v>0</v>
      </c>
      <c r="JW176">
        <v>6</v>
      </c>
      <c r="JX176">
        <v>2</v>
      </c>
      <c r="JY176">
        <v>3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1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6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</row>
    <row r="177" spans="1:351">
      <c r="A177" t="s">
        <v>1517</v>
      </c>
      <c r="B177" t="s">
        <v>1504</v>
      </c>
      <c r="C177" t="str">
        <f>"200301"</f>
        <v>200301</v>
      </c>
      <c r="D177" t="s">
        <v>1516</v>
      </c>
      <c r="E177">
        <v>8</v>
      </c>
      <c r="F177">
        <v>1860</v>
      </c>
      <c r="G177">
        <v>1425</v>
      </c>
      <c r="H177">
        <v>554</v>
      </c>
      <c r="I177">
        <v>871</v>
      </c>
      <c r="J177">
        <v>1</v>
      </c>
      <c r="K177">
        <v>2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871</v>
      </c>
      <c r="T177">
        <v>0</v>
      </c>
      <c r="U177">
        <v>0</v>
      </c>
      <c r="V177">
        <v>871</v>
      </c>
      <c r="W177">
        <v>18</v>
      </c>
      <c r="X177">
        <v>11</v>
      </c>
      <c r="Y177">
        <v>1</v>
      </c>
      <c r="Z177">
        <v>1</v>
      </c>
      <c r="AA177">
        <v>853</v>
      </c>
      <c r="AB177">
        <v>234</v>
      </c>
      <c r="AC177">
        <v>54</v>
      </c>
      <c r="AD177">
        <v>8</v>
      </c>
      <c r="AE177">
        <v>116</v>
      </c>
      <c r="AF177">
        <v>0</v>
      </c>
      <c r="AG177">
        <v>19</v>
      </c>
      <c r="AH177">
        <v>0</v>
      </c>
      <c r="AI177">
        <v>0</v>
      </c>
      <c r="AJ177">
        <v>1</v>
      </c>
      <c r="AK177">
        <v>0</v>
      </c>
      <c r="AL177">
        <v>2</v>
      </c>
      <c r="AM177">
        <v>0</v>
      </c>
      <c r="AN177">
        <v>0</v>
      </c>
      <c r="AO177">
        <v>2</v>
      </c>
      <c r="AP177">
        <v>0</v>
      </c>
      <c r="AQ177">
        <v>0</v>
      </c>
      <c r="AR177">
        <v>3</v>
      </c>
      <c r="AS177">
        <v>0</v>
      </c>
      <c r="AT177">
        <v>11</v>
      </c>
      <c r="AU177">
        <v>0</v>
      </c>
      <c r="AV177">
        <v>1</v>
      </c>
      <c r="AW177">
        <v>2</v>
      </c>
      <c r="AX177">
        <v>1</v>
      </c>
      <c r="AY177">
        <v>0</v>
      </c>
      <c r="AZ177">
        <v>0</v>
      </c>
      <c r="BA177">
        <v>0</v>
      </c>
      <c r="BB177">
        <v>0</v>
      </c>
      <c r="BC177">
        <v>3</v>
      </c>
      <c r="BD177">
        <v>11</v>
      </c>
      <c r="BE177">
        <v>234</v>
      </c>
      <c r="BF177">
        <v>203</v>
      </c>
      <c r="BG177">
        <v>60</v>
      </c>
      <c r="BH177">
        <v>3</v>
      </c>
      <c r="BI177">
        <v>6</v>
      </c>
      <c r="BJ177">
        <v>0</v>
      </c>
      <c r="BK177">
        <v>49</v>
      </c>
      <c r="BL177">
        <v>0</v>
      </c>
      <c r="BM177">
        <v>1</v>
      </c>
      <c r="BN177">
        <v>1</v>
      </c>
      <c r="BO177">
        <v>1</v>
      </c>
      <c r="BP177">
        <v>1</v>
      </c>
      <c r="BQ177">
        <v>3</v>
      </c>
      <c r="BR177">
        <v>1</v>
      </c>
      <c r="BS177">
        <v>1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2</v>
      </c>
      <c r="CA177">
        <v>0</v>
      </c>
      <c r="CB177">
        <v>0</v>
      </c>
      <c r="CC177">
        <v>0</v>
      </c>
      <c r="CD177">
        <v>0</v>
      </c>
      <c r="CE177">
        <v>1</v>
      </c>
      <c r="CF177">
        <v>1</v>
      </c>
      <c r="CG177">
        <v>0</v>
      </c>
      <c r="CH177">
        <v>72</v>
      </c>
      <c r="CI177">
        <v>203</v>
      </c>
      <c r="CJ177">
        <v>18</v>
      </c>
      <c r="CK177">
        <v>11</v>
      </c>
      <c r="CL177">
        <v>0</v>
      </c>
      <c r="CM177">
        <v>0</v>
      </c>
      <c r="CN177">
        <v>0</v>
      </c>
      <c r="CO177">
        <v>1</v>
      </c>
      <c r="CP177">
        <v>1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1</v>
      </c>
      <c r="DA177">
        <v>1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1</v>
      </c>
      <c r="DH177">
        <v>1</v>
      </c>
      <c r="DI177">
        <v>18</v>
      </c>
      <c r="DJ177">
        <v>41</v>
      </c>
      <c r="DK177">
        <v>29</v>
      </c>
      <c r="DL177">
        <v>1</v>
      </c>
      <c r="DM177">
        <v>6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1</v>
      </c>
      <c r="DU177">
        <v>0</v>
      </c>
      <c r="DV177">
        <v>0</v>
      </c>
      <c r="DW177">
        <v>3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1</v>
      </c>
      <c r="EM177">
        <v>41</v>
      </c>
      <c r="EN177">
        <v>65</v>
      </c>
      <c r="EO177">
        <v>5</v>
      </c>
      <c r="EP177">
        <v>1</v>
      </c>
      <c r="EQ177">
        <v>0</v>
      </c>
      <c r="ER177">
        <v>0</v>
      </c>
      <c r="ES177">
        <v>2</v>
      </c>
      <c r="ET177">
        <v>6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9</v>
      </c>
      <c r="FE177">
        <v>0</v>
      </c>
      <c r="FF177">
        <v>7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35</v>
      </c>
      <c r="FQ177">
        <v>65</v>
      </c>
      <c r="FR177">
        <v>194</v>
      </c>
      <c r="FS177">
        <v>41</v>
      </c>
      <c r="FT177">
        <v>2</v>
      </c>
      <c r="FU177">
        <v>95</v>
      </c>
      <c r="FV177">
        <v>1</v>
      </c>
      <c r="FW177">
        <v>23</v>
      </c>
      <c r="FX177">
        <v>2</v>
      </c>
      <c r="FY177">
        <v>0</v>
      </c>
      <c r="FZ177">
        <v>0</v>
      </c>
      <c r="GA177">
        <v>0</v>
      </c>
      <c r="GB177">
        <v>0</v>
      </c>
      <c r="GC177">
        <v>3</v>
      </c>
      <c r="GD177">
        <v>5</v>
      </c>
      <c r="GE177">
        <v>0</v>
      </c>
      <c r="GF177">
        <v>5</v>
      </c>
      <c r="GG177">
        <v>0</v>
      </c>
      <c r="GH177">
        <v>2</v>
      </c>
      <c r="GI177">
        <v>0</v>
      </c>
      <c r="GJ177">
        <v>1</v>
      </c>
      <c r="GK177">
        <v>0</v>
      </c>
      <c r="GL177">
        <v>0</v>
      </c>
      <c r="GM177">
        <v>0</v>
      </c>
      <c r="GN177">
        <v>1</v>
      </c>
      <c r="GO177">
        <v>0</v>
      </c>
      <c r="GP177">
        <v>1</v>
      </c>
      <c r="GQ177">
        <v>0</v>
      </c>
      <c r="GR177">
        <v>1</v>
      </c>
      <c r="GS177">
        <v>4</v>
      </c>
      <c r="GT177">
        <v>7</v>
      </c>
      <c r="GU177">
        <v>194</v>
      </c>
      <c r="GV177">
        <v>48</v>
      </c>
      <c r="GW177">
        <v>24</v>
      </c>
      <c r="GX177">
        <v>2</v>
      </c>
      <c r="GY177">
        <v>1</v>
      </c>
      <c r="GZ177">
        <v>0</v>
      </c>
      <c r="HA177">
        <v>0</v>
      </c>
      <c r="HB177">
        <v>3</v>
      </c>
      <c r="HC177">
        <v>8</v>
      </c>
      <c r="HD177">
        <v>0</v>
      </c>
      <c r="HE177">
        <v>0</v>
      </c>
      <c r="HF177">
        <v>1</v>
      </c>
      <c r="HG177">
        <v>0</v>
      </c>
      <c r="HH177">
        <v>0</v>
      </c>
      <c r="HI177">
        <v>0</v>
      </c>
      <c r="HJ177">
        <v>0</v>
      </c>
      <c r="HK177">
        <v>1</v>
      </c>
      <c r="HL177">
        <v>0</v>
      </c>
      <c r="HM177">
        <v>0</v>
      </c>
      <c r="HN177">
        <v>0</v>
      </c>
      <c r="HO177">
        <v>1</v>
      </c>
      <c r="HP177">
        <v>3</v>
      </c>
      <c r="HQ177">
        <v>0</v>
      </c>
      <c r="HR177">
        <v>0</v>
      </c>
      <c r="HS177">
        <v>0</v>
      </c>
      <c r="HT177">
        <v>2</v>
      </c>
      <c r="HU177">
        <v>0</v>
      </c>
      <c r="HV177">
        <v>0</v>
      </c>
      <c r="HW177">
        <v>0</v>
      </c>
      <c r="HX177">
        <v>2</v>
      </c>
      <c r="HY177">
        <v>48</v>
      </c>
      <c r="HZ177">
        <v>47</v>
      </c>
      <c r="IA177">
        <v>15</v>
      </c>
      <c r="IB177">
        <v>2</v>
      </c>
      <c r="IC177">
        <v>0</v>
      </c>
      <c r="ID177">
        <v>1</v>
      </c>
      <c r="IE177">
        <v>0</v>
      </c>
      <c r="IF177">
        <v>0</v>
      </c>
      <c r="IG177">
        <v>25</v>
      </c>
      <c r="IH177">
        <v>0</v>
      </c>
      <c r="II177">
        <v>0</v>
      </c>
      <c r="IJ177">
        <v>0</v>
      </c>
      <c r="IK177">
        <v>1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1</v>
      </c>
      <c r="IR177">
        <v>0</v>
      </c>
      <c r="IS177">
        <v>0</v>
      </c>
      <c r="IT177">
        <v>0</v>
      </c>
      <c r="IU177">
        <v>1</v>
      </c>
      <c r="IV177">
        <v>0</v>
      </c>
      <c r="IW177">
        <v>1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47</v>
      </c>
      <c r="JD177" t="s">
        <v>0</v>
      </c>
      <c r="JE177" t="s">
        <v>0</v>
      </c>
      <c r="JF177" t="s">
        <v>0</v>
      </c>
      <c r="JG177" t="s">
        <v>0</v>
      </c>
      <c r="JH177" t="s">
        <v>0</v>
      </c>
      <c r="JI177" t="s">
        <v>0</v>
      </c>
      <c r="JJ177" t="s">
        <v>0</v>
      </c>
      <c r="JK177" t="s">
        <v>0</v>
      </c>
      <c r="JL177" t="s">
        <v>0</v>
      </c>
      <c r="JM177" t="s">
        <v>0</v>
      </c>
      <c r="JN177" t="s">
        <v>0</v>
      </c>
      <c r="JO177" t="s">
        <v>0</v>
      </c>
      <c r="JP177" t="s">
        <v>0</v>
      </c>
      <c r="JQ177" t="s">
        <v>0</v>
      </c>
      <c r="JR177" t="s">
        <v>0</v>
      </c>
      <c r="JS177" t="s">
        <v>0</v>
      </c>
      <c r="JT177" t="s">
        <v>0</v>
      </c>
      <c r="JU177" t="s">
        <v>0</v>
      </c>
      <c r="JV177" t="s">
        <v>0</v>
      </c>
      <c r="JW177">
        <v>2</v>
      </c>
      <c r="JX177">
        <v>1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1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2</v>
      </c>
      <c r="KS177">
        <v>1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1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1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</row>
    <row r="178" spans="1:351">
      <c r="A178" t="s">
        <v>1515</v>
      </c>
      <c r="B178" t="s">
        <v>1504</v>
      </c>
      <c r="C178" t="str">
        <f>"200301"</f>
        <v>200301</v>
      </c>
      <c r="D178" t="s">
        <v>1514</v>
      </c>
      <c r="E178">
        <v>9</v>
      </c>
      <c r="F178">
        <v>939</v>
      </c>
      <c r="G178">
        <v>725</v>
      </c>
      <c r="H178">
        <v>249</v>
      </c>
      <c r="I178">
        <v>476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476</v>
      </c>
      <c r="T178">
        <v>0</v>
      </c>
      <c r="U178">
        <v>0</v>
      </c>
      <c r="V178">
        <v>476</v>
      </c>
      <c r="W178">
        <v>15</v>
      </c>
      <c r="X178">
        <v>9</v>
      </c>
      <c r="Y178">
        <v>2</v>
      </c>
      <c r="Z178">
        <v>4</v>
      </c>
      <c r="AA178">
        <v>461</v>
      </c>
      <c r="AB178">
        <v>149</v>
      </c>
      <c r="AC178">
        <v>37</v>
      </c>
      <c r="AD178">
        <v>17</v>
      </c>
      <c r="AE178">
        <v>70</v>
      </c>
      <c r="AF178">
        <v>0</v>
      </c>
      <c r="AG178">
        <v>8</v>
      </c>
      <c r="AH178">
        <v>0</v>
      </c>
      <c r="AI178">
        <v>1</v>
      </c>
      <c r="AJ178">
        <v>3</v>
      </c>
      <c r="AK178">
        <v>1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7</v>
      </c>
      <c r="AU178">
        <v>0</v>
      </c>
      <c r="AV178">
        <v>0</v>
      </c>
      <c r="AW178">
        <v>1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3</v>
      </c>
      <c r="BE178">
        <v>149</v>
      </c>
      <c r="BF178">
        <v>117</v>
      </c>
      <c r="BG178">
        <v>28</v>
      </c>
      <c r="BH178">
        <v>1</v>
      </c>
      <c r="BI178">
        <v>4</v>
      </c>
      <c r="BJ178">
        <v>1</v>
      </c>
      <c r="BK178">
        <v>25</v>
      </c>
      <c r="BL178">
        <v>0</v>
      </c>
      <c r="BM178">
        <v>1</v>
      </c>
      <c r="BN178">
        <v>0</v>
      </c>
      <c r="BO178">
        <v>1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6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50</v>
      </c>
      <c r="CI178">
        <v>117</v>
      </c>
      <c r="CJ178">
        <v>12</v>
      </c>
      <c r="CK178">
        <v>6</v>
      </c>
      <c r="CL178">
        <v>1</v>
      </c>
      <c r="CM178">
        <v>0</v>
      </c>
      <c r="CN178">
        <v>0</v>
      </c>
      <c r="CO178">
        <v>0</v>
      </c>
      <c r="CP178">
        <v>1</v>
      </c>
      <c r="CQ178">
        <v>0</v>
      </c>
      <c r="CR178">
        <v>1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1</v>
      </c>
      <c r="DB178">
        <v>0</v>
      </c>
      <c r="DC178">
        <v>0</v>
      </c>
      <c r="DD178">
        <v>2</v>
      </c>
      <c r="DE178">
        <v>0</v>
      </c>
      <c r="DF178">
        <v>0</v>
      </c>
      <c r="DG178">
        <v>0</v>
      </c>
      <c r="DH178">
        <v>0</v>
      </c>
      <c r="DI178">
        <v>12</v>
      </c>
      <c r="DJ178">
        <v>30</v>
      </c>
      <c r="DK178">
        <v>22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1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1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1</v>
      </c>
      <c r="ED178">
        <v>2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2</v>
      </c>
      <c r="EK178">
        <v>0</v>
      </c>
      <c r="EL178">
        <v>1</v>
      </c>
      <c r="EM178">
        <v>30</v>
      </c>
      <c r="EN178">
        <v>23</v>
      </c>
      <c r="EO178">
        <v>1</v>
      </c>
      <c r="EP178">
        <v>0</v>
      </c>
      <c r="EQ178">
        <v>0</v>
      </c>
      <c r="ER178">
        <v>0</v>
      </c>
      <c r="ES178">
        <v>1</v>
      </c>
      <c r="ET178">
        <v>0</v>
      </c>
      <c r="EU178">
        <v>0</v>
      </c>
      <c r="EV178">
        <v>0</v>
      </c>
      <c r="EW178">
        <v>0</v>
      </c>
      <c r="EX178">
        <v>1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1</v>
      </c>
      <c r="FE178">
        <v>1</v>
      </c>
      <c r="FF178">
        <v>2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16</v>
      </c>
      <c r="FQ178">
        <v>23</v>
      </c>
      <c r="FR178">
        <v>81</v>
      </c>
      <c r="FS178">
        <v>23</v>
      </c>
      <c r="FT178">
        <v>1</v>
      </c>
      <c r="FU178">
        <v>37</v>
      </c>
      <c r="FV178">
        <v>0</v>
      </c>
      <c r="FW178">
        <v>7</v>
      </c>
      <c r="FX178">
        <v>0</v>
      </c>
      <c r="FY178">
        <v>1</v>
      </c>
      <c r="FZ178">
        <v>0</v>
      </c>
      <c r="GA178">
        <v>0</v>
      </c>
      <c r="GB178">
        <v>2</v>
      </c>
      <c r="GC178">
        <v>2</v>
      </c>
      <c r="GD178">
        <v>2</v>
      </c>
      <c r="GE178">
        <v>0</v>
      </c>
      <c r="GF178">
        <v>2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1</v>
      </c>
      <c r="GN178">
        <v>2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1</v>
      </c>
      <c r="GU178">
        <v>81</v>
      </c>
      <c r="GV178">
        <v>33</v>
      </c>
      <c r="GW178">
        <v>14</v>
      </c>
      <c r="GX178">
        <v>5</v>
      </c>
      <c r="GY178">
        <v>0</v>
      </c>
      <c r="GZ178">
        <v>1</v>
      </c>
      <c r="HA178">
        <v>0</v>
      </c>
      <c r="HB178">
        <v>0</v>
      </c>
      <c r="HC178">
        <v>2</v>
      </c>
      <c r="HD178">
        <v>0</v>
      </c>
      <c r="HE178">
        <v>5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1</v>
      </c>
      <c r="HM178">
        <v>0</v>
      </c>
      <c r="HN178">
        <v>0</v>
      </c>
      <c r="HO178">
        <v>0</v>
      </c>
      <c r="HP178">
        <v>1</v>
      </c>
      <c r="HQ178">
        <v>0</v>
      </c>
      <c r="HR178">
        <v>0</v>
      </c>
      <c r="HS178">
        <v>0</v>
      </c>
      <c r="HT178">
        <v>4</v>
      </c>
      <c r="HU178">
        <v>0</v>
      </c>
      <c r="HV178">
        <v>0</v>
      </c>
      <c r="HW178">
        <v>0</v>
      </c>
      <c r="HX178">
        <v>0</v>
      </c>
      <c r="HY178">
        <v>33</v>
      </c>
      <c r="HZ178">
        <v>16</v>
      </c>
      <c r="IA178">
        <v>9</v>
      </c>
      <c r="IB178">
        <v>0</v>
      </c>
      <c r="IC178">
        <v>0</v>
      </c>
      <c r="ID178">
        <v>2</v>
      </c>
      <c r="IE178">
        <v>0</v>
      </c>
      <c r="IF178">
        <v>0</v>
      </c>
      <c r="IG178">
        <v>4</v>
      </c>
      <c r="IH178">
        <v>0</v>
      </c>
      <c r="II178">
        <v>0</v>
      </c>
      <c r="IJ178">
        <v>0</v>
      </c>
      <c r="IK178">
        <v>0</v>
      </c>
      <c r="IL178">
        <v>1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16</v>
      </c>
      <c r="JD178" t="s">
        <v>0</v>
      </c>
      <c r="JE178" t="s">
        <v>0</v>
      </c>
      <c r="JF178" t="s">
        <v>0</v>
      </c>
      <c r="JG178" t="s">
        <v>0</v>
      </c>
      <c r="JH178" t="s">
        <v>0</v>
      </c>
      <c r="JI178" t="s">
        <v>0</v>
      </c>
      <c r="JJ178" t="s">
        <v>0</v>
      </c>
      <c r="JK178" t="s">
        <v>0</v>
      </c>
      <c r="JL178" t="s">
        <v>0</v>
      </c>
      <c r="JM178" t="s">
        <v>0</v>
      </c>
      <c r="JN178" t="s">
        <v>0</v>
      </c>
      <c r="JO178" t="s">
        <v>0</v>
      </c>
      <c r="JP178" t="s">
        <v>0</v>
      </c>
      <c r="JQ178" t="s">
        <v>0</v>
      </c>
      <c r="JR178" t="s">
        <v>0</v>
      </c>
      <c r="JS178" t="s">
        <v>0</v>
      </c>
      <c r="JT178" t="s">
        <v>0</v>
      </c>
      <c r="JU178" t="s">
        <v>0</v>
      </c>
      <c r="JV178" t="s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</row>
    <row r="179" spans="1:351">
      <c r="A179" t="s">
        <v>1513</v>
      </c>
      <c r="B179" t="s">
        <v>1504</v>
      </c>
      <c r="C179" t="str">
        <f>"200301"</f>
        <v>200301</v>
      </c>
      <c r="D179" t="s">
        <v>1512</v>
      </c>
      <c r="E179">
        <v>10</v>
      </c>
      <c r="F179">
        <v>2189</v>
      </c>
      <c r="G179">
        <v>1660</v>
      </c>
      <c r="H179">
        <v>580</v>
      </c>
      <c r="I179">
        <v>1080</v>
      </c>
      <c r="J179">
        <v>1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1080</v>
      </c>
      <c r="T179">
        <v>0</v>
      </c>
      <c r="U179">
        <v>0</v>
      </c>
      <c r="V179">
        <v>1080</v>
      </c>
      <c r="W179">
        <v>20</v>
      </c>
      <c r="X179">
        <v>13</v>
      </c>
      <c r="Y179">
        <v>3</v>
      </c>
      <c r="Z179">
        <v>4</v>
      </c>
      <c r="AA179">
        <v>1060</v>
      </c>
      <c r="AB179">
        <v>219</v>
      </c>
      <c r="AC179">
        <v>58</v>
      </c>
      <c r="AD179">
        <v>27</v>
      </c>
      <c r="AE179">
        <v>57</v>
      </c>
      <c r="AF179">
        <v>0</v>
      </c>
      <c r="AG179">
        <v>22</v>
      </c>
      <c r="AH179">
        <v>2</v>
      </c>
      <c r="AI179">
        <v>1</v>
      </c>
      <c r="AJ179">
        <v>3</v>
      </c>
      <c r="AK179">
        <v>1</v>
      </c>
      <c r="AL179">
        <v>1</v>
      </c>
      <c r="AM179">
        <v>1</v>
      </c>
      <c r="AN179">
        <v>0</v>
      </c>
      <c r="AO179">
        <v>0</v>
      </c>
      <c r="AP179">
        <v>0</v>
      </c>
      <c r="AQ179">
        <v>2</v>
      </c>
      <c r="AR179">
        <v>1</v>
      </c>
      <c r="AS179">
        <v>0</v>
      </c>
      <c r="AT179">
        <v>19</v>
      </c>
      <c r="AU179">
        <v>4</v>
      </c>
      <c r="AV179">
        <v>0</v>
      </c>
      <c r="AW179">
        <v>3</v>
      </c>
      <c r="AX179">
        <v>0</v>
      </c>
      <c r="AY179">
        <v>0</v>
      </c>
      <c r="AZ179">
        <v>0</v>
      </c>
      <c r="BA179">
        <v>0</v>
      </c>
      <c r="BB179">
        <v>1</v>
      </c>
      <c r="BC179">
        <v>3</v>
      </c>
      <c r="BD179">
        <v>13</v>
      </c>
      <c r="BE179">
        <v>219</v>
      </c>
      <c r="BF179">
        <v>246</v>
      </c>
      <c r="BG179">
        <v>70</v>
      </c>
      <c r="BH179">
        <v>5</v>
      </c>
      <c r="BI179">
        <v>12</v>
      </c>
      <c r="BJ179">
        <v>2</v>
      </c>
      <c r="BK179">
        <v>61</v>
      </c>
      <c r="BL179">
        <v>0</v>
      </c>
      <c r="BM179">
        <v>0</v>
      </c>
      <c r="BN179">
        <v>1</v>
      </c>
      <c r="BO179">
        <v>0</v>
      </c>
      <c r="BP179">
        <v>0</v>
      </c>
      <c r="BQ179">
        <v>1</v>
      </c>
      <c r="BR179">
        <v>0</v>
      </c>
      <c r="BS179">
        <v>1</v>
      </c>
      <c r="BT179">
        <v>0</v>
      </c>
      <c r="BU179">
        <v>0</v>
      </c>
      <c r="BV179">
        <v>1</v>
      </c>
      <c r="BW179">
        <v>0</v>
      </c>
      <c r="BX179">
        <v>0</v>
      </c>
      <c r="BY179">
        <v>0</v>
      </c>
      <c r="BZ179">
        <v>9</v>
      </c>
      <c r="CA179">
        <v>0</v>
      </c>
      <c r="CB179">
        <v>0</v>
      </c>
      <c r="CC179">
        <v>2</v>
      </c>
      <c r="CD179">
        <v>0</v>
      </c>
      <c r="CE179">
        <v>1</v>
      </c>
      <c r="CF179">
        <v>0</v>
      </c>
      <c r="CG179">
        <v>0</v>
      </c>
      <c r="CH179">
        <v>80</v>
      </c>
      <c r="CI179">
        <v>246</v>
      </c>
      <c r="CJ179">
        <v>30</v>
      </c>
      <c r="CK179">
        <v>23</v>
      </c>
      <c r="CL179">
        <v>0</v>
      </c>
      <c r="CM179">
        <v>0</v>
      </c>
      <c r="CN179">
        <v>1</v>
      </c>
      <c r="CO179">
        <v>0</v>
      </c>
      <c r="CP179">
        <v>0</v>
      </c>
      <c r="CQ179">
        <v>1</v>
      </c>
      <c r="CR179">
        <v>0</v>
      </c>
      <c r="CS179">
        <v>0</v>
      </c>
      <c r="CT179">
        <v>1</v>
      </c>
      <c r="CU179">
        <v>0</v>
      </c>
      <c r="CV179">
        <v>0</v>
      </c>
      <c r="CW179">
        <v>0</v>
      </c>
      <c r="CX179">
        <v>1</v>
      </c>
      <c r="CY179">
        <v>0</v>
      </c>
      <c r="CZ179">
        <v>0</v>
      </c>
      <c r="DA179">
        <v>1</v>
      </c>
      <c r="DB179">
        <v>0</v>
      </c>
      <c r="DC179">
        <v>0</v>
      </c>
      <c r="DD179">
        <v>0</v>
      </c>
      <c r="DE179">
        <v>1</v>
      </c>
      <c r="DF179">
        <v>0</v>
      </c>
      <c r="DG179">
        <v>0</v>
      </c>
      <c r="DH179">
        <v>1</v>
      </c>
      <c r="DI179">
        <v>30</v>
      </c>
      <c r="DJ179">
        <v>63</v>
      </c>
      <c r="DK179">
        <v>37</v>
      </c>
      <c r="DL179">
        <v>7</v>
      </c>
      <c r="DM179">
        <v>2</v>
      </c>
      <c r="DN179">
        <v>1</v>
      </c>
      <c r="DO179">
        <v>0</v>
      </c>
      <c r="DP179">
        <v>0</v>
      </c>
      <c r="DQ179">
        <v>4</v>
      </c>
      <c r="DR179">
        <v>1</v>
      </c>
      <c r="DS179">
        <v>0</v>
      </c>
      <c r="DT179">
        <v>0</v>
      </c>
      <c r="DU179">
        <v>0</v>
      </c>
      <c r="DV179">
        <v>0</v>
      </c>
      <c r="DW179">
        <v>1</v>
      </c>
      <c r="DX179">
        <v>1</v>
      </c>
      <c r="DY179">
        <v>0</v>
      </c>
      <c r="DZ179">
        <v>0</v>
      </c>
      <c r="EA179">
        <v>1</v>
      </c>
      <c r="EB179">
        <v>0</v>
      </c>
      <c r="EC179">
        <v>1</v>
      </c>
      <c r="ED179">
        <v>2</v>
      </c>
      <c r="EE179">
        <v>1</v>
      </c>
      <c r="EF179">
        <v>2</v>
      </c>
      <c r="EG179">
        <v>0</v>
      </c>
      <c r="EH179">
        <v>1</v>
      </c>
      <c r="EI179">
        <v>0</v>
      </c>
      <c r="EJ179">
        <v>0</v>
      </c>
      <c r="EK179">
        <v>0</v>
      </c>
      <c r="EL179">
        <v>1</v>
      </c>
      <c r="EM179">
        <v>63</v>
      </c>
      <c r="EN179">
        <v>89</v>
      </c>
      <c r="EO179">
        <v>7</v>
      </c>
      <c r="EP179">
        <v>1</v>
      </c>
      <c r="EQ179">
        <v>1</v>
      </c>
      <c r="ER179">
        <v>0</v>
      </c>
      <c r="ES179">
        <v>1</v>
      </c>
      <c r="ET179">
        <v>1</v>
      </c>
      <c r="EU179">
        <v>0</v>
      </c>
      <c r="EV179">
        <v>0</v>
      </c>
      <c r="EW179">
        <v>0</v>
      </c>
      <c r="EX179">
        <v>1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7</v>
      </c>
      <c r="FE179">
        <v>4</v>
      </c>
      <c r="FF179">
        <v>6</v>
      </c>
      <c r="FG179">
        <v>1</v>
      </c>
      <c r="FH179">
        <v>0</v>
      </c>
      <c r="FI179">
        <v>1</v>
      </c>
      <c r="FJ179">
        <v>0</v>
      </c>
      <c r="FK179">
        <v>1</v>
      </c>
      <c r="FL179">
        <v>1</v>
      </c>
      <c r="FM179">
        <v>0</v>
      </c>
      <c r="FN179">
        <v>0</v>
      </c>
      <c r="FO179">
        <v>0</v>
      </c>
      <c r="FP179">
        <v>56</v>
      </c>
      <c r="FQ179">
        <v>89</v>
      </c>
      <c r="FR179">
        <v>266</v>
      </c>
      <c r="FS179">
        <v>39</v>
      </c>
      <c r="FT179">
        <v>1</v>
      </c>
      <c r="FU179">
        <v>138</v>
      </c>
      <c r="FV179">
        <v>1</v>
      </c>
      <c r="FW179">
        <v>34</v>
      </c>
      <c r="FX179">
        <v>10</v>
      </c>
      <c r="FY179">
        <v>0</v>
      </c>
      <c r="FZ179">
        <v>0</v>
      </c>
      <c r="GA179">
        <v>0</v>
      </c>
      <c r="GB179">
        <v>0</v>
      </c>
      <c r="GC179">
        <v>6</v>
      </c>
      <c r="GD179">
        <v>5</v>
      </c>
      <c r="GE179">
        <v>0</v>
      </c>
      <c r="GF179">
        <v>9</v>
      </c>
      <c r="GG179">
        <v>1</v>
      </c>
      <c r="GH179">
        <v>1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6</v>
      </c>
      <c r="GO179">
        <v>1</v>
      </c>
      <c r="GP179">
        <v>0</v>
      </c>
      <c r="GQ179">
        <v>1</v>
      </c>
      <c r="GR179">
        <v>0</v>
      </c>
      <c r="GS179">
        <v>7</v>
      </c>
      <c r="GT179">
        <v>6</v>
      </c>
      <c r="GU179">
        <v>266</v>
      </c>
      <c r="GV179">
        <v>88</v>
      </c>
      <c r="GW179">
        <v>31</v>
      </c>
      <c r="GX179">
        <v>14</v>
      </c>
      <c r="GY179">
        <v>0</v>
      </c>
      <c r="GZ179">
        <v>0</v>
      </c>
      <c r="HA179">
        <v>2</v>
      </c>
      <c r="HB179">
        <v>1</v>
      </c>
      <c r="HC179">
        <v>14</v>
      </c>
      <c r="HD179">
        <v>0</v>
      </c>
      <c r="HE179">
        <v>12</v>
      </c>
      <c r="HF179">
        <v>0</v>
      </c>
      <c r="HG179">
        <v>0</v>
      </c>
      <c r="HH179">
        <v>0</v>
      </c>
      <c r="HI179">
        <v>2</v>
      </c>
      <c r="HJ179">
        <v>0</v>
      </c>
      <c r="HK179">
        <v>0</v>
      </c>
      <c r="HL179">
        <v>2</v>
      </c>
      <c r="HM179">
        <v>1</v>
      </c>
      <c r="HN179">
        <v>0</v>
      </c>
      <c r="HO179">
        <v>1</v>
      </c>
      <c r="HP179">
        <v>1</v>
      </c>
      <c r="HQ179">
        <v>1</v>
      </c>
      <c r="HR179">
        <v>1</v>
      </c>
      <c r="HS179">
        <v>0</v>
      </c>
      <c r="HT179">
        <v>0</v>
      </c>
      <c r="HU179">
        <v>1</v>
      </c>
      <c r="HV179">
        <v>0</v>
      </c>
      <c r="HW179">
        <v>0</v>
      </c>
      <c r="HX179">
        <v>4</v>
      </c>
      <c r="HY179">
        <v>88</v>
      </c>
      <c r="HZ179">
        <v>52</v>
      </c>
      <c r="IA179">
        <v>28</v>
      </c>
      <c r="IB179">
        <v>4</v>
      </c>
      <c r="IC179">
        <v>0</v>
      </c>
      <c r="ID179">
        <v>0</v>
      </c>
      <c r="IE179">
        <v>1</v>
      </c>
      <c r="IF179">
        <v>1</v>
      </c>
      <c r="IG179">
        <v>10</v>
      </c>
      <c r="IH179">
        <v>0</v>
      </c>
      <c r="II179">
        <v>2</v>
      </c>
      <c r="IJ179">
        <v>0</v>
      </c>
      <c r="IK179">
        <v>0</v>
      </c>
      <c r="IL179">
        <v>2</v>
      </c>
      <c r="IM179">
        <v>0</v>
      </c>
      <c r="IN179">
        <v>0</v>
      </c>
      <c r="IO179">
        <v>0</v>
      </c>
      <c r="IP179">
        <v>1</v>
      </c>
      <c r="IQ179">
        <v>1</v>
      </c>
      <c r="IR179">
        <v>0</v>
      </c>
      <c r="IS179">
        <v>1</v>
      </c>
      <c r="IT179">
        <v>0</v>
      </c>
      <c r="IU179">
        <v>0</v>
      </c>
      <c r="IV179">
        <v>0</v>
      </c>
      <c r="IW179">
        <v>0</v>
      </c>
      <c r="IX179">
        <v>1</v>
      </c>
      <c r="IY179">
        <v>0</v>
      </c>
      <c r="IZ179">
        <v>0</v>
      </c>
      <c r="JA179">
        <v>0</v>
      </c>
      <c r="JB179">
        <v>0</v>
      </c>
      <c r="JC179">
        <v>52</v>
      </c>
      <c r="JD179" t="s">
        <v>0</v>
      </c>
      <c r="JE179" t="s">
        <v>0</v>
      </c>
      <c r="JF179" t="s">
        <v>0</v>
      </c>
      <c r="JG179" t="s">
        <v>0</v>
      </c>
      <c r="JH179" t="s">
        <v>0</v>
      </c>
      <c r="JI179" t="s">
        <v>0</v>
      </c>
      <c r="JJ179" t="s">
        <v>0</v>
      </c>
      <c r="JK179" t="s">
        <v>0</v>
      </c>
      <c r="JL179" t="s">
        <v>0</v>
      </c>
      <c r="JM179" t="s">
        <v>0</v>
      </c>
      <c r="JN179" t="s">
        <v>0</v>
      </c>
      <c r="JO179" t="s">
        <v>0</v>
      </c>
      <c r="JP179" t="s">
        <v>0</v>
      </c>
      <c r="JQ179" t="s">
        <v>0</v>
      </c>
      <c r="JR179" t="s">
        <v>0</v>
      </c>
      <c r="JS179" t="s">
        <v>0</v>
      </c>
      <c r="JT179" t="s">
        <v>0</v>
      </c>
      <c r="JU179" t="s">
        <v>0</v>
      </c>
      <c r="JV179" t="s">
        <v>0</v>
      </c>
      <c r="JW179">
        <v>6</v>
      </c>
      <c r="JX179">
        <v>4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1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1</v>
      </c>
      <c r="KO179">
        <v>0</v>
      </c>
      <c r="KP179">
        <v>0</v>
      </c>
      <c r="KQ179">
        <v>0</v>
      </c>
      <c r="KR179">
        <v>6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1</v>
      </c>
      <c r="LW179">
        <v>1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1</v>
      </c>
    </row>
    <row r="180" spans="1:351">
      <c r="A180" t="s">
        <v>1511</v>
      </c>
      <c r="B180" t="s">
        <v>1504</v>
      </c>
      <c r="C180" t="str">
        <f>"200301"</f>
        <v>200301</v>
      </c>
      <c r="D180" t="s">
        <v>1510</v>
      </c>
      <c r="E180">
        <v>11</v>
      </c>
      <c r="F180">
        <v>1862</v>
      </c>
      <c r="G180">
        <v>1420</v>
      </c>
      <c r="H180">
        <v>590</v>
      </c>
      <c r="I180">
        <v>830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830</v>
      </c>
      <c r="T180">
        <v>0</v>
      </c>
      <c r="U180">
        <v>0</v>
      </c>
      <c r="V180">
        <v>830</v>
      </c>
      <c r="W180">
        <v>15</v>
      </c>
      <c r="X180">
        <v>9</v>
      </c>
      <c r="Y180">
        <v>5</v>
      </c>
      <c r="Z180">
        <v>1</v>
      </c>
      <c r="AA180">
        <v>815</v>
      </c>
      <c r="AB180">
        <v>265</v>
      </c>
      <c r="AC180">
        <v>64</v>
      </c>
      <c r="AD180">
        <v>17</v>
      </c>
      <c r="AE180">
        <v>99</v>
      </c>
      <c r="AF180">
        <v>0</v>
      </c>
      <c r="AG180">
        <v>22</v>
      </c>
      <c r="AH180">
        <v>2</v>
      </c>
      <c r="AI180">
        <v>0</v>
      </c>
      <c r="AJ180">
        <v>1</v>
      </c>
      <c r="AK180">
        <v>0</v>
      </c>
      <c r="AL180">
        <v>5</v>
      </c>
      <c r="AM180">
        <v>0</v>
      </c>
      <c r="AN180">
        <v>2</v>
      </c>
      <c r="AO180">
        <v>0</v>
      </c>
      <c r="AP180">
        <v>1</v>
      </c>
      <c r="AQ180">
        <v>0</v>
      </c>
      <c r="AR180">
        <v>0</v>
      </c>
      <c r="AS180">
        <v>0</v>
      </c>
      <c r="AT180">
        <v>12</v>
      </c>
      <c r="AU180">
        <v>1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1</v>
      </c>
      <c r="BB180">
        <v>0</v>
      </c>
      <c r="BC180">
        <v>0</v>
      </c>
      <c r="BD180">
        <v>38</v>
      </c>
      <c r="BE180">
        <v>265</v>
      </c>
      <c r="BF180">
        <v>160</v>
      </c>
      <c r="BG180">
        <v>36</v>
      </c>
      <c r="BH180">
        <v>3</v>
      </c>
      <c r="BI180">
        <v>3</v>
      </c>
      <c r="BJ180">
        <v>2</v>
      </c>
      <c r="BK180">
        <v>43</v>
      </c>
      <c r="BL180">
        <v>0</v>
      </c>
      <c r="BM180">
        <v>2</v>
      </c>
      <c r="BN180">
        <v>0</v>
      </c>
      <c r="BO180">
        <v>2</v>
      </c>
      <c r="BP180">
        <v>1</v>
      </c>
      <c r="BQ180">
        <v>1</v>
      </c>
      <c r="BR180">
        <v>0</v>
      </c>
      <c r="BS180">
        <v>2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3</v>
      </c>
      <c r="CA180">
        <v>1</v>
      </c>
      <c r="CB180">
        <v>0</v>
      </c>
      <c r="CC180">
        <v>0</v>
      </c>
      <c r="CD180">
        <v>0</v>
      </c>
      <c r="CE180">
        <v>2</v>
      </c>
      <c r="CF180">
        <v>0</v>
      </c>
      <c r="CG180">
        <v>0</v>
      </c>
      <c r="CH180">
        <v>59</v>
      </c>
      <c r="CI180">
        <v>160</v>
      </c>
      <c r="CJ180">
        <v>26</v>
      </c>
      <c r="CK180">
        <v>18</v>
      </c>
      <c r="CL180">
        <v>1</v>
      </c>
      <c r="CM180">
        <v>0</v>
      </c>
      <c r="CN180">
        <v>2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2</v>
      </c>
      <c r="DB180">
        <v>2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1</v>
      </c>
      <c r="DI180">
        <v>26</v>
      </c>
      <c r="DJ180">
        <v>40</v>
      </c>
      <c r="DK180">
        <v>23</v>
      </c>
      <c r="DL180">
        <v>2</v>
      </c>
      <c r="DM180">
        <v>2</v>
      </c>
      <c r="DN180">
        <v>0</v>
      </c>
      <c r="DO180">
        <v>0</v>
      </c>
      <c r="DP180">
        <v>0</v>
      </c>
      <c r="DQ180">
        <v>0</v>
      </c>
      <c r="DR180">
        <v>4</v>
      </c>
      <c r="DS180">
        <v>0</v>
      </c>
      <c r="DT180">
        <v>1</v>
      </c>
      <c r="DU180">
        <v>0</v>
      </c>
      <c r="DV180">
        <v>0</v>
      </c>
      <c r="DW180">
        <v>1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1</v>
      </c>
      <c r="EI180">
        <v>0</v>
      </c>
      <c r="EJ180">
        <v>2</v>
      </c>
      <c r="EK180">
        <v>1</v>
      </c>
      <c r="EL180">
        <v>3</v>
      </c>
      <c r="EM180">
        <v>40</v>
      </c>
      <c r="EN180">
        <v>71</v>
      </c>
      <c r="EO180">
        <v>1</v>
      </c>
      <c r="EP180">
        <v>0</v>
      </c>
      <c r="EQ180">
        <v>1</v>
      </c>
      <c r="ER180">
        <v>0</v>
      </c>
      <c r="ES180">
        <v>0</v>
      </c>
      <c r="ET180">
        <v>3</v>
      </c>
      <c r="EU180">
        <v>0</v>
      </c>
      <c r="EV180">
        <v>0</v>
      </c>
      <c r="EW180">
        <v>1</v>
      </c>
      <c r="EX180">
        <v>1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16</v>
      </c>
      <c r="FE180">
        <v>0</v>
      </c>
      <c r="FF180">
        <v>5</v>
      </c>
      <c r="FG180">
        <v>0</v>
      </c>
      <c r="FH180">
        <v>0</v>
      </c>
      <c r="FI180">
        <v>0</v>
      </c>
      <c r="FJ180">
        <v>1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42</v>
      </c>
      <c r="FQ180">
        <v>71</v>
      </c>
      <c r="FR180">
        <v>145</v>
      </c>
      <c r="FS180">
        <v>26</v>
      </c>
      <c r="FT180">
        <v>2</v>
      </c>
      <c r="FU180">
        <v>86</v>
      </c>
      <c r="FV180">
        <v>2</v>
      </c>
      <c r="FW180">
        <v>12</v>
      </c>
      <c r="FX180">
        <v>7</v>
      </c>
      <c r="FY180">
        <v>0</v>
      </c>
      <c r="FZ180">
        <v>0</v>
      </c>
      <c r="GA180">
        <v>0</v>
      </c>
      <c r="GB180">
        <v>0</v>
      </c>
      <c r="GC180">
        <v>2</v>
      </c>
      <c r="GD180">
        <v>0</v>
      </c>
      <c r="GE180">
        <v>1</v>
      </c>
      <c r="GF180">
        <v>2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4</v>
      </c>
      <c r="GO180">
        <v>1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145</v>
      </c>
      <c r="GV180">
        <v>65</v>
      </c>
      <c r="GW180">
        <v>32</v>
      </c>
      <c r="GX180">
        <v>3</v>
      </c>
      <c r="GY180">
        <v>4</v>
      </c>
      <c r="GZ180">
        <v>0</v>
      </c>
      <c r="HA180">
        <v>1</v>
      </c>
      <c r="HB180">
        <v>2</v>
      </c>
      <c r="HC180">
        <v>5</v>
      </c>
      <c r="HD180">
        <v>0</v>
      </c>
      <c r="HE180">
        <v>6</v>
      </c>
      <c r="HF180">
        <v>1</v>
      </c>
      <c r="HG180">
        <v>1</v>
      </c>
      <c r="HH180">
        <v>0</v>
      </c>
      <c r="HI180">
        <v>1</v>
      </c>
      <c r="HJ180">
        <v>0</v>
      </c>
      <c r="HK180">
        <v>1</v>
      </c>
      <c r="HL180">
        <v>1</v>
      </c>
      <c r="HM180">
        <v>0</v>
      </c>
      <c r="HN180">
        <v>0</v>
      </c>
      <c r="HO180">
        <v>1</v>
      </c>
      <c r="HP180">
        <v>0</v>
      </c>
      <c r="HQ180">
        <v>1</v>
      </c>
      <c r="HR180">
        <v>0</v>
      </c>
      <c r="HS180">
        <v>0</v>
      </c>
      <c r="HT180">
        <v>2</v>
      </c>
      <c r="HU180">
        <v>0</v>
      </c>
      <c r="HV180">
        <v>1</v>
      </c>
      <c r="HW180">
        <v>1</v>
      </c>
      <c r="HX180">
        <v>1</v>
      </c>
      <c r="HY180">
        <v>65</v>
      </c>
      <c r="HZ180">
        <v>32</v>
      </c>
      <c r="IA180">
        <v>17</v>
      </c>
      <c r="IB180">
        <v>3</v>
      </c>
      <c r="IC180">
        <v>1</v>
      </c>
      <c r="ID180">
        <v>0</v>
      </c>
      <c r="IE180">
        <v>0</v>
      </c>
      <c r="IF180">
        <v>0</v>
      </c>
      <c r="IG180">
        <v>6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1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1</v>
      </c>
      <c r="IV180">
        <v>0</v>
      </c>
      <c r="IW180">
        <v>3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32</v>
      </c>
      <c r="JD180" t="s">
        <v>0</v>
      </c>
      <c r="JE180" t="s">
        <v>0</v>
      </c>
      <c r="JF180" t="s">
        <v>0</v>
      </c>
      <c r="JG180" t="s">
        <v>0</v>
      </c>
      <c r="JH180" t="s">
        <v>0</v>
      </c>
      <c r="JI180" t="s">
        <v>0</v>
      </c>
      <c r="JJ180" t="s">
        <v>0</v>
      </c>
      <c r="JK180" t="s">
        <v>0</v>
      </c>
      <c r="JL180" t="s">
        <v>0</v>
      </c>
      <c r="JM180" t="s">
        <v>0</v>
      </c>
      <c r="JN180" t="s">
        <v>0</v>
      </c>
      <c r="JO180" t="s">
        <v>0</v>
      </c>
      <c r="JP180" t="s">
        <v>0</v>
      </c>
      <c r="JQ180" t="s">
        <v>0</v>
      </c>
      <c r="JR180" t="s">
        <v>0</v>
      </c>
      <c r="JS180" t="s">
        <v>0</v>
      </c>
      <c r="JT180" t="s">
        <v>0</v>
      </c>
      <c r="JU180" t="s">
        <v>0</v>
      </c>
      <c r="JV180" t="s">
        <v>0</v>
      </c>
      <c r="JW180">
        <v>11</v>
      </c>
      <c r="JX180">
        <v>6</v>
      </c>
      <c r="JY180">
        <v>1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4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11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</row>
    <row r="181" spans="1:351">
      <c r="A181" t="s">
        <v>1509</v>
      </c>
      <c r="B181" t="s">
        <v>1504</v>
      </c>
      <c r="C181" t="str">
        <f>"200301"</f>
        <v>200301</v>
      </c>
      <c r="D181" t="s">
        <v>1508</v>
      </c>
      <c r="E181">
        <v>12</v>
      </c>
      <c r="F181">
        <v>1963</v>
      </c>
      <c r="G181">
        <v>1510</v>
      </c>
      <c r="H181">
        <v>509</v>
      </c>
      <c r="I181">
        <v>1001</v>
      </c>
      <c r="J181">
        <v>1</v>
      </c>
      <c r="K181">
        <v>4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1001</v>
      </c>
      <c r="T181">
        <v>0</v>
      </c>
      <c r="U181">
        <v>0</v>
      </c>
      <c r="V181">
        <v>1001</v>
      </c>
      <c r="W181">
        <v>17</v>
      </c>
      <c r="X181">
        <v>13</v>
      </c>
      <c r="Y181">
        <v>2</v>
      </c>
      <c r="Z181">
        <v>2</v>
      </c>
      <c r="AA181">
        <v>984</v>
      </c>
      <c r="AB181">
        <v>450</v>
      </c>
      <c r="AC181">
        <v>128</v>
      </c>
      <c r="AD181">
        <v>36</v>
      </c>
      <c r="AE181">
        <v>158</v>
      </c>
      <c r="AF181">
        <v>1</v>
      </c>
      <c r="AG181">
        <v>14</v>
      </c>
      <c r="AH181">
        <v>2</v>
      </c>
      <c r="AI181">
        <v>1</v>
      </c>
      <c r="AJ181">
        <v>1</v>
      </c>
      <c r="AK181">
        <v>0</v>
      </c>
      <c r="AL181">
        <v>2</v>
      </c>
      <c r="AM181">
        <v>5</v>
      </c>
      <c r="AN181">
        <v>0</v>
      </c>
      <c r="AO181">
        <v>0</v>
      </c>
      <c r="AP181">
        <v>1</v>
      </c>
      <c r="AQ181">
        <v>0</v>
      </c>
      <c r="AR181">
        <v>1</v>
      </c>
      <c r="AS181">
        <v>1</v>
      </c>
      <c r="AT181">
        <v>48</v>
      </c>
      <c r="AU181">
        <v>0</v>
      </c>
      <c r="AV181">
        <v>2</v>
      </c>
      <c r="AW181">
        <v>4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0</v>
      </c>
      <c r="BD181">
        <v>44</v>
      </c>
      <c r="BE181">
        <v>450</v>
      </c>
      <c r="BF181">
        <v>154</v>
      </c>
      <c r="BG181">
        <v>29</v>
      </c>
      <c r="BH181">
        <v>4</v>
      </c>
      <c r="BI181">
        <v>2</v>
      </c>
      <c r="BJ181">
        <v>1</v>
      </c>
      <c r="BK181">
        <v>53</v>
      </c>
      <c r="BL181">
        <v>0</v>
      </c>
      <c r="BM181">
        <v>2</v>
      </c>
      <c r="BN181">
        <v>0</v>
      </c>
      <c r="BO181">
        <v>2</v>
      </c>
      <c r="BP181">
        <v>0</v>
      </c>
      <c r="BQ181">
        <v>0</v>
      </c>
      <c r="BR181">
        <v>0</v>
      </c>
      <c r="BS181">
        <v>2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2</v>
      </c>
      <c r="CA181">
        <v>0</v>
      </c>
      <c r="CB181">
        <v>0</v>
      </c>
      <c r="CC181">
        <v>0</v>
      </c>
      <c r="CD181">
        <v>0</v>
      </c>
      <c r="CE181">
        <v>2</v>
      </c>
      <c r="CF181">
        <v>0</v>
      </c>
      <c r="CG181">
        <v>0</v>
      </c>
      <c r="CH181">
        <v>55</v>
      </c>
      <c r="CI181">
        <v>154</v>
      </c>
      <c r="CJ181">
        <v>17</v>
      </c>
      <c r="CK181">
        <v>9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2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1</v>
      </c>
      <c r="CZ181">
        <v>0</v>
      </c>
      <c r="DA181">
        <v>1</v>
      </c>
      <c r="DB181">
        <v>2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2</v>
      </c>
      <c r="DI181">
        <v>17</v>
      </c>
      <c r="DJ181">
        <v>56</v>
      </c>
      <c r="DK181">
        <v>31</v>
      </c>
      <c r="DL181">
        <v>6</v>
      </c>
      <c r="DM181">
        <v>6</v>
      </c>
      <c r="DN181">
        <v>1</v>
      </c>
      <c r="DO181">
        <v>0</v>
      </c>
      <c r="DP181">
        <v>1</v>
      </c>
      <c r="DQ181">
        <v>1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1</v>
      </c>
      <c r="DX181">
        <v>1</v>
      </c>
      <c r="DY181">
        <v>1</v>
      </c>
      <c r="DZ181">
        <v>1</v>
      </c>
      <c r="EA181">
        <v>1</v>
      </c>
      <c r="EB181">
        <v>0</v>
      </c>
      <c r="EC181">
        <v>2</v>
      </c>
      <c r="ED181">
        <v>0</v>
      </c>
      <c r="EE181">
        <v>1</v>
      </c>
      <c r="EF181">
        <v>1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1</v>
      </c>
      <c r="EM181">
        <v>56</v>
      </c>
      <c r="EN181">
        <v>77</v>
      </c>
      <c r="EO181">
        <v>2</v>
      </c>
      <c r="EP181">
        <v>2</v>
      </c>
      <c r="EQ181">
        <v>0</v>
      </c>
      <c r="ER181">
        <v>0</v>
      </c>
      <c r="ES181">
        <v>5</v>
      </c>
      <c r="ET181">
        <v>5</v>
      </c>
      <c r="EU181">
        <v>1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17</v>
      </c>
      <c r="FE181">
        <v>0</v>
      </c>
      <c r="FF181">
        <v>10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1</v>
      </c>
      <c r="FM181">
        <v>0</v>
      </c>
      <c r="FN181">
        <v>0</v>
      </c>
      <c r="FO181">
        <v>0</v>
      </c>
      <c r="FP181">
        <v>34</v>
      </c>
      <c r="FQ181">
        <v>77</v>
      </c>
      <c r="FR181">
        <v>98</v>
      </c>
      <c r="FS181">
        <v>17</v>
      </c>
      <c r="FT181">
        <v>3</v>
      </c>
      <c r="FU181">
        <v>47</v>
      </c>
      <c r="FV181">
        <v>0</v>
      </c>
      <c r="FW181">
        <v>6</v>
      </c>
      <c r="FX181">
        <v>8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2</v>
      </c>
      <c r="GE181">
        <v>0</v>
      </c>
      <c r="GF181">
        <v>3</v>
      </c>
      <c r="GG181">
        <v>0</v>
      </c>
      <c r="GH181">
        <v>0</v>
      </c>
      <c r="GI181">
        <v>4</v>
      </c>
      <c r="GJ181">
        <v>0</v>
      </c>
      <c r="GK181">
        <v>1</v>
      </c>
      <c r="GL181">
        <v>1</v>
      </c>
      <c r="GM181">
        <v>0</v>
      </c>
      <c r="GN181">
        <v>1</v>
      </c>
      <c r="GO181">
        <v>1</v>
      </c>
      <c r="GP181">
        <v>0</v>
      </c>
      <c r="GQ181">
        <v>0</v>
      </c>
      <c r="GR181">
        <v>1</v>
      </c>
      <c r="GS181">
        <v>0</v>
      </c>
      <c r="GT181">
        <v>3</v>
      </c>
      <c r="GU181">
        <v>98</v>
      </c>
      <c r="GV181">
        <v>81</v>
      </c>
      <c r="GW181">
        <v>39</v>
      </c>
      <c r="GX181">
        <v>4</v>
      </c>
      <c r="GY181">
        <v>3</v>
      </c>
      <c r="GZ181">
        <v>1</v>
      </c>
      <c r="HA181">
        <v>1</v>
      </c>
      <c r="HB181">
        <v>5</v>
      </c>
      <c r="HC181">
        <v>6</v>
      </c>
      <c r="HD181">
        <v>0</v>
      </c>
      <c r="HE181">
        <v>9</v>
      </c>
      <c r="HF181">
        <v>1</v>
      </c>
      <c r="HG181">
        <v>2</v>
      </c>
      <c r="HH181">
        <v>1</v>
      </c>
      <c r="HI181">
        <v>0</v>
      </c>
      <c r="HJ181">
        <v>0</v>
      </c>
      <c r="HK181">
        <v>1</v>
      </c>
      <c r="HL181">
        <v>0</v>
      </c>
      <c r="HM181">
        <v>0</v>
      </c>
      <c r="HN181">
        <v>0</v>
      </c>
      <c r="HO181">
        <v>3</v>
      </c>
      <c r="HP181">
        <v>3</v>
      </c>
      <c r="HQ181">
        <v>0</v>
      </c>
      <c r="HR181">
        <v>0</v>
      </c>
      <c r="HS181">
        <v>0</v>
      </c>
      <c r="HT181">
        <v>2</v>
      </c>
      <c r="HU181">
        <v>0</v>
      </c>
      <c r="HV181">
        <v>0</v>
      </c>
      <c r="HW181">
        <v>0</v>
      </c>
      <c r="HX181">
        <v>0</v>
      </c>
      <c r="HY181">
        <v>81</v>
      </c>
      <c r="HZ181">
        <v>42</v>
      </c>
      <c r="IA181">
        <v>19</v>
      </c>
      <c r="IB181">
        <v>4</v>
      </c>
      <c r="IC181">
        <v>0</v>
      </c>
      <c r="ID181">
        <v>0</v>
      </c>
      <c r="IE181">
        <v>1</v>
      </c>
      <c r="IF181">
        <v>1</v>
      </c>
      <c r="IG181">
        <v>8</v>
      </c>
      <c r="IH181">
        <v>0</v>
      </c>
      <c r="II181">
        <v>0</v>
      </c>
      <c r="IJ181">
        <v>0</v>
      </c>
      <c r="IK181">
        <v>3</v>
      </c>
      <c r="IL181">
        <v>0</v>
      </c>
      <c r="IM181">
        <v>0</v>
      </c>
      <c r="IN181">
        <v>2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2</v>
      </c>
      <c r="IX181">
        <v>0</v>
      </c>
      <c r="IY181">
        <v>1</v>
      </c>
      <c r="IZ181">
        <v>0</v>
      </c>
      <c r="JA181">
        <v>0</v>
      </c>
      <c r="JB181">
        <v>1</v>
      </c>
      <c r="JC181">
        <v>42</v>
      </c>
      <c r="JD181" t="s">
        <v>0</v>
      </c>
      <c r="JE181" t="s">
        <v>0</v>
      </c>
      <c r="JF181" t="s">
        <v>0</v>
      </c>
      <c r="JG181" t="s">
        <v>0</v>
      </c>
      <c r="JH181" t="s">
        <v>0</v>
      </c>
      <c r="JI181" t="s">
        <v>0</v>
      </c>
      <c r="JJ181" t="s">
        <v>0</v>
      </c>
      <c r="JK181" t="s">
        <v>0</v>
      </c>
      <c r="JL181" t="s">
        <v>0</v>
      </c>
      <c r="JM181" t="s">
        <v>0</v>
      </c>
      <c r="JN181" t="s">
        <v>0</v>
      </c>
      <c r="JO181" t="s">
        <v>0</v>
      </c>
      <c r="JP181" t="s">
        <v>0</v>
      </c>
      <c r="JQ181" t="s">
        <v>0</v>
      </c>
      <c r="JR181" t="s">
        <v>0</v>
      </c>
      <c r="JS181" t="s">
        <v>0</v>
      </c>
      <c r="JT181" t="s">
        <v>0</v>
      </c>
      <c r="JU181" t="s">
        <v>0</v>
      </c>
      <c r="JV181" t="s">
        <v>0</v>
      </c>
      <c r="JW181">
        <v>7</v>
      </c>
      <c r="JX181">
        <v>3</v>
      </c>
      <c r="JY181">
        <v>1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1</v>
      </c>
      <c r="KG181">
        <v>1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1</v>
      </c>
      <c r="KN181">
        <v>0</v>
      </c>
      <c r="KO181">
        <v>0</v>
      </c>
      <c r="KP181">
        <v>0</v>
      </c>
      <c r="KQ181">
        <v>0</v>
      </c>
      <c r="KR181">
        <v>7</v>
      </c>
      <c r="KS181">
        <v>1</v>
      </c>
      <c r="KT181">
        <v>0</v>
      </c>
      <c r="KU181">
        <v>1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1</v>
      </c>
      <c r="LV181">
        <v>1</v>
      </c>
      <c r="LW181">
        <v>0</v>
      </c>
      <c r="LX181">
        <v>1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1</v>
      </c>
    </row>
    <row r="182" spans="1:351">
      <c r="A182" t="s">
        <v>1507</v>
      </c>
      <c r="B182" t="s">
        <v>1504</v>
      </c>
      <c r="C182" t="str">
        <f>"200301"</f>
        <v>200301</v>
      </c>
      <c r="D182" t="s">
        <v>1506</v>
      </c>
      <c r="E182">
        <v>13</v>
      </c>
      <c r="F182">
        <v>1074</v>
      </c>
      <c r="G182">
        <v>820</v>
      </c>
      <c r="H182">
        <v>409</v>
      </c>
      <c r="I182">
        <v>411</v>
      </c>
      <c r="J182">
        <v>0</v>
      </c>
      <c r="K182">
        <v>1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411</v>
      </c>
      <c r="T182">
        <v>0</v>
      </c>
      <c r="U182">
        <v>0</v>
      </c>
      <c r="V182">
        <v>411</v>
      </c>
      <c r="W182">
        <v>10</v>
      </c>
      <c r="X182">
        <v>6</v>
      </c>
      <c r="Y182">
        <v>3</v>
      </c>
      <c r="Z182">
        <v>1</v>
      </c>
      <c r="AA182">
        <v>401</v>
      </c>
      <c r="AB182">
        <v>107</v>
      </c>
      <c r="AC182">
        <v>34</v>
      </c>
      <c r="AD182">
        <v>6</v>
      </c>
      <c r="AE182">
        <v>29</v>
      </c>
      <c r="AF182">
        <v>2</v>
      </c>
      <c r="AG182">
        <v>11</v>
      </c>
      <c r="AH182">
        <v>0</v>
      </c>
      <c r="AI182">
        <v>0</v>
      </c>
      <c r="AJ182">
        <v>1</v>
      </c>
      <c r="AK182">
        <v>1</v>
      </c>
      <c r="AL182">
        <v>0</v>
      </c>
      <c r="AM182">
        <v>1</v>
      </c>
      <c r="AN182">
        <v>0</v>
      </c>
      <c r="AO182">
        <v>0</v>
      </c>
      <c r="AP182">
        <v>0</v>
      </c>
      <c r="AQ182">
        <v>2</v>
      </c>
      <c r="AR182">
        <v>0</v>
      </c>
      <c r="AS182">
        <v>0</v>
      </c>
      <c r="AT182">
        <v>9</v>
      </c>
      <c r="AU182">
        <v>1</v>
      </c>
      <c r="AV182">
        <v>0</v>
      </c>
      <c r="AW182">
        <v>1</v>
      </c>
      <c r="AX182">
        <v>0</v>
      </c>
      <c r="AY182">
        <v>0</v>
      </c>
      <c r="AZ182">
        <v>0</v>
      </c>
      <c r="BA182">
        <v>0</v>
      </c>
      <c r="BB182">
        <v>3</v>
      </c>
      <c r="BC182">
        <v>0</v>
      </c>
      <c r="BD182">
        <v>6</v>
      </c>
      <c r="BE182">
        <v>107</v>
      </c>
      <c r="BF182">
        <v>72</v>
      </c>
      <c r="BG182">
        <v>26</v>
      </c>
      <c r="BH182">
        <v>3</v>
      </c>
      <c r="BI182">
        <v>1</v>
      </c>
      <c r="BJ182">
        <v>0</v>
      </c>
      <c r="BK182">
        <v>9</v>
      </c>
      <c r="BL182">
        <v>0</v>
      </c>
      <c r="BM182">
        <v>0</v>
      </c>
      <c r="BN182">
        <v>0</v>
      </c>
      <c r="BO182">
        <v>1</v>
      </c>
      <c r="BP182">
        <v>0</v>
      </c>
      <c r="BQ182">
        <v>0</v>
      </c>
      <c r="BR182">
        <v>0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1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29</v>
      </c>
      <c r="CI182">
        <v>72</v>
      </c>
      <c r="CJ182">
        <v>19</v>
      </c>
      <c r="CK182">
        <v>14</v>
      </c>
      <c r="CL182">
        <v>3</v>
      </c>
      <c r="CM182">
        <v>0</v>
      </c>
      <c r="CN182">
        <v>0</v>
      </c>
      <c r="CO182">
        <v>1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1</v>
      </c>
      <c r="DI182">
        <v>19</v>
      </c>
      <c r="DJ182">
        <v>27</v>
      </c>
      <c r="DK182">
        <v>14</v>
      </c>
      <c r="DL182">
        <v>3</v>
      </c>
      <c r="DM182">
        <v>3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1</v>
      </c>
      <c r="ED182">
        <v>0</v>
      </c>
      <c r="EE182">
        <v>0</v>
      </c>
      <c r="EF182">
        <v>0</v>
      </c>
      <c r="EG182">
        <v>0</v>
      </c>
      <c r="EH182">
        <v>5</v>
      </c>
      <c r="EI182">
        <v>0</v>
      </c>
      <c r="EJ182">
        <v>1</v>
      </c>
      <c r="EK182">
        <v>0</v>
      </c>
      <c r="EL182">
        <v>0</v>
      </c>
      <c r="EM182">
        <v>27</v>
      </c>
      <c r="EN182">
        <v>34</v>
      </c>
      <c r="EO182">
        <v>3</v>
      </c>
      <c r="EP182">
        <v>2</v>
      </c>
      <c r="EQ182">
        <v>0</v>
      </c>
      <c r="ER182">
        <v>0</v>
      </c>
      <c r="ES182">
        <v>0</v>
      </c>
      <c r="ET182">
        <v>2</v>
      </c>
      <c r="EU182">
        <v>1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2</v>
      </c>
      <c r="FE182">
        <v>0</v>
      </c>
      <c r="FF182">
        <v>9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15</v>
      </c>
      <c r="FQ182">
        <v>34</v>
      </c>
      <c r="FR182">
        <v>68</v>
      </c>
      <c r="FS182">
        <v>13</v>
      </c>
      <c r="FT182">
        <v>3</v>
      </c>
      <c r="FU182">
        <v>37</v>
      </c>
      <c r="FV182">
        <v>0</v>
      </c>
      <c r="FW182">
        <v>4</v>
      </c>
      <c r="FX182">
        <v>3</v>
      </c>
      <c r="FY182">
        <v>0</v>
      </c>
      <c r="FZ182">
        <v>0</v>
      </c>
      <c r="GA182">
        <v>0</v>
      </c>
      <c r="GB182">
        <v>1</v>
      </c>
      <c r="GC182">
        <v>0</v>
      </c>
      <c r="GD182">
        <v>3</v>
      </c>
      <c r="GE182">
        <v>0</v>
      </c>
      <c r="GF182">
        <v>2</v>
      </c>
      <c r="GG182">
        <v>0</v>
      </c>
      <c r="GH182">
        <v>1</v>
      </c>
      <c r="GI182">
        <v>1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68</v>
      </c>
      <c r="GV182">
        <v>44</v>
      </c>
      <c r="GW182">
        <v>11</v>
      </c>
      <c r="GX182">
        <v>16</v>
      </c>
      <c r="GY182">
        <v>1</v>
      </c>
      <c r="GZ182">
        <v>0</v>
      </c>
      <c r="HA182">
        <v>0</v>
      </c>
      <c r="HB182">
        <v>2</v>
      </c>
      <c r="HC182">
        <v>2</v>
      </c>
      <c r="HD182">
        <v>0</v>
      </c>
      <c r="HE182">
        <v>2</v>
      </c>
      <c r="HF182">
        <v>0</v>
      </c>
      <c r="HG182">
        <v>1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1</v>
      </c>
      <c r="HQ182">
        <v>0</v>
      </c>
      <c r="HR182">
        <v>1</v>
      </c>
      <c r="HS182">
        <v>1</v>
      </c>
      <c r="HT182">
        <v>3</v>
      </c>
      <c r="HU182">
        <v>0</v>
      </c>
      <c r="HV182">
        <v>0</v>
      </c>
      <c r="HW182">
        <v>0</v>
      </c>
      <c r="HX182">
        <v>3</v>
      </c>
      <c r="HY182">
        <v>44</v>
      </c>
      <c r="HZ182">
        <v>26</v>
      </c>
      <c r="IA182">
        <v>10</v>
      </c>
      <c r="IB182">
        <v>0</v>
      </c>
      <c r="IC182">
        <v>0</v>
      </c>
      <c r="ID182">
        <v>0</v>
      </c>
      <c r="IE182">
        <v>0</v>
      </c>
      <c r="IF182">
        <v>1</v>
      </c>
      <c r="IG182">
        <v>13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1</v>
      </c>
      <c r="IX182">
        <v>0</v>
      </c>
      <c r="IY182">
        <v>0</v>
      </c>
      <c r="IZ182">
        <v>1</v>
      </c>
      <c r="JA182">
        <v>0</v>
      </c>
      <c r="JB182">
        <v>0</v>
      </c>
      <c r="JC182">
        <v>26</v>
      </c>
      <c r="JD182" t="s">
        <v>0</v>
      </c>
      <c r="JE182" t="s">
        <v>0</v>
      </c>
      <c r="JF182" t="s">
        <v>0</v>
      </c>
      <c r="JG182" t="s">
        <v>0</v>
      </c>
      <c r="JH182" t="s">
        <v>0</v>
      </c>
      <c r="JI182" t="s">
        <v>0</v>
      </c>
      <c r="JJ182" t="s">
        <v>0</v>
      </c>
      <c r="JK182" t="s">
        <v>0</v>
      </c>
      <c r="JL182" t="s">
        <v>0</v>
      </c>
      <c r="JM182" t="s">
        <v>0</v>
      </c>
      <c r="JN182" t="s">
        <v>0</v>
      </c>
      <c r="JO182" t="s">
        <v>0</v>
      </c>
      <c r="JP182" t="s">
        <v>0</v>
      </c>
      <c r="JQ182" t="s">
        <v>0</v>
      </c>
      <c r="JR182" t="s">
        <v>0</v>
      </c>
      <c r="JS182" t="s">
        <v>0</v>
      </c>
      <c r="JT182" t="s">
        <v>0</v>
      </c>
      <c r="JU182" t="s">
        <v>0</v>
      </c>
      <c r="JV182" t="s">
        <v>0</v>
      </c>
      <c r="JW182">
        <v>4</v>
      </c>
      <c r="JX182">
        <v>4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4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</row>
    <row r="183" spans="1:351">
      <c r="A183" t="s">
        <v>1505</v>
      </c>
      <c r="B183" t="s">
        <v>1504</v>
      </c>
      <c r="C183" t="str">
        <f>"200301"</f>
        <v>200301</v>
      </c>
      <c r="D183" t="s">
        <v>1503</v>
      </c>
      <c r="E183">
        <v>14</v>
      </c>
      <c r="F183">
        <v>95</v>
      </c>
      <c r="G183">
        <v>120</v>
      </c>
      <c r="H183">
        <v>85</v>
      </c>
      <c r="I183">
        <v>35</v>
      </c>
      <c r="J183">
        <v>0</v>
      </c>
      <c r="K183">
        <v>2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35</v>
      </c>
      <c r="T183">
        <v>0</v>
      </c>
      <c r="U183">
        <v>0</v>
      </c>
      <c r="V183">
        <v>35</v>
      </c>
      <c r="W183">
        <v>1</v>
      </c>
      <c r="X183">
        <v>1</v>
      </c>
      <c r="Y183">
        <v>0</v>
      </c>
      <c r="Z183">
        <v>0</v>
      </c>
      <c r="AA183">
        <v>34</v>
      </c>
      <c r="AB183">
        <v>17</v>
      </c>
      <c r="AC183">
        <v>4</v>
      </c>
      <c r="AD183">
        <v>3</v>
      </c>
      <c r="AE183">
        <v>4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1</v>
      </c>
      <c r="AL183">
        <v>1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1</v>
      </c>
      <c r="AU183">
        <v>1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1</v>
      </c>
      <c r="BE183">
        <v>17</v>
      </c>
      <c r="BF183">
        <v>9</v>
      </c>
      <c r="BG183">
        <v>5</v>
      </c>
      <c r="BH183">
        <v>0</v>
      </c>
      <c r="BI183">
        <v>0</v>
      </c>
      <c r="BJ183">
        <v>0</v>
      </c>
      <c r="BK183">
        <v>1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1</v>
      </c>
      <c r="CF183">
        <v>0</v>
      </c>
      <c r="CG183">
        <v>0</v>
      </c>
      <c r="CH183">
        <v>2</v>
      </c>
      <c r="CI183">
        <v>9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4</v>
      </c>
      <c r="EO183">
        <v>0</v>
      </c>
      <c r="EP183">
        <v>0</v>
      </c>
      <c r="EQ183">
        <v>0</v>
      </c>
      <c r="ER183">
        <v>0</v>
      </c>
      <c r="ES183">
        <v>1</v>
      </c>
      <c r="ET183">
        <v>1</v>
      </c>
      <c r="EU183">
        <v>0</v>
      </c>
      <c r="EV183">
        <v>0</v>
      </c>
      <c r="EW183">
        <v>0</v>
      </c>
      <c r="EX183">
        <v>1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1</v>
      </c>
      <c r="FQ183">
        <v>4</v>
      </c>
      <c r="FR183">
        <v>3</v>
      </c>
      <c r="FS183">
        <v>3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3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1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1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1</v>
      </c>
      <c r="JD183" t="s">
        <v>0</v>
      </c>
      <c r="JE183" t="s">
        <v>0</v>
      </c>
      <c r="JF183" t="s">
        <v>0</v>
      </c>
      <c r="JG183" t="s">
        <v>0</v>
      </c>
      <c r="JH183" t="s">
        <v>0</v>
      </c>
      <c r="JI183" t="s">
        <v>0</v>
      </c>
      <c r="JJ183" t="s">
        <v>0</v>
      </c>
      <c r="JK183" t="s">
        <v>0</v>
      </c>
      <c r="JL183" t="s">
        <v>0</v>
      </c>
      <c r="JM183" t="s">
        <v>0</v>
      </c>
      <c r="JN183" t="s">
        <v>0</v>
      </c>
      <c r="JO183" t="s">
        <v>0</v>
      </c>
      <c r="JP183" t="s">
        <v>0</v>
      </c>
      <c r="JQ183" t="s">
        <v>0</v>
      </c>
      <c r="JR183" t="s">
        <v>0</v>
      </c>
      <c r="JS183" t="s">
        <v>0</v>
      </c>
      <c r="JT183" t="s">
        <v>0</v>
      </c>
      <c r="JU183" t="s">
        <v>0</v>
      </c>
      <c r="JV183" t="s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</row>
    <row r="184" spans="1:351">
      <c r="A184" t="s">
        <v>1502</v>
      </c>
      <c r="B184" t="s">
        <v>1497</v>
      </c>
      <c r="C184" t="str">
        <f>"200302"</f>
        <v>200302</v>
      </c>
      <c r="D184" t="s">
        <v>1501</v>
      </c>
      <c r="E184">
        <v>1</v>
      </c>
      <c r="F184">
        <v>1508</v>
      </c>
      <c r="G184">
        <v>1160</v>
      </c>
      <c r="H184">
        <v>392</v>
      </c>
      <c r="I184">
        <v>768</v>
      </c>
      <c r="J184">
        <v>4</v>
      </c>
      <c r="K184">
        <v>4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768</v>
      </c>
      <c r="T184">
        <v>0</v>
      </c>
      <c r="U184">
        <v>0</v>
      </c>
      <c r="V184">
        <v>768</v>
      </c>
      <c r="W184">
        <v>20</v>
      </c>
      <c r="X184">
        <v>15</v>
      </c>
      <c r="Y184">
        <v>5</v>
      </c>
      <c r="Z184">
        <v>0</v>
      </c>
      <c r="AA184">
        <v>748</v>
      </c>
      <c r="AB184">
        <v>519</v>
      </c>
      <c r="AC184">
        <v>178</v>
      </c>
      <c r="AD184">
        <v>26</v>
      </c>
      <c r="AE184">
        <v>150</v>
      </c>
      <c r="AF184">
        <v>1</v>
      </c>
      <c r="AG184">
        <v>31</v>
      </c>
      <c r="AH184">
        <v>7</v>
      </c>
      <c r="AI184">
        <v>0</v>
      </c>
      <c r="AJ184">
        <v>17</v>
      </c>
      <c r="AK184">
        <v>0</v>
      </c>
      <c r="AL184">
        <v>2</v>
      </c>
      <c r="AM184">
        <v>2</v>
      </c>
      <c r="AN184">
        <v>1</v>
      </c>
      <c r="AO184">
        <v>0</v>
      </c>
      <c r="AP184">
        <v>2</v>
      </c>
      <c r="AQ184">
        <v>3</v>
      </c>
      <c r="AR184">
        <v>0</v>
      </c>
      <c r="AS184">
        <v>0</v>
      </c>
      <c r="AT184">
        <v>62</v>
      </c>
      <c r="AU184">
        <v>0</v>
      </c>
      <c r="AV184">
        <v>3</v>
      </c>
      <c r="AW184">
        <v>5</v>
      </c>
      <c r="AX184">
        <v>1</v>
      </c>
      <c r="AY184">
        <v>0</v>
      </c>
      <c r="AZ184">
        <v>0</v>
      </c>
      <c r="BA184">
        <v>1</v>
      </c>
      <c r="BB184">
        <v>10</v>
      </c>
      <c r="BC184">
        <v>0</v>
      </c>
      <c r="BD184">
        <v>17</v>
      </c>
      <c r="BE184">
        <v>519</v>
      </c>
      <c r="BF184">
        <v>91</v>
      </c>
      <c r="BG184">
        <v>22</v>
      </c>
      <c r="BH184">
        <v>14</v>
      </c>
      <c r="BI184">
        <v>3</v>
      </c>
      <c r="BJ184">
        <v>0</v>
      </c>
      <c r="BK184">
        <v>1</v>
      </c>
      <c r="BL184">
        <v>0</v>
      </c>
      <c r="BM184">
        <v>0</v>
      </c>
      <c r="BN184">
        <v>4</v>
      </c>
      <c r="BO184">
        <v>1</v>
      </c>
      <c r="BP184">
        <v>0</v>
      </c>
      <c r="BQ184">
        <v>2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1</v>
      </c>
      <c r="CG184">
        <v>0</v>
      </c>
      <c r="CH184">
        <v>41</v>
      </c>
      <c r="CI184">
        <v>91</v>
      </c>
      <c r="CJ184">
        <v>13</v>
      </c>
      <c r="CK184">
        <v>0</v>
      </c>
      <c r="CL184">
        <v>1</v>
      </c>
      <c r="CM184">
        <v>0</v>
      </c>
      <c r="CN184">
        <v>0</v>
      </c>
      <c r="CO184">
        <v>0</v>
      </c>
      <c r="CP184">
        <v>4</v>
      </c>
      <c r="CQ184">
        <v>0</v>
      </c>
      <c r="CR184">
        <v>0</v>
      </c>
      <c r="CS184">
        <v>0</v>
      </c>
      <c r="CT184">
        <v>1</v>
      </c>
      <c r="CU184">
        <v>2</v>
      </c>
      <c r="CV184">
        <v>0</v>
      </c>
      <c r="CW184">
        <v>0</v>
      </c>
      <c r="CX184">
        <v>2</v>
      </c>
      <c r="CY184">
        <v>1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1</v>
      </c>
      <c r="DF184">
        <v>0</v>
      </c>
      <c r="DG184">
        <v>0</v>
      </c>
      <c r="DH184">
        <v>1</v>
      </c>
      <c r="DI184">
        <v>13</v>
      </c>
      <c r="DJ184">
        <v>22</v>
      </c>
      <c r="DK184">
        <v>14</v>
      </c>
      <c r="DL184">
        <v>2</v>
      </c>
      <c r="DM184">
        <v>2</v>
      </c>
      <c r="DN184">
        <v>3</v>
      </c>
      <c r="DO184">
        <v>0</v>
      </c>
      <c r="DP184">
        <v>0</v>
      </c>
      <c r="DQ184">
        <v>0</v>
      </c>
      <c r="DR184">
        <v>1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22</v>
      </c>
      <c r="EN184">
        <v>34</v>
      </c>
      <c r="EO184">
        <v>16</v>
      </c>
      <c r="EP184">
        <v>2</v>
      </c>
      <c r="EQ184">
        <v>0</v>
      </c>
      <c r="ER184">
        <v>0</v>
      </c>
      <c r="ES184">
        <v>5</v>
      </c>
      <c r="ET184">
        <v>0</v>
      </c>
      <c r="EU184">
        <v>4</v>
      </c>
      <c r="EV184">
        <v>0</v>
      </c>
      <c r="EW184">
        <v>0</v>
      </c>
      <c r="EX184">
        <v>0</v>
      </c>
      <c r="EY184">
        <v>1</v>
      </c>
      <c r="EZ184">
        <v>0</v>
      </c>
      <c r="FA184">
        <v>0</v>
      </c>
      <c r="FB184">
        <v>0</v>
      </c>
      <c r="FC184">
        <v>0</v>
      </c>
      <c r="FD184">
        <v>4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2</v>
      </c>
      <c r="FQ184">
        <v>34</v>
      </c>
      <c r="FR184">
        <v>18</v>
      </c>
      <c r="FS184">
        <v>6</v>
      </c>
      <c r="FT184">
        <v>1</v>
      </c>
      <c r="FU184">
        <v>3</v>
      </c>
      <c r="FV184">
        <v>0</v>
      </c>
      <c r="FW184">
        <v>2</v>
      </c>
      <c r="FX184">
        <v>3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2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0</v>
      </c>
      <c r="GT184">
        <v>0</v>
      </c>
      <c r="GU184">
        <v>18</v>
      </c>
      <c r="GV184">
        <v>37</v>
      </c>
      <c r="GW184">
        <v>20</v>
      </c>
      <c r="GX184">
        <v>0</v>
      </c>
      <c r="GY184">
        <v>1</v>
      </c>
      <c r="GZ184">
        <v>0</v>
      </c>
      <c r="HA184">
        <v>1</v>
      </c>
      <c r="HB184">
        <v>1</v>
      </c>
      <c r="HC184">
        <v>1</v>
      </c>
      <c r="HD184">
        <v>0</v>
      </c>
      <c r="HE184">
        <v>2</v>
      </c>
      <c r="HF184">
        <v>0</v>
      </c>
      <c r="HG184">
        <v>2</v>
      </c>
      <c r="HH184">
        <v>0</v>
      </c>
      <c r="HI184">
        <v>2</v>
      </c>
      <c r="HJ184">
        <v>0</v>
      </c>
      <c r="HK184">
        <v>0</v>
      </c>
      <c r="HL184">
        <v>5</v>
      </c>
      <c r="HM184">
        <v>0</v>
      </c>
      <c r="HN184">
        <v>0</v>
      </c>
      <c r="HO184">
        <v>1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1</v>
      </c>
      <c r="HY184">
        <v>37</v>
      </c>
      <c r="HZ184">
        <v>12</v>
      </c>
      <c r="IA184">
        <v>9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2</v>
      </c>
      <c r="IO184">
        <v>0</v>
      </c>
      <c r="IP184">
        <v>0</v>
      </c>
      <c r="IQ184">
        <v>1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12</v>
      </c>
      <c r="JD184" t="s">
        <v>0</v>
      </c>
      <c r="JE184" t="s">
        <v>0</v>
      </c>
      <c r="JF184" t="s">
        <v>0</v>
      </c>
      <c r="JG184" t="s">
        <v>0</v>
      </c>
      <c r="JH184" t="s">
        <v>0</v>
      </c>
      <c r="JI184" t="s">
        <v>0</v>
      </c>
      <c r="JJ184" t="s">
        <v>0</v>
      </c>
      <c r="JK184" t="s">
        <v>0</v>
      </c>
      <c r="JL184" t="s">
        <v>0</v>
      </c>
      <c r="JM184" t="s">
        <v>0</v>
      </c>
      <c r="JN184" t="s">
        <v>0</v>
      </c>
      <c r="JO184" t="s">
        <v>0</v>
      </c>
      <c r="JP184" t="s">
        <v>0</v>
      </c>
      <c r="JQ184" t="s">
        <v>0</v>
      </c>
      <c r="JR184" t="s">
        <v>0</v>
      </c>
      <c r="JS184" t="s">
        <v>0</v>
      </c>
      <c r="JT184" t="s">
        <v>0</v>
      </c>
      <c r="JU184" t="s">
        <v>0</v>
      </c>
      <c r="JV184" t="s">
        <v>0</v>
      </c>
      <c r="JW184">
        <v>1</v>
      </c>
      <c r="JX184">
        <v>0</v>
      </c>
      <c r="JY184">
        <v>0</v>
      </c>
      <c r="JZ184">
        <v>0</v>
      </c>
      <c r="KA184">
        <v>1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1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1</v>
      </c>
      <c r="LW184">
        <v>1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1</v>
      </c>
    </row>
    <row r="185" spans="1:351">
      <c r="A185" t="s">
        <v>1500</v>
      </c>
      <c r="B185" t="s">
        <v>1497</v>
      </c>
      <c r="C185" t="str">
        <f>"200302"</f>
        <v>200302</v>
      </c>
      <c r="D185" t="s">
        <v>1499</v>
      </c>
      <c r="E185">
        <v>2</v>
      </c>
      <c r="F185">
        <v>1537</v>
      </c>
      <c r="G185">
        <v>1180</v>
      </c>
      <c r="H185">
        <v>351</v>
      </c>
      <c r="I185">
        <v>829</v>
      </c>
      <c r="J185">
        <v>5</v>
      </c>
      <c r="K185">
        <v>9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829</v>
      </c>
      <c r="T185">
        <v>0</v>
      </c>
      <c r="U185">
        <v>0</v>
      </c>
      <c r="V185">
        <v>829</v>
      </c>
      <c r="W185">
        <v>24</v>
      </c>
      <c r="X185">
        <v>12</v>
      </c>
      <c r="Y185">
        <v>5</v>
      </c>
      <c r="Z185">
        <v>4</v>
      </c>
      <c r="AA185">
        <v>805</v>
      </c>
      <c r="AB185">
        <v>562</v>
      </c>
      <c r="AC185">
        <v>212</v>
      </c>
      <c r="AD185">
        <v>43</v>
      </c>
      <c r="AE185">
        <v>120</v>
      </c>
      <c r="AF185">
        <v>0</v>
      </c>
      <c r="AG185">
        <v>23</v>
      </c>
      <c r="AH185">
        <v>2</v>
      </c>
      <c r="AI185">
        <v>0</v>
      </c>
      <c r="AJ185">
        <v>21</v>
      </c>
      <c r="AK185">
        <v>0</v>
      </c>
      <c r="AL185">
        <v>1</v>
      </c>
      <c r="AM185">
        <v>3</v>
      </c>
      <c r="AN185">
        <v>0</v>
      </c>
      <c r="AO185">
        <v>0</v>
      </c>
      <c r="AP185">
        <v>4</v>
      </c>
      <c r="AQ185">
        <v>0</v>
      </c>
      <c r="AR185">
        <v>0</v>
      </c>
      <c r="AS185">
        <v>0</v>
      </c>
      <c r="AT185">
        <v>83</v>
      </c>
      <c r="AU185">
        <v>0</v>
      </c>
      <c r="AV185">
        <v>3</v>
      </c>
      <c r="AW185">
        <v>4</v>
      </c>
      <c r="AX185">
        <v>2</v>
      </c>
      <c r="AY185">
        <v>0</v>
      </c>
      <c r="AZ185">
        <v>2</v>
      </c>
      <c r="BA185">
        <v>2</v>
      </c>
      <c r="BB185">
        <v>5</v>
      </c>
      <c r="BC185">
        <v>1</v>
      </c>
      <c r="BD185">
        <v>31</v>
      </c>
      <c r="BE185">
        <v>562</v>
      </c>
      <c r="BF185">
        <v>41</v>
      </c>
      <c r="BG185">
        <v>16</v>
      </c>
      <c r="BH185">
        <v>3</v>
      </c>
      <c r="BI185">
        <v>0</v>
      </c>
      <c r="BJ185">
        <v>0</v>
      </c>
      <c r="BK185">
        <v>1</v>
      </c>
      <c r="BL185">
        <v>0</v>
      </c>
      <c r="BM185">
        <v>0</v>
      </c>
      <c r="BN185">
        <v>8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1</v>
      </c>
      <c r="CE185">
        <v>0</v>
      </c>
      <c r="CF185">
        <v>0</v>
      </c>
      <c r="CG185">
        <v>0</v>
      </c>
      <c r="CH185">
        <v>12</v>
      </c>
      <c r="CI185">
        <v>41</v>
      </c>
      <c r="CJ185">
        <v>15</v>
      </c>
      <c r="CK185">
        <v>4</v>
      </c>
      <c r="CL185">
        <v>3</v>
      </c>
      <c r="CM185">
        <v>0</v>
      </c>
      <c r="CN185">
        <v>1</v>
      </c>
      <c r="CO185">
        <v>1</v>
      </c>
      <c r="CP185">
        <v>0</v>
      </c>
      <c r="CQ185">
        <v>0</v>
      </c>
      <c r="CR185">
        <v>1</v>
      </c>
      <c r="CS185">
        <v>2</v>
      </c>
      <c r="CT185">
        <v>0</v>
      </c>
      <c r="CU185">
        <v>1</v>
      </c>
      <c r="CV185">
        <v>0</v>
      </c>
      <c r="CW185">
        <v>0</v>
      </c>
      <c r="CX185">
        <v>1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1</v>
      </c>
      <c r="DI185">
        <v>15</v>
      </c>
      <c r="DJ185">
        <v>37</v>
      </c>
      <c r="DK185">
        <v>26</v>
      </c>
      <c r="DL185">
        <v>0</v>
      </c>
      <c r="DM185">
        <v>3</v>
      </c>
      <c r="DN185">
        <v>2</v>
      </c>
      <c r="DO185">
        <v>0</v>
      </c>
      <c r="DP185">
        <v>0</v>
      </c>
      <c r="DQ185">
        <v>0</v>
      </c>
      <c r="DR185">
        <v>0</v>
      </c>
      <c r="DS185">
        <v>1</v>
      </c>
      <c r="DT185">
        <v>0</v>
      </c>
      <c r="DU185">
        <v>0</v>
      </c>
      <c r="DV185">
        <v>0</v>
      </c>
      <c r="DW185">
        <v>1</v>
      </c>
      <c r="DX185">
        <v>0</v>
      </c>
      <c r="DY185">
        <v>0</v>
      </c>
      <c r="DZ185">
        <v>1</v>
      </c>
      <c r="EA185">
        <v>0</v>
      </c>
      <c r="EB185">
        <v>0</v>
      </c>
      <c r="EC185">
        <v>2</v>
      </c>
      <c r="ED185">
        <v>0</v>
      </c>
      <c r="EE185">
        <v>1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37</v>
      </c>
      <c r="EN185">
        <v>43</v>
      </c>
      <c r="EO185">
        <v>13</v>
      </c>
      <c r="EP185">
        <v>3</v>
      </c>
      <c r="EQ185">
        <v>0</v>
      </c>
      <c r="ER185">
        <v>1</v>
      </c>
      <c r="ES185">
        <v>5</v>
      </c>
      <c r="ET185">
        <v>0</v>
      </c>
      <c r="EU185">
        <v>3</v>
      </c>
      <c r="EV185">
        <v>0</v>
      </c>
      <c r="EW185">
        <v>0</v>
      </c>
      <c r="EX185">
        <v>2</v>
      </c>
      <c r="EY185">
        <v>0</v>
      </c>
      <c r="EZ185">
        <v>0</v>
      </c>
      <c r="FA185">
        <v>0</v>
      </c>
      <c r="FB185">
        <v>0</v>
      </c>
      <c r="FC185">
        <v>1</v>
      </c>
      <c r="FD185">
        <v>6</v>
      </c>
      <c r="FE185">
        <v>0</v>
      </c>
      <c r="FF185">
        <v>0</v>
      </c>
      <c r="FG185">
        <v>0</v>
      </c>
      <c r="FH185">
        <v>1</v>
      </c>
      <c r="FI185">
        <v>0</v>
      </c>
      <c r="FJ185">
        <v>0</v>
      </c>
      <c r="FK185">
        <v>3</v>
      </c>
      <c r="FL185">
        <v>0</v>
      </c>
      <c r="FM185">
        <v>0</v>
      </c>
      <c r="FN185">
        <v>0</v>
      </c>
      <c r="FO185">
        <v>0</v>
      </c>
      <c r="FP185">
        <v>5</v>
      </c>
      <c r="FQ185">
        <v>43</v>
      </c>
      <c r="FR185">
        <v>10</v>
      </c>
      <c r="FS185">
        <v>3</v>
      </c>
      <c r="FT185">
        <v>1</v>
      </c>
      <c r="FU185">
        <v>3</v>
      </c>
      <c r="FV185">
        <v>0</v>
      </c>
      <c r="FW185">
        <v>2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1</v>
      </c>
      <c r="GQ185">
        <v>0</v>
      </c>
      <c r="GR185">
        <v>0</v>
      </c>
      <c r="GS185">
        <v>0</v>
      </c>
      <c r="GT185">
        <v>0</v>
      </c>
      <c r="GU185">
        <v>10</v>
      </c>
      <c r="GV185">
        <v>73</v>
      </c>
      <c r="GW185">
        <v>42</v>
      </c>
      <c r="GX185">
        <v>7</v>
      </c>
      <c r="GY185">
        <v>0</v>
      </c>
      <c r="GZ185">
        <v>0</v>
      </c>
      <c r="HA185">
        <v>2</v>
      </c>
      <c r="HB185">
        <v>2</v>
      </c>
      <c r="HC185">
        <v>1</v>
      </c>
      <c r="HD185">
        <v>0</v>
      </c>
      <c r="HE185">
        <v>1</v>
      </c>
      <c r="HF185">
        <v>0</v>
      </c>
      <c r="HG185">
        <v>1</v>
      </c>
      <c r="HH185">
        <v>0</v>
      </c>
      <c r="HI185">
        <v>1</v>
      </c>
      <c r="HJ185">
        <v>0</v>
      </c>
      <c r="HK185">
        <v>4</v>
      </c>
      <c r="HL185">
        <v>1</v>
      </c>
      <c r="HM185">
        <v>1</v>
      </c>
      <c r="HN185">
        <v>0</v>
      </c>
      <c r="HO185">
        <v>0</v>
      </c>
      <c r="HP185">
        <v>4</v>
      </c>
      <c r="HQ185">
        <v>2</v>
      </c>
      <c r="HR185">
        <v>0</v>
      </c>
      <c r="HS185">
        <v>0</v>
      </c>
      <c r="HT185">
        <v>1</v>
      </c>
      <c r="HU185">
        <v>0</v>
      </c>
      <c r="HV185">
        <v>0</v>
      </c>
      <c r="HW185">
        <v>1</v>
      </c>
      <c r="HX185">
        <v>2</v>
      </c>
      <c r="HY185">
        <v>73</v>
      </c>
      <c r="HZ185">
        <v>22</v>
      </c>
      <c r="IA185">
        <v>17</v>
      </c>
      <c r="IB185">
        <v>0</v>
      </c>
      <c r="IC185">
        <v>0</v>
      </c>
      <c r="ID185">
        <v>1</v>
      </c>
      <c r="IE185">
        <v>0</v>
      </c>
      <c r="IF185">
        <v>1</v>
      </c>
      <c r="IG185">
        <v>1</v>
      </c>
      <c r="IH185">
        <v>0</v>
      </c>
      <c r="II185">
        <v>0</v>
      </c>
      <c r="IJ185">
        <v>0</v>
      </c>
      <c r="IK185">
        <v>0</v>
      </c>
      <c r="IL185">
        <v>1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1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22</v>
      </c>
      <c r="JD185" t="s">
        <v>0</v>
      </c>
      <c r="JE185" t="s">
        <v>0</v>
      </c>
      <c r="JF185" t="s">
        <v>0</v>
      </c>
      <c r="JG185" t="s">
        <v>0</v>
      </c>
      <c r="JH185" t="s">
        <v>0</v>
      </c>
      <c r="JI185" t="s">
        <v>0</v>
      </c>
      <c r="JJ185" t="s">
        <v>0</v>
      </c>
      <c r="JK185" t="s">
        <v>0</v>
      </c>
      <c r="JL185" t="s">
        <v>0</v>
      </c>
      <c r="JM185" t="s">
        <v>0</v>
      </c>
      <c r="JN185" t="s">
        <v>0</v>
      </c>
      <c r="JO185" t="s">
        <v>0</v>
      </c>
      <c r="JP185" t="s">
        <v>0</v>
      </c>
      <c r="JQ185" t="s">
        <v>0</v>
      </c>
      <c r="JR185" t="s">
        <v>0</v>
      </c>
      <c r="JS185" t="s">
        <v>0</v>
      </c>
      <c r="JT185" t="s">
        <v>0</v>
      </c>
      <c r="JU185" t="s">
        <v>0</v>
      </c>
      <c r="JV185" t="s">
        <v>0</v>
      </c>
      <c r="JW185">
        <v>1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1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1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1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1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1</v>
      </c>
    </row>
    <row r="186" spans="1:351">
      <c r="A186" t="s">
        <v>1498</v>
      </c>
      <c r="B186" t="s">
        <v>1497</v>
      </c>
      <c r="C186" t="str">
        <f>"200302"</f>
        <v>200302</v>
      </c>
      <c r="D186" t="s">
        <v>1496</v>
      </c>
      <c r="E186">
        <v>3</v>
      </c>
      <c r="F186">
        <v>97</v>
      </c>
      <c r="G186">
        <v>95</v>
      </c>
      <c r="H186">
        <v>65</v>
      </c>
      <c r="I186">
        <v>30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30</v>
      </c>
      <c r="T186">
        <v>0</v>
      </c>
      <c r="U186">
        <v>0</v>
      </c>
      <c r="V186">
        <v>30</v>
      </c>
      <c r="W186">
        <v>10</v>
      </c>
      <c r="X186">
        <v>4</v>
      </c>
      <c r="Y186">
        <v>5</v>
      </c>
      <c r="Z186">
        <v>0</v>
      </c>
      <c r="AA186">
        <v>20</v>
      </c>
      <c r="AB186">
        <v>9</v>
      </c>
      <c r="AC186">
        <v>5</v>
      </c>
      <c r="AD186">
        <v>0</v>
      </c>
      <c r="AE186">
        <v>0</v>
      </c>
      <c r="AF186">
        <v>1</v>
      </c>
      <c r="AG186">
        <v>0</v>
      </c>
      <c r="AH186">
        <v>0</v>
      </c>
      <c r="AI186">
        <v>0</v>
      </c>
      <c r="AJ186">
        <v>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2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9</v>
      </c>
      <c r="BF186">
        <v>4</v>
      </c>
      <c r="BG186">
        <v>0</v>
      </c>
      <c r="BH186">
        <v>1</v>
      </c>
      <c r="BI186">
        <v>2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1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4</v>
      </c>
      <c r="CJ186">
        <v>2</v>
      </c>
      <c r="CK186">
        <v>2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2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1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1</v>
      </c>
      <c r="FQ186">
        <v>1</v>
      </c>
      <c r="FR186">
        <v>3</v>
      </c>
      <c r="FS186">
        <v>0</v>
      </c>
      <c r="FT186">
        <v>0</v>
      </c>
      <c r="FU186">
        <v>0</v>
      </c>
      <c r="FV186">
        <v>0</v>
      </c>
      <c r="FW186">
        <v>2</v>
      </c>
      <c r="FX186">
        <v>1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3</v>
      </c>
      <c r="GV186">
        <v>1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1</v>
      </c>
      <c r="HU186">
        <v>0</v>
      </c>
      <c r="HV186">
        <v>0</v>
      </c>
      <c r="HW186">
        <v>0</v>
      </c>
      <c r="HX186">
        <v>0</v>
      </c>
      <c r="HY186">
        <v>1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 t="s">
        <v>0</v>
      </c>
      <c r="JE186" t="s">
        <v>0</v>
      </c>
      <c r="JF186" t="s">
        <v>0</v>
      </c>
      <c r="JG186" t="s">
        <v>0</v>
      </c>
      <c r="JH186" t="s">
        <v>0</v>
      </c>
      <c r="JI186" t="s">
        <v>0</v>
      </c>
      <c r="JJ186" t="s">
        <v>0</v>
      </c>
      <c r="JK186" t="s">
        <v>0</v>
      </c>
      <c r="JL186" t="s">
        <v>0</v>
      </c>
      <c r="JM186" t="s">
        <v>0</v>
      </c>
      <c r="JN186" t="s">
        <v>0</v>
      </c>
      <c r="JO186" t="s">
        <v>0</v>
      </c>
      <c r="JP186" t="s">
        <v>0</v>
      </c>
      <c r="JQ186" t="s">
        <v>0</v>
      </c>
      <c r="JR186" t="s">
        <v>0</v>
      </c>
      <c r="JS186" t="s">
        <v>0</v>
      </c>
      <c r="JT186" t="s">
        <v>0</v>
      </c>
      <c r="JU186" t="s">
        <v>0</v>
      </c>
      <c r="JV186" t="s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</row>
    <row r="187" spans="1:351">
      <c r="A187" t="s">
        <v>1495</v>
      </c>
      <c r="B187" t="s">
        <v>1478</v>
      </c>
      <c r="C187" t="str">
        <f>"200303"</f>
        <v>200303</v>
      </c>
      <c r="D187" t="s">
        <v>1494</v>
      </c>
      <c r="E187">
        <v>1</v>
      </c>
      <c r="F187">
        <v>838</v>
      </c>
      <c r="G187">
        <v>650</v>
      </c>
      <c r="H187">
        <v>365</v>
      </c>
      <c r="I187">
        <v>285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285</v>
      </c>
      <c r="T187">
        <v>0</v>
      </c>
      <c r="U187">
        <v>0</v>
      </c>
      <c r="V187">
        <v>285</v>
      </c>
      <c r="W187">
        <v>9</v>
      </c>
      <c r="X187">
        <v>5</v>
      </c>
      <c r="Y187">
        <v>4</v>
      </c>
      <c r="Z187">
        <v>0</v>
      </c>
      <c r="AA187">
        <v>276</v>
      </c>
      <c r="AB187">
        <v>120</v>
      </c>
      <c r="AC187">
        <v>46</v>
      </c>
      <c r="AD187">
        <v>11</v>
      </c>
      <c r="AE187">
        <v>41</v>
      </c>
      <c r="AF187">
        <v>1</v>
      </c>
      <c r="AG187">
        <v>5</v>
      </c>
      <c r="AH187">
        <v>1</v>
      </c>
      <c r="AI187">
        <v>0</v>
      </c>
      <c r="AJ187">
        <v>2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1</v>
      </c>
      <c r="AR187">
        <v>0</v>
      </c>
      <c r="AS187">
        <v>0</v>
      </c>
      <c r="AT187">
        <v>5</v>
      </c>
      <c r="AU187">
        <v>0</v>
      </c>
      <c r="AV187">
        <v>0</v>
      </c>
      <c r="AW187">
        <v>3</v>
      </c>
      <c r="AX187">
        <v>1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3</v>
      </c>
      <c r="BE187">
        <v>120</v>
      </c>
      <c r="BF187">
        <v>50</v>
      </c>
      <c r="BG187">
        <v>9</v>
      </c>
      <c r="BH187">
        <v>0</v>
      </c>
      <c r="BI187">
        <v>1</v>
      </c>
      <c r="BJ187">
        <v>0</v>
      </c>
      <c r="BK187">
        <v>17</v>
      </c>
      <c r="BL187">
        <v>0</v>
      </c>
      <c r="BM187">
        <v>0</v>
      </c>
      <c r="BN187">
        <v>0</v>
      </c>
      <c r="BO187">
        <v>0</v>
      </c>
      <c r="BP187">
        <v>1</v>
      </c>
      <c r="BQ187">
        <v>2</v>
      </c>
      <c r="BR187">
        <v>0</v>
      </c>
      <c r="BS187">
        <v>0</v>
      </c>
      <c r="BT187">
        <v>0</v>
      </c>
      <c r="BU187">
        <v>1</v>
      </c>
      <c r="BV187">
        <v>0</v>
      </c>
      <c r="BW187">
        <v>0</v>
      </c>
      <c r="BX187">
        <v>0</v>
      </c>
      <c r="BY187">
        <v>0</v>
      </c>
      <c r="BZ187">
        <v>3</v>
      </c>
      <c r="CA187">
        <v>0</v>
      </c>
      <c r="CB187">
        <v>0</v>
      </c>
      <c r="CC187">
        <v>1</v>
      </c>
      <c r="CD187">
        <v>0</v>
      </c>
      <c r="CE187">
        <v>0</v>
      </c>
      <c r="CF187">
        <v>0</v>
      </c>
      <c r="CG187">
        <v>0</v>
      </c>
      <c r="CH187">
        <v>15</v>
      </c>
      <c r="CI187">
        <v>50</v>
      </c>
      <c r="CJ187">
        <v>4</v>
      </c>
      <c r="CK187">
        <v>1</v>
      </c>
      <c r="CL187">
        <v>0</v>
      </c>
      <c r="CM187">
        <v>1</v>
      </c>
      <c r="CN187">
        <v>0</v>
      </c>
      <c r="CO187">
        <v>0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1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4</v>
      </c>
      <c r="DJ187">
        <v>10</v>
      </c>
      <c r="DK187">
        <v>4</v>
      </c>
      <c r="DL187">
        <v>2</v>
      </c>
      <c r="DM187">
        <v>0</v>
      </c>
      <c r="DN187">
        <v>1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1</v>
      </c>
      <c r="EJ187">
        <v>1</v>
      </c>
      <c r="EK187">
        <v>1</v>
      </c>
      <c r="EL187">
        <v>0</v>
      </c>
      <c r="EM187">
        <v>10</v>
      </c>
      <c r="EN187">
        <v>33</v>
      </c>
      <c r="EO187">
        <v>3</v>
      </c>
      <c r="EP187">
        <v>0</v>
      </c>
      <c r="EQ187">
        <v>0</v>
      </c>
      <c r="ER187">
        <v>0</v>
      </c>
      <c r="ES187">
        <v>2</v>
      </c>
      <c r="ET187">
        <v>2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5</v>
      </c>
      <c r="FE187">
        <v>0</v>
      </c>
      <c r="FF187">
        <v>9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12</v>
      </c>
      <c r="FQ187">
        <v>33</v>
      </c>
      <c r="FR187">
        <v>38</v>
      </c>
      <c r="FS187">
        <v>8</v>
      </c>
      <c r="FT187">
        <v>0</v>
      </c>
      <c r="FU187">
        <v>15</v>
      </c>
      <c r="FV187">
        <v>0</v>
      </c>
      <c r="FW187">
        <v>6</v>
      </c>
      <c r="FX187">
        <v>4</v>
      </c>
      <c r="FY187">
        <v>2</v>
      </c>
      <c r="FZ187">
        <v>0</v>
      </c>
      <c r="GA187">
        <v>0</v>
      </c>
      <c r="GB187">
        <v>1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2</v>
      </c>
      <c r="GU187">
        <v>38</v>
      </c>
      <c r="GV187">
        <v>18</v>
      </c>
      <c r="GW187">
        <v>8</v>
      </c>
      <c r="GX187">
        <v>2</v>
      </c>
      <c r="GY187">
        <v>0</v>
      </c>
      <c r="GZ187">
        <v>0</v>
      </c>
      <c r="HA187">
        <v>1</v>
      </c>
      <c r="HB187">
        <v>0</v>
      </c>
      <c r="HC187">
        <v>0</v>
      </c>
      <c r="HD187">
        <v>0</v>
      </c>
      <c r="HE187">
        <v>2</v>
      </c>
      <c r="HF187">
        <v>2</v>
      </c>
      <c r="HG187">
        <v>0</v>
      </c>
      <c r="HH187">
        <v>0</v>
      </c>
      <c r="HI187">
        <v>1</v>
      </c>
      <c r="HJ187">
        <v>1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1</v>
      </c>
      <c r="HX187">
        <v>0</v>
      </c>
      <c r="HY187">
        <v>18</v>
      </c>
      <c r="HZ187">
        <v>1</v>
      </c>
      <c r="IA187">
        <v>0</v>
      </c>
      <c r="IB187">
        <v>0</v>
      </c>
      <c r="IC187">
        <v>0</v>
      </c>
      <c r="ID187">
        <v>1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1</v>
      </c>
      <c r="JD187" t="s">
        <v>0</v>
      </c>
      <c r="JE187" t="s">
        <v>0</v>
      </c>
      <c r="JF187" t="s">
        <v>0</v>
      </c>
      <c r="JG187" t="s">
        <v>0</v>
      </c>
      <c r="JH187" t="s">
        <v>0</v>
      </c>
      <c r="JI187" t="s">
        <v>0</v>
      </c>
      <c r="JJ187" t="s">
        <v>0</v>
      </c>
      <c r="JK187" t="s">
        <v>0</v>
      </c>
      <c r="JL187" t="s">
        <v>0</v>
      </c>
      <c r="JM187" t="s">
        <v>0</v>
      </c>
      <c r="JN187" t="s">
        <v>0</v>
      </c>
      <c r="JO187" t="s">
        <v>0</v>
      </c>
      <c r="JP187" t="s">
        <v>0</v>
      </c>
      <c r="JQ187" t="s">
        <v>0</v>
      </c>
      <c r="JR187" t="s">
        <v>0</v>
      </c>
      <c r="JS187" t="s">
        <v>0</v>
      </c>
      <c r="JT187" t="s">
        <v>0</v>
      </c>
      <c r="JU187" t="s">
        <v>0</v>
      </c>
      <c r="JV187" t="s">
        <v>0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1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1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1</v>
      </c>
      <c r="LW187">
        <v>0</v>
      </c>
      <c r="LX187">
        <v>1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1</v>
      </c>
    </row>
    <row r="188" spans="1:351">
      <c r="A188" t="s">
        <v>1493</v>
      </c>
      <c r="B188" t="s">
        <v>1478</v>
      </c>
      <c r="C188" t="str">
        <f>"200303"</f>
        <v>200303</v>
      </c>
      <c r="D188" t="s">
        <v>1492</v>
      </c>
      <c r="E188">
        <v>2</v>
      </c>
      <c r="F188">
        <v>817</v>
      </c>
      <c r="G188">
        <v>630</v>
      </c>
      <c r="H188">
        <v>260</v>
      </c>
      <c r="I188">
        <v>370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370</v>
      </c>
      <c r="T188">
        <v>0</v>
      </c>
      <c r="U188">
        <v>0</v>
      </c>
      <c r="V188">
        <v>370</v>
      </c>
      <c r="W188">
        <v>5</v>
      </c>
      <c r="X188">
        <v>2</v>
      </c>
      <c r="Y188">
        <v>1</v>
      </c>
      <c r="Z188">
        <v>2</v>
      </c>
      <c r="AA188">
        <v>365</v>
      </c>
      <c r="AB188">
        <v>250</v>
      </c>
      <c r="AC188">
        <v>126</v>
      </c>
      <c r="AD188">
        <v>7</v>
      </c>
      <c r="AE188">
        <v>39</v>
      </c>
      <c r="AF188">
        <v>0</v>
      </c>
      <c r="AG188">
        <v>19</v>
      </c>
      <c r="AH188">
        <v>1</v>
      </c>
      <c r="AI188">
        <v>0</v>
      </c>
      <c r="AJ188">
        <v>2</v>
      </c>
      <c r="AK188">
        <v>0</v>
      </c>
      <c r="AL188">
        <v>4</v>
      </c>
      <c r="AM188">
        <v>3</v>
      </c>
      <c r="AN188">
        <v>0</v>
      </c>
      <c r="AO188">
        <v>0</v>
      </c>
      <c r="AP188">
        <v>0</v>
      </c>
      <c r="AQ188">
        <v>0</v>
      </c>
      <c r="AR188">
        <v>1</v>
      </c>
      <c r="AS188">
        <v>0</v>
      </c>
      <c r="AT188">
        <v>26</v>
      </c>
      <c r="AU188">
        <v>2</v>
      </c>
      <c r="AV188">
        <v>1</v>
      </c>
      <c r="AW188">
        <v>3</v>
      </c>
      <c r="AX188">
        <v>0</v>
      </c>
      <c r="AY188">
        <v>0</v>
      </c>
      <c r="AZ188">
        <v>0</v>
      </c>
      <c r="BA188">
        <v>0</v>
      </c>
      <c r="BB188">
        <v>1</v>
      </c>
      <c r="BC188">
        <v>0</v>
      </c>
      <c r="BD188">
        <v>15</v>
      </c>
      <c r="BE188">
        <v>250</v>
      </c>
      <c r="BF188">
        <v>8</v>
      </c>
      <c r="BG188">
        <v>1</v>
      </c>
      <c r="BH188">
        <v>1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1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5</v>
      </c>
      <c r="CI188">
        <v>8</v>
      </c>
      <c r="CJ188">
        <v>2</v>
      </c>
      <c r="CK188">
        <v>1</v>
      </c>
      <c r="CL188">
        <v>1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2</v>
      </c>
      <c r="DJ188">
        <v>3</v>
      </c>
      <c r="DK188">
        <v>0</v>
      </c>
      <c r="DL188">
        <v>0</v>
      </c>
      <c r="DM188">
        <v>0</v>
      </c>
      <c r="DN188">
        <v>1</v>
      </c>
      <c r="DO188">
        <v>0</v>
      </c>
      <c r="DP188">
        <v>0</v>
      </c>
      <c r="DQ188">
        <v>1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1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3</v>
      </c>
      <c r="EN188">
        <v>30</v>
      </c>
      <c r="EO188">
        <v>2</v>
      </c>
      <c r="EP188">
        <v>3</v>
      </c>
      <c r="EQ188">
        <v>0</v>
      </c>
      <c r="ER188">
        <v>0</v>
      </c>
      <c r="ES188">
        <v>4</v>
      </c>
      <c r="ET188">
        <v>1</v>
      </c>
      <c r="EU188">
        <v>0</v>
      </c>
      <c r="EV188">
        <v>0</v>
      </c>
      <c r="EW188">
        <v>1</v>
      </c>
      <c r="EX188">
        <v>0</v>
      </c>
      <c r="EY188">
        <v>1</v>
      </c>
      <c r="EZ188">
        <v>0</v>
      </c>
      <c r="FA188">
        <v>0</v>
      </c>
      <c r="FB188">
        <v>0</v>
      </c>
      <c r="FC188">
        <v>0</v>
      </c>
      <c r="FD188">
        <v>8</v>
      </c>
      <c r="FE188">
        <v>0</v>
      </c>
      <c r="FF188">
        <v>1</v>
      </c>
      <c r="FG188">
        <v>0</v>
      </c>
      <c r="FH188">
        <v>0</v>
      </c>
      <c r="FI188">
        <v>0</v>
      </c>
      <c r="FJ188">
        <v>0</v>
      </c>
      <c r="FK188">
        <v>1</v>
      </c>
      <c r="FL188">
        <v>0</v>
      </c>
      <c r="FM188">
        <v>0</v>
      </c>
      <c r="FN188">
        <v>0</v>
      </c>
      <c r="FO188">
        <v>0</v>
      </c>
      <c r="FP188">
        <v>8</v>
      </c>
      <c r="FQ188">
        <v>30</v>
      </c>
      <c r="FR188">
        <v>39</v>
      </c>
      <c r="FS188">
        <v>4</v>
      </c>
      <c r="FT188">
        <v>0</v>
      </c>
      <c r="FU188">
        <v>26</v>
      </c>
      <c r="FV188">
        <v>0</v>
      </c>
      <c r="FW188">
        <v>4</v>
      </c>
      <c r="FX188">
        <v>1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2</v>
      </c>
      <c r="GG188">
        <v>0</v>
      </c>
      <c r="GH188">
        <v>1</v>
      </c>
      <c r="GI188">
        <v>1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39</v>
      </c>
      <c r="GV188">
        <v>29</v>
      </c>
      <c r="GW188">
        <v>13</v>
      </c>
      <c r="GX188">
        <v>3</v>
      </c>
      <c r="GY188">
        <v>0</v>
      </c>
      <c r="GZ188">
        <v>0</v>
      </c>
      <c r="HA188">
        <v>0</v>
      </c>
      <c r="HB188">
        <v>2</v>
      </c>
      <c r="HC188">
        <v>2</v>
      </c>
      <c r="HD188">
        <v>0</v>
      </c>
      <c r="HE188">
        <v>1</v>
      </c>
      <c r="HF188">
        <v>0</v>
      </c>
      <c r="HG188">
        <v>0</v>
      </c>
      <c r="HH188">
        <v>0</v>
      </c>
      <c r="HI188">
        <v>1</v>
      </c>
      <c r="HJ188">
        <v>0</v>
      </c>
      <c r="HK188">
        <v>1</v>
      </c>
      <c r="HL188">
        <v>1</v>
      </c>
      <c r="HM188">
        <v>1</v>
      </c>
      <c r="HN188">
        <v>1</v>
      </c>
      <c r="HO188">
        <v>0</v>
      </c>
      <c r="HP188">
        <v>2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1</v>
      </c>
      <c r="HY188">
        <v>29</v>
      </c>
      <c r="HZ188">
        <v>4</v>
      </c>
      <c r="IA188">
        <v>2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1</v>
      </c>
      <c r="IK188">
        <v>0</v>
      </c>
      <c r="IL188">
        <v>0</v>
      </c>
      <c r="IM188">
        <v>0</v>
      </c>
      <c r="IN188">
        <v>0</v>
      </c>
      <c r="IO188">
        <v>1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4</v>
      </c>
      <c r="JD188" t="s">
        <v>0</v>
      </c>
      <c r="JE188" t="s">
        <v>0</v>
      </c>
      <c r="JF188" t="s">
        <v>0</v>
      </c>
      <c r="JG188" t="s">
        <v>0</v>
      </c>
      <c r="JH188" t="s">
        <v>0</v>
      </c>
      <c r="JI188" t="s">
        <v>0</v>
      </c>
      <c r="JJ188" t="s">
        <v>0</v>
      </c>
      <c r="JK188" t="s">
        <v>0</v>
      </c>
      <c r="JL188" t="s">
        <v>0</v>
      </c>
      <c r="JM188" t="s">
        <v>0</v>
      </c>
      <c r="JN188" t="s">
        <v>0</v>
      </c>
      <c r="JO188" t="s">
        <v>0</v>
      </c>
      <c r="JP188" t="s">
        <v>0</v>
      </c>
      <c r="JQ188" t="s">
        <v>0</v>
      </c>
      <c r="JR188" t="s">
        <v>0</v>
      </c>
      <c r="JS188" t="s">
        <v>0</v>
      </c>
      <c r="JT188" t="s">
        <v>0</v>
      </c>
      <c r="JU188" t="s">
        <v>0</v>
      </c>
      <c r="JV188" t="s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</row>
    <row r="189" spans="1:351">
      <c r="A189" t="s">
        <v>1491</v>
      </c>
      <c r="B189" t="s">
        <v>1478</v>
      </c>
      <c r="C189" t="str">
        <f>"200303"</f>
        <v>200303</v>
      </c>
      <c r="D189" t="s">
        <v>1490</v>
      </c>
      <c r="E189">
        <v>3</v>
      </c>
      <c r="F189">
        <v>691</v>
      </c>
      <c r="G189">
        <v>530</v>
      </c>
      <c r="H189">
        <v>302</v>
      </c>
      <c r="I189">
        <v>228</v>
      </c>
      <c r="J189">
        <v>0</v>
      </c>
      <c r="K189">
        <v>5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228</v>
      </c>
      <c r="T189">
        <v>0</v>
      </c>
      <c r="U189">
        <v>0</v>
      </c>
      <c r="V189">
        <v>228</v>
      </c>
      <c r="W189">
        <v>9</v>
      </c>
      <c r="X189">
        <v>1</v>
      </c>
      <c r="Y189">
        <v>8</v>
      </c>
      <c r="Z189">
        <v>0</v>
      </c>
      <c r="AA189">
        <v>219</v>
      </c>
      <c r="AB189">
        <v>29</v>
      </c>
      <c r="AC189">
        <v>11</v>
      </c>
      <c r="AD189">
        <v>2</v>
      </c>
      <c r="AE189">
        <v>5</v>
      </c>
      <c r="AF189">
        <v>0</v>
      </c>
      <c r="AG189">
        <v>0</v>
      </c>
      <c r="AH189">
        <v>2</v>
      </c>
      <c r="AI189">
        <v>0</v>
      </c>
      <c r="AJ189">
        <v>1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</v>
      </c>
      <c r="AR189">
        <v>0</v>
      </c>
      <c r="AS189">
        <v>1</v>
      </c>
      <c r="AT189">
        <v>3</v>
      </c>
      <c r="AU189">
        <v>1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2</v>
      </c>
      <c r="BE189">
        <v>29</v>
      </c>
      <c r="BF189">
        <v>61</v>
      </c>
      <c r="BG189">
        <v>12</v>
      </c>
      <c r="BH189">
        <v>1</v>
      </c>
      <c r="BI189">
        <v>3</v>
      </c>
      <c r="BJ189">
        <v>0</v>
      </c>
      <c r="BK189">
        <v>20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1</v>
      </c>
      <c r="BY189">
        <v>0</v>
      </c>
      <c r="BZ189">
        <v>0</v>
      </c>
      <c r="CA189">
        <v>0</v>
      </c>
      <c r="CB189">
        <v>1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23</v>
      </c>
      <c r="CI189">
        <v>61</v>
      </c>
      <c r="CJ189">
        <v>7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1</v>
      </c>
      <c r="CV189">
        <v>0</v>
      </c>
      <c r="CW189">
        <v>1</v>
      </c>
      <c r="CX189">
        <v>0</v>
      </c>
      <c r="CY189">
        <v>0</v>
      </c>
      <c r="CZ189">
        <v>0</v>
      </c>
      <c r="DA189">
        <v>1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7</v>
      </c>
      <c r="DJ189">
        <v>2</v>
      </c>
      <c r="DK189">
        <v>1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1</v>
      </c>
      <c r="EM189">
        <v>2</v>
      </c>
      <c r="EN189">
        <v>37</v>
      </c>
      <c r="EO189">
        <v>5</v>
      </c>
      <c r="EP189">
        <v>1</v>
      </c>
      <c r="EQ189">
        <v>0</v>
      </c>
      <c r="ER189">
        <v>0</v>
      </c>
      <c r="ES189">
        <v>0</v>
      </c>
      <c r="ET189">
        <v>1</v>
      </c>
      <c r="EU189">
        <v>0</v>
      </c>
      <c r="EV189">
        <v>0</v>
      </c>
      <c r="EW189">
        <v>0</v>
      </c>
      <c r="EX189">
        <v>2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3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1</v>
      </c>
      <c r="FL189">
        <v>0</v>
      </c>
      <c r="FM189">
        <v>0</v>
      </c>
      <c r="FN189">
        <v>0</v>
      </c>
      <c r="FO189">
        <v>0</v>
      </c>
      <c r="FP189">
        <v>24</v>
      </c>
      <c r="FQ189">
        <v>37</v>
      </c>
      <c r="FR189">
        <v>67</v>
      </c>
      <c r="FS189">
        <v>12</v>
      </c>
      <c r="FT189">
        <v>4</v>
      </c>
      <c r="FU189">
        <v>31</v>
      </c>
      <c r="FV189">
        <v>0</v>
      </c>
      <c r="FW189">
        <v>3</v>
      </c>
      <c r="FX189">
        <v>8</v>
      </c>
      <c r="FY189">
        <v>1</v>
      </c>
      <c r="FZ189">
        <v>0</v>
      </c>
      <c r="GA189">
        <v>0</v>
      </c>
      <c r="GB189">
        <v>0</v>
      </c>
      <c r="GC189">
        <v>2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1</v>
      </c>
      <c r="GQ189">
        <v>0</v>
      </c>
      <c r="GR189">
        <v>0</v>
      </c>
      <c r="GS189">
        <v>3</v>
      </c>
      <c r="GT189">
        <v>1</v>
      </c>
      <c r="GU189">
        <v>67</v>
      </c>
      <c r="GV189">
        <v>11</v>
      </c>
      <c r="GW189">
        <v>7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3</v>
      </c>
      <c r="HD189">
        <v>0</v>
      </c>
      <c r="HE189">
        <v>1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11</v>
      </c>
      <c r="HZ189">
        <v>4</v>
      </c>
      <c r="IA189">
        <v>3</v>
      </c>
      <c r="IB189">
        <v>1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4</v>
      </c>
      <c r="JD189" t="s">
        <v>0</v>
      </c>
      <c r="JE189" t="s">
        <v>0</v>
      </c>
      <c r="JF189" t="s">
        <v>0</v>
      </c>
      <c r="JG189" t="s">
        <v>0</v>
      </c>
      <c r="JH189" t="s">
        <v>0</v>
      </c>
      <c r="JI189" t="s">
        <v>0</v>
      </c>
      <c r="JJ189" t="s">
        <v>0</v>
      </c>
      <c r="JK189" t="s">
        <v>0</v>
      </c>
      <c r="JL189" t="s">
        <v>0</v>
      </c>
      <c r="JM189" t="s">
        <v>0</v>
      </c>
      <c r="JN189" t="s">
        <v>0</v>
      </c>
      <c r="JO189" t="s">
        <v>0</v>
      </c>
      <c r="JP189" t="s">
        <v>0</v>
      </c>
      <c r="JQ189" t="s">
        <v>0</v>
      </c>
      <c r="JR189" t="s">
        <v>0</v>
      </c>
      <c r="JS189" t="s">
        <v>0</v>
      </c>
      <c r="JT189" t="s">
        <v>0</v>
      </c>
      <c r="JU189" t="s">
        <v>0</v>
      </c>
      <c r="JV189" t="s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1</v>
      </c>
      <c r="LW189">
        <v>1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1</v>
      </c>
    </row>
    <row r="190" spans="1:351">
      <c r="A190" t="s">
        <v>1489</v>
      </c>
      <c r="B190" t="s">
        <v>1478</v>
      </c>
      <c r="C190" t="str">
        <f>"200303"</f>
        <v>200303</v>
      </c>
      <c r="D190" t="s">
        <v>1488</v>
      </c>
      <c r="E190">
        <v>4</v>
      </c>
      <c r="F190">
        <v>447</v>
      </c>
      <c r="G190">
        <v>350</v>
      </c>
      <c r="H190">
        <v>132</v>
      </c>
      <c r="I190">
        <v>218</v>
      </c>
      <c r="J190">
        <v>0</v>
      </c>
      <c r="K190">
        <v>2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218</v>
      </c>
      <c r="T190">
        <v>0</v>
      </c>
      <c r="U190">
        <v>0</v>
      </c>
      <c r="V190">
        <v>218</v>
      </c>
      <c r="W190">
        <v>1</v>
      </c>
      <c r="X190">
        <v>0</v>
      </c>
      <c r="Y190">
        <v>1</v>
      </c>
      <c r="Z190">
        <v>0</v>
      </c>
      <c r="AA190">
        <v>217</v>
      </c>
      <c r="AB190">
        <v>102</v>
      </c>
      <c r="AC190">
        <v>44</v>
      </c>
      <c r="AD190">
        <v>10</v>
      </c>
      <c r="AE190">
        <v>20</v>
      </c>
      <c r="AF190">
        <v>1</v>
      </c>
      <c r="AG190">
        <v>0</v>
      </c>
      <c r="AH190">
        <v>1</v>
      </c>
      <c r="AI190">
        <v>0</v>
      </c>
      <c r="AJ190">
        <v>1</v>
      </c>
      <c r="AK190">
        <v>0</v>
      </c>
      <c r="AL190">
        <v>1</v>
      </c>
      <c r="AM190">
        <v>2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9</v>
      </c>
      <c r="AU190">
        <v>3</v>
      </c>
      <c r="AV190">
        <v>1</v>
      </c>
      <c r="AW190">
        <v>1</v>
      </c>
      <c r="AX190">
        <v>1</v>
      </c>
      <c r="AY190">
        <v>0</v>
      </c>
      <c r="AZ190">
        <v>0</v>
      </c>
      <c r="BA190">
        <v>0</v>
      </c>
      <c r="BB190">
        <v>0</v>
      </c>
      <c r="BC190">
        <v>1</v>
      </c>
      <c r="BD190">
        <v>6</v>
      </c>
      <c r="BE190">
        <v>102</v>
      </c>
      <c r="BF190">
        <v>28</v>
      </c>
      <c r="BG190">
        <v>8</v>
      </c>
      <c r="BH190">
        <v>3</v>
      </c>
      <c r="BI190">
        <v>4</v>
      </c>
      <c r="BJ190">
        <v>0</v>
      </c>
      <c r="BK190">
        <v>3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1</v>
      </c>
      <c r="BS190">
        <v>1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1</v>
      </c>
      <c r="CC190">
        <v>1</v>
      </c>
      <c r="CD190">
        <v>0</v>
      </c>
      <c r="CE190">
        <v>0</v>
      </c>
      <c r="CF190">
        <v>0</v>
      </c>
      <c r="CG190">
        <v>0</v>
      </c>
      <c r="CH190">
        <v>6</v>
      </c>
      <c r="CI190">
        <v>28</v>
      </c>
      <c r="CJ190">
        <v>4</v>
      </c>
      <c r="CK190">
        <v>1</v>
      </c>
      <c r="CL190">
        <v>0</v>
      </c>
      <c r="CM190">
        <v>0</v>
      </c>
      <c r="CN190">
        <v>1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1</v>
      </c>
      <c r="DF190">
        <v>0</v>
      </c>
      <c r="DG190">
        <v>1</v>
      </c>
      <c r="DH190">
        <v>0</v>
      </c>
      <c r="DI190">
        <v>4</v>
      </c>
      <c r="DJ190">
        <v>5</v>
      </c>
      <c r="DK190">
        <v>3</v>
      </c>
      <c r="DL190">
        <v>0</v>
      </c>
      <c r="DM190">
        <v>1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1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5</v>
      </c>
      <c r="EN190">
        <v>22</v>
      </c>
      <c r="EO190">
        <v>2</v>
      </c>
      <c r="EP190">
        <v>0</v>
      </c>
      <c r="EQ190">
        <v>0</v>
      </c>
      <c r="ER190">
        <v>0</v>
      </c>
      <c r="ES190">
        <v>1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1</v>
      </c>
      <c r="FB190">
        <v>0</v>
      </c>
      <c r="FC190">
        <v>0</v>
      </c>
      <c r="FD190">
        <v>3</v>
      </c>
      <c r="FE190">
        <v>0</v>
      </c>
      <c r="FF190">
        <v>3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12</v>
      </c>
      <c r="FQ190">
        <v>22</v>
      </c>
      <c r="FR190">
        <v>21</v>
      </c>
      <c r="FS190">
        <v>3</v>
      </c>
      <c r="FT190">
        <v>1</v>
      </c>
      <c r="FU190">
        <v>4</v>
      </c>
      <c r="FV190">
        <v>0</v>
      </c>
      <c r="FW190">
        <v>4</v>
      </c>
      <c r="FX190">
        <v>1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1</v>
      </c>
      <c r="GE190">
        <v>0</v>
      </c>
      <c r="GF190">
        <v>1</v>
      </c>
      <c r="GG190">
        <v>0</v>
      </c>
      <c r="GH190">
        <v>0</v>
      </c>
      <c r="GI190">
        <v>0</v>
      </c>
      <c r="GJ190">
        <v>0</v>
      </c>
      <c r="GK190">
        <v>1</v>
      </c>
      <c r="GL190">
        <v>0</v>
      </c>
      <c r="GM190">
        <v>0</v>
      </c>
      <c r="GN190">
        <v>2</v>
      </c>
      <c r="GO190">
        <v>0</v>
      </c>
      <c r="GP190">
        <v>0</v>
      </c>
      <c r="GQ190">
        <v>0</v>
      </c>
      <c r="GR190">
        <v>1</v>
      </c>
      <c r="GS190">
        <v>1</v>
      </c>
      <c r="GT190">
        <v>1</v>
      </c>
      <c r="GU190">
        <v>21</v>
      </c>
      <c r="GV190">
        <v>24</v>
      </c>
      <c r="GW190">
        <v>13</v>
      </c>
      <c r="GX190">
        <v>3</v>
      </c>
      <c r="GY190">
        <v>0</v>
      </c>
      <c r="GZ190">
        <v>0</v>
      </c>
      <c r="HA190">
        <v>0</v>
      </c>
      <c r="HB190">
        <v>0</v>
      </c>
      <c r="HC190">
        <v>2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1</v>
      </c>
      <c r="HN190">
        <v>0</v>
      </c>
      <c r="HO190">
        <v>1</v>
      </c>
      <c r="HP190">
        <v>1</v>
      </c>
      <c r="HQ190">
        <v>1</v>
      </c>
      <c r="HR190">
        <v>0</v>
      </c>
      <c r="HS190">
        <v>0</v>
      </c>
      <c r="HT190">
        <v>0</v>
      </c>
      <c r="HU190">
        <v>1</v>
      </c>
      <c r="HV190">
        <v>1</v>
      </c>
      <c r="HW190">
        <v>0</v>
      </c>
      <c r="HX190">
        <v>0</v>
      </c>
      <c r="HY190">
        <v>24</v>
      </c>
      <c r="HZ190">
        <v>10</v>
      </c>
      <c r="IA190">
        <v>5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3</v>
      </c>
      <c r="IH190">
        <v>0</v>
      </c>
      <c r="II190">
        <v>0</v>
      </c>
      <c r="IJ190">
        <v>0</v>
      </c>
      <c r="IK190">
        <v>0</v>
      </c>
      <c r="IL190">
        <v>1</v>
      </c>
      <c r="IM190">
        <v>0</v>
      </c>
      <c r="IN190">
        <v>0</v>
      </c>
      <c r="IO190">
        <v>1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10</v>
      </c>
      <c r="JD190" t="s">
        <v>0</v>
      </c>
      <c r="JE190" t="s">
        <v>0</v>
      </c>
      <c r="JF190" t="s">
        <v>0</v>
      </c>
      <c r="JG190" t="s">
        <v>0</v>
      </c>
      <c r="JH190" t="s">
        <v>0</v>
      </c>
      <c r="JI190" t="s">
        <v>0</v>
      </c>
      <c r="JJ190" t="s">
        <v>0</v>
      </c>
      <c r="JK190" t="s">
        <v>0</v>
      </c>
      <c r="JL190" t="s">
        <v>0</v>
      </c>
      <c r="JM190" t="s">
        <v>0</v>
      </c>
      <c r="JN190" t="s">
        <v>0</v>
      </c>
      <c r="JO190" t="s">
        <v>0</v>
      </c>
      <c r="JP190" t="s">
        <v>0</v>
      </c>
      <c r="JQ190" t="s">
        <v>0</v>
      </c>
      <c r="JR190" t="s">
        <v>0</v>
      </c>
      <c r="JS190" t="s">
        <v>0</v>
      </c>
      <c r="JT190" t="s">
        <v>0</v>
      </c>
      <c r="JU190" t="s">
        <v>0</v>
      </c>
      <c r="JV190" t="s">
        <v>0</v>
      </c>
      <c r="JW190">
        <v>1</v>
      </c>
      <c r="JX190">
        <v>1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1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</row>
    <row r="191" spans="1:351">
      <c r="A191" t="s">
        <v>1487</v>
      </c>
      <c r="B191" t="s">
        <v>1478</v>
      </c>
      <c r="C191" t="str">
        <f>"200303"</f>
        <v>200303</v>
      </c>
      <c r="D191" t="s">
        <v>1486</v>
      </c>
      <c r="E191">
        <v>5</v>
      </c>
      <c r="F191">
        <v>776</v>
      </c>
      <c r="G191">
        <v>590</v>
      </c>
      <c r="H191">
        <v>323</v>
      </c>
      <c r="I191">
        <v>267</v>
      </c>
      <c r="J191">
        <v>0</v>
      </c>
      <c r="K191">
        <v>6</v>
      </c>
      <c r="L191">
        <v>4</v>
      </c>
      <c r="M191">
        <v>4</v>
      </c>
      <c r="N191">
        <v>0</v>
      </c>
      <c r="O191">
        <v>0</v>
      </c>
      <c r="P191">
        <v>0</v>
      </c>
      <c r="Q191">
        <v>0</v>
      </c>
      <c r="R191">
        <v>4</v>
      </c>
      <c r="S191">
        <v>271</v>
      </c>
      <c r="T191">
        <v>4</v>
      </c>
      <c r="U191">
        <v>0</v>
      </c>
      <c r="V191">
        <v>271</v>
      </c>
      <c r="W191">
        <v>6</v>
      </c>
      <c r="X191">
        <v>4</v>
      </c>
      <c r="Y191">
        <v>2</v>
      </c>
      <c r="Z191">
        <v>0</v>
      </c>
      <c r="AA191">
        <v>265</v>
      </c>
      <c r="AB191">
        <v>21</v>
      </c>
      <c r="AC191">
        <v>4</v>
      </c>
      <c r="AD191">
        <v>5</v>
      </c>
      <c r="AE191">
        <v>2</v>
      </c>
      <c r="AF191">
        <v>0</v>
      </c>
      <c r="AG191">
        <v>1</v>
      </c>
      <c r="AH191">
        <v>0</v>
      </c>
      <c r="AI191">
        <v>0</v>
      </c>
      <c r="AJ191">
        <v>0</v>
      </c>
      <c r="AK191">
        <v>0</v>
      </c>
      <c r="AL191">
        <v>2</v>
      </c>
      <c r="AM191">
        <v>0</v>
      </c>
      <c r="AN191">
        <v>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1</v>
      </c>
      <c r="AU191">
        <v>2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2</v>
      </c>
      <c r="BC191">
        <v>0</v>
      </c>
      <c r="BD191">
        <v>1</v>
      </c>
      <c r="BE191">
        <v>21</v>
      </c>
      <c r="BF191">
        <v>89</v>
      </c>
      <c r="BG191">
        <v>14</v>
      </c>
      <c r="BH191">
        <v>1</v>
      </c>
      <c r="BI191">
        <v>5</v>
      </c>
      <c r="BJ191">
        <v>1</v>
      </c>
      <c r="BK191">
        <v>39</v>
      </c>
      <c r="BL191">
        <v>0</v>
      </c>
      <c r="BM191">
        <v>4</v>
      </c>
      <c r="BN191">
        <v>0</v>
      </c>
      <c r="BO191">
        <v>0</v>
      </c>
      <c r="BP191">
        <v>0</v>
      </c>
      <c r="BQ191">
        <v>2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2</v>
      </c>
      <c r="CA191">
        <v>0</v>
      </c>
      <c r="CB191">
        <v>0</v>
      </c>
      <c r="CC191">
        <v>1</v>
      </c>
      <c r="CD191">
        <v>0</v>
      </c>
      <c r="CE191">
        <v>0</v>
      </c>
      <c r="CF191">
        <v>0</v>
      </c>
      <c r="CG191">
        <v>0</v>
      </c>
      <c r="CH191">
        <v>20</v>
      </c>
      <c r="CI191">
        <v>89</v>
      </c>
      <c r="CJ191">
        <v>24</v>
      </c>
      <c r="CK191">
        <v>19</v>
      </c>
      <c r="CL191">
        <v>1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3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1</v>
      </c>
      <c r="DI191">
        <v>24</v>
      </c>
      <c r="DJ191">
        <v>7</v>
      </c>
      <c r="DK191">
        <v>3</v>
      </c>
      <c r="DL191">
        <v>1</v>
      </c>
      <c r="DM191">
        <v>0</v>
      </c>
      <c r="DN191">
        <v>0</v>
      </c>
      <c r="DO191">
        <v>0</v>
      </c>
      <c r="DP191">
        <v>0</v>
      </c>
      <c r="DQ191">
        <v>1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1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1</v>
      </c>
      <c r="EM191">
        <v>7</v>
      </c>
      <c r="EN191">
        <v>28</v>
      </c>
      <c r="EO191">
        <v>2</v>
      </c>
      <c r="EP191">
        <v>1</v>
      </c>
      <c r="EQ191">
        <v>0</v>
      </c>
      <c r="ER191">
        <v>0</v>
      </c>
      <c r="ES191">
        <v>1</v>
      </c>
      <c r="ET191">
        <v>1</v>
      </c>
      <c r="EU191">
        <v>1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1</v>
      </c>
      <c r="FE191">
        <v>0</v>
      </c>
      <c r="FF191">
        <v>7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14</v>
      </c>
      <c r="FQ191">
        <v>28</v>
      </c>
      <c r="FR191">
        <v>69</v>
      </c>
      <c r="FS191">
        <v>13</v>
      </c>
      <c r="FT191">
        <v>0</v>
      </c>
      <c r="FU191">
        <v>28</v>
      </c>
      <c r="FV191">
        <v>3</v>
      </c>
      <c r="FW191">
        <v>16</v>
      </c>
      <c r="FX191">
        <v>3</v>
      </c>
      <c r="FY191">
        <v>0</v>
      </c>
      <c r="FZ191">
        <v>0</v>
      </c>
      <c r="GA191">
        <v>0</v>
      </c>
      <c r="GB191">
        <v>0</v>
      </c>
      <c r="GC191">
        <v>2</v>
      </c>
      <c r="GD191">
        <v>1</v>
      </c>
      <c r="GE191">
        <v>0</v>
      </c>
      <c r="GF191">
        <v>0</v>
      </c>
      <c r="GG191">
        <v>0</v>
      </c>
      <c r="GH191">
        <v>1</v>
      </c>
      <c r="GI191">
        <v>0</v>
      </c>
      <c r="GJ191">
        <v>0</v>
      </c>
      <c r="GK191">
        <v>0</v>
      </c>
      <c r="GL191">
        <v>0</v>
      </c>
      <c r="GM191">
        <v>1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1</v>
      </c>
      <c r="GT191">
        <v>0</v>
      </c>
      <c r="GU191">
        <v>69</v>
      </c>
      <c r="GV191">
        <v>19</v>
      </c>
      <c r="GW191">
        <v>9</v>
      </c>
      <c r="GX191">
        <v>2</v>
      </c>
      <c r="GY191">
        <v>0</v>
      </c>
      <c r="GZ191">
        <v>0</v>
      </c>
      <c r="HA191">
        <v>0</v>
      </c>
      <c r="HB191">
        <v>0</v>
      </c>
      <c r="HC191">
        <v>7</v>
      </c>
      <c r="HD191">
        <v>0</v>
      </c>
      <c r="HE191">
        <v>1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19</v>
      </c>
      <c r="HZ191">
        <v>6</v>
      </c>
      <c r="IA191">
        <v>4</v>
      </c>
      <c r="IB191">
        <v>1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1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6</v>
      </c>
      <c r="JD191" t="s">
        <v>0</v>
      </c>
      <c r="JE191" t="s">
        <v>0</v>
      </c>
      <c r="JF191" t="s">
        <v>0</v>
      </c>
      <c r="JG191" t="s">
        <v>0</v>
      </c>
      <c r="JH191" t="s">
        <v>0</v>
      </c>
      <c r="JI191" t="s">
        <v>0</v>
      </c>
      <c r="JJ191" t="s">
        <v>0</v>
      </c>
      <c r="JK191" t="s">
        <v>0</v>
      </c>
      <c r="JL191" t="s">
        <v>0</v>
      </c>
      <c r="JM191" t="s">
        <v>0</v>
      </c>
      <c r="JN191" t="s">
        <v>0</v>
      </c>
      <c r="JO191" t="s">
        <v>0</v>
      </c>
      <c r="JP191" t="s">
        <v>0</v>
      </c>
      <c r="JQ191" t="s">
        <v>0</v>
      </c>
      <c r="JR191" t="s">
        <v>0</v>
      </c>
      <c r="JS191" t="s">
        <v>0</v>
      </c>
      <c r="JT191" t="s">
        <v>0</v>
      </c>
      <c r="JU191" t="s">
        <v>0</v>
      </c>
      <c r="JV191" t="s">
        <v>0</v>
      </c>
      <c r="JW191">
        <v>1</v>
      </c>
      <c r="JX191">
        <v>1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1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1</v>
      </c>
      <c r="LW191">
        <v>0</v>
      </c>
      <c r="LX191">
        <v>1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1</v>
      </c>
    </row>
    <row r="192" spans="1:351">
      <c r="A192" t="s">
        <v>1485</v>
      </c>
      <c r="B192" t="s">
        <v>1478</v>
      </c>
      <c r="C192" t="str">
        <f>"200303"</f>
        <v>200303</v>
      </c>
      <c r="D192" t="s">
        <v>1484</v>
      </c>
      <c r="E192">
        <v>6</v>
      </c>
      <c r="F192">
        <v>453</v>
      </c>
      <c r="G192">
        <v>350</v>
      </c>
      <c r="H192">
        <v>155</v>
      </c>
      <c r="I192">
        <v>195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195</v>
      </c>
      <c r="T192">
        <v>0</v>
      </c>
      <c r="U192">
        <v>0</v>
      </c>
      <c r="V192">
        <v>195</v>
      </c>
      <c r="W192">
        <v>6</v>
      </c>
      <c r="X192">
        <v>1</v>
      </c>
      <c r="Y192">
        <v>5</v>
      </c>
      <c r="Z192">
        <v>0</v>
      </c>
      <c r="AA192">
        <v>189</v>
      </c>
      <c r="AB192">
        <v>85</v>
      </c>
      <c r="AC192">
        <v>29</v>
      </c>
      <c r="AD192">
        <v>6</v>
      </c>
      <c r="AE192">
        <v>32</v>
      </c>
      <c r="AF192">
        <v>1</v>
      </c>
      <c r="AG192">
        <v>3</v>
      </c>
      <c r="AH192">
        <v>0</v>
      </c>
      <c r="AI192">
        <v>0</v>
      </c>
      <c r="AJ192">
        <v>0</v>
      </c>
      <c r="AK192">
        <v>0</v>
      </c>
      <c r="AL192">
        <v>2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5</v>
      </c>
      <c r="AU192">
        <v>0</v>
      </c>
      <c r="AV192">
        <v>0</v>
      </c>
      <c r="AW192">
        <v>3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3</v>
      </c>
      <c r="BE192">
        <v>85</v>
      </c>
      <c r="BF192">
        <v>21</v>
      </c>
      <c r="BG192">
        <v>5</v>
      </c>
      <c r="BH192">
        <v>1</v>
      </c>
      <c r="BI192">
        <v>0</v>
      </c>
      <c r="BJ192">
        <v>0</v>
      </c>
      <c r="BK192">
        <v>3</v>
      </c>
      <c r="BL192">
        <v>0</v>
      </c>
      <c r="BM192">
        <v>1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11</v>
      </c>
      <c r="CI192">
        <v>21</v>
      </c>
      <c r="CJ192">
        <v>3</v>
      </c>
      <c r="CK192">
        <v>0</v>
      </c>
      <c r="CL192">
        <v>0</v>
      </c>
      <c r="CM192">
        <v>0</v>
      </c>
      <c r="CN192">
        <v>0</v>
      </c>
      <c r="CO192">
        <v>1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1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1</v>
      </c>
      <c r="DE192">
        <v>0</v>
      </c>
      <c r="DF192">
        <v>0</v>
      </c>
      <c r="DG192">
        <v>0</v>
      </c>
      <c r="DH192">
        <v>0</v>
      </c>
      <c r="DI192">
        <v>3</v>
      </c>
      <c r="DJ192">
        <v>6</v>
      </c>
      <c r="DK192">
        <v>1</v>
      </c>
      <c r="DL192">
        <v>0</v>
      </c>
      <c r="DM192">
        <v>0</v>
      </c>
      <c r="DN192">
        <v>0</v>
      </c>
      <c r="DO192">
        <v>0</v>
      </c>
      <c r="DP192">
        <v>2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1</v>
      </c>
      <c r="DY192">
        <v>1</v>
      </c>
      <c r="DZ192">
        <v>0</v>
      </c>
      <c r="EA192">
        <v>1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6</v>
      </c>
      <c r="EN192">
        <v>32</v>
      </c>
      <c r="EO192">
        <v>6</v>
      </c>
      <c r="EP192">
        <v>0</v>
      </c>
      <c r="EQ192">
        <v>0</v>
      </c>
      <c r="ER192">
        <v>0</v>
      </c>
      <c r="ES192">
        <v>2</v>
      </c>
      <c r="ET192">
        <v>0</v>
      </c>
      <c r="EU192">
        <v>1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13</v>
      </c>
      <c r="FE192">
        <v>0</v>
      </c>
      <c r="FF192">
        <v>0</v>
      </c>
      <c r="FG192">
        <v>0</v>
      </c>
      <c r="FH192">
        <v>0</v>
      </c>
      <c r="FI192">
        <v>1</v>
      </c>
      <c r="FJ192">
        <v>0</v>
      </c>
      <c r="FK192">
        <v>1</v>
      </c>
      <c r="FL192">
        <v>0</v>
      </c>
      <c r="FM192">
        <v>0</v>
      </c>
      <c r="FN192">
        <v>0</v>
      </c>
      <c r="FO192">
        <v>0</v>
      </c>
      <c r="FP192">
        <v>8</v>
      </c>
      <c r="FQ192">
        <v>32</v>
      </c>
      <c r="FR192">
        <v>28</v>
      </c>
      <c r="FS192">
        <v>6</v>
      </c>
      <c r="FT192">
        <v>0</v>
      </c>
      <c r="FU192">
        <v>15</v>
      </c>
      <c r="FV192">
        <v>0</v>
      </c>
      <c r="FW192">
        <v>1</v>
      </c>
      <c r="FX192">
        <v>4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1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1</v>
      </c>
      <c r="GU192">
        <v>28</v>
      </c>
      <c r="GV192">
        <v>11</v>
      </c>
      <c r="GW192">
        <v>8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1</v>
      </c>
      <c r="HF192">
        <v>0</v>
      </c>
      <c r="HG192">
        <v>1</v>
      </c>
      <c r="HH192">
        <v>0</v>
      </c>
      <c r="HI192">
        <v>0</v>
      </c>
      <c r="HJ192">
        <v>0</v>
      </c>
      <c r="HK192">
        <v>0</v>
      </c>
      <c r="HL192">
        <v>1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11</v>
      </c>
      <c r="HZ192">
        <v>3</v>
      </c>
      <c r="IA192">
        <v>3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3</v>
      </c>
      <c r="JD192" t="s">
        <v>0</v>
      </c>
      <c r="JE192" t="s">
        <v>0</v>
      </c>
      <c r="JF192" t="s">
        <v>0</v>
      </c>
      <c r="JG192" t="s">
        <v>0</v>
      </c>
      <c r="JH192" t="s">
        <v>0</v>
      </c>
      <c r="JI192" t="s">
        <v>0</v>
      </c>
      <c r="JJ192" t="s">
        <v>0</v>
      </c>
      <c r="JK192" t="s">
        <v>0</v>
      </c>
      <c r="JL192" t="s">
        <v>0</v>
      </c>
      <c r="JM192" t="s">
        <v>0</v>
      </c>
      <c r="JN192" t="s">
        <v>0</v>
      </c>
      <c r="JO192" t="s">
        <v>0</v>
      </c>
      <c r="JP192" t="s">
        <v>0</v>
      </c>
      <c r="JQ192" t="s">
        <v>0</v>
      </c>
      <c r="JR192" t="s">
        <v>0</v>
      </c>
      <c r="JS192" t="s">
        <v>0</v>
      </c>
      <c r="JT192" t="s">
        <v>0</v>
      </c>
      <c r="JU192" t="s">
        <v>0</v>
      </c>
      <c r="JV192" t="s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</row>
    <row r="193" spans="1:351">
      <c r="A193" t="s">
        <v>1483</v>
      </c>
      <c r="B193" t="s">
        <v>1478</v>
      </c>
      <c r="C193" t="str">
        <f>"200303"</f>
        <v>200303</v>
      </c>
      <c r="D193" t="s">
        <v>1482</v>
      </c>
      <c r="E193">
        <v>7</v>
      </c>
      <c r="F193">
        <v>787</v>
      </c>
      <c r="G193">
        <v>600</v>
      </c>
      <c r="H193">
        <v>400</v>
      </c>
      <c r="I193">
        <v>200</v>
      </c>
      <c r="J193">
        <v>0</v>
      </c>
      <c r="K193">
        <v>5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200</v>
      </c>
      <c r="T193">
        <v>0</v>
      </c>
      <c r="U193">
        <v>0</v>
      </c>
      <c r="V193">
        <v>200</v>
      </c>
      <c r="W193">
        <v>8</v>
      </c>
      <c r="X193">
        <v>3</v>
      </c>
      <c r="Y193">
        <v>3</v>
      </c>
      <c r="Z193">
        <v>2</v>
      </c>
      <c r="AA193">
        <v>192</v>
      </c>
      <c r="AB193">
        <v>15</v>
      </c>
      <c r="AC193">
        <v>6</v>
      </c>
      <c r="AD193">
        <v>3</v>
      </c>
      <c r="AE193">
        <v>3</v>
      </c>
      <c r="AF193">
        <v>0</v>
      </c>
      <c r="AG193">
        <v>1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1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1</v>
      </c>
      <c r="BB193">
        <v>0</v>
      </c>
      <c r="BC193">
        <v>0</v>
      </c>
      <c r="BD193">
        <v>0</v>
      </c>
      <c r="BE193">
        <v>15</v>
      </c>
      <c r="BF193">
        <v>41</v>
      </c>
      <c r="BG193">
        <v>7</v>
      </c>
      <c r="BH193">
        <v>1</v>
      </c>
      <c r="BI193">
        <v>11</v>
      </c>
      <c r="BJ193">
        <v>0</v>
      </c>
      <c r="BK193">
        <v>8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14</v>
      </c>
      <c r="CI193">
        <v>41</v>
      </c>
      <c r="CJ193">
        <v>5</v>
      </c>
      <c r="CK193">
        <v>4</v>
      </c>
      <c r="CL193">
        <v>1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5</v>
      </c>
      <c r="DJ193">
        <v>2</v>
      </c>
      <c r="DK193">
        <v>0</v>
      </c>
      <c r="DL193">
        <v>0</v>
      </c>
      <c r="DM193">
        <v>1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1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2</v>
      </c>
      <c r="EN193">
        <v>51</v>
      </c>
      <c r="EO193">
        <v>1</v>
      </c>
      <c r="EP193">
        <v>0</v>
      </c>
      <c r="EQ193">
        <v>0</v>
      </c>
      <c r="ER193">
        <v>0</v>
      </c>
      <c r="ES193">
        <v>1</v>
      </c>
      <c r="ET193">
        <v>8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2</v>
      </c>
      <c r="FF193">
        <v>8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31</v>
      </c>
      <c r="FQ193">
        <v>51</v>
      </c>
      <c r="FR193">
        <v>64</v>
      </c>
      <c r="FS193">
        <v>3</v>
      </c>
      <c r="FT193">
        <v>0</v>
      </c>
      <c r="FU193">
        <v>37</v>
      </c>
      <c r="FV193">
        <v>0</v>
      </c>
      <c r="FW193">
        <v>10</v>
      </c>
      <c r="FX193">
        <v>6</v>
      </c>
      <c r="FY193">
        <v>0</v>
      </c>
      <c r="FZ193">
        <v>0</v>
      </c>
      <c r="GA193">
        <v>0</v>
      </c>
      <c r="GB193">
        <v>0</v>
      </c>
      <c r="GC193">
        <v>2</v>
      </c>
      <c r="GD193">
        <v>2</v>
      </c>
      <c r="GE193">
        <v>0</v>
      </c>
      <c r="GF193">
        <v>0</v>
      </c>
      <c r="GG193">
        <v>1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1</v>
      </c>
      <c r="GN193">
        <v>1</v>
      </c>
      <c r="GO193">
        <v>0</v>
      </c>
      <c r="GP193">
        <v>1</v>
      </c>
      <c r="GQ193">
        <v>0</v>
      </c>
      <c r="GR193">
        <v>0</v>
      </c>
      <c r="GS193">
        <v>0</v>
      </c>
      <c r="GT193">
        <v>0</v>
      </c>
      <c r="GU193">
        <v>64</v>
      </c>
      <c r="GV193">
        <v>5</v>
      </c>
      <c r="GW193">
        <v>3</v>
      </c>
      <c r="GX193">
        <v>0</v>
      </c>
      <c r="GY193">
        <v>1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1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5</v>
      </c>
      <c r="HZ193">
        <v>5</v>
      </c>
      <c r="IA193">
        <v>1</v>
      </c>
      <c r="IB193">
        <v>1</v>
      </c>
      <c r="IC193">
        <v>0</v>
      </c>
      <c r="ID193">
        <v>0</v>
      </c>
      <c r="IE193">
        <v>0</v>
      </c>
      <c r="IF193">
        <v>0</v>
      </c>
      <c r="IG193">
        <v>2</v>
      </c>
      <c r="IH193">
        <v>0</v>
      </c>
      <c r="II193">
        <v>0</v>
      </c>
      <c r="IJ193">
        <v>1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5</v>
      </c>
      <c r="JD193" t="s">
        <v>0</v>
      </c>
      <c r="JE193" t="s">
        <v>0</v>
      </c>
      <c r="JF193" t="s">
        <v>0</v>
      </c>
      <c r="JG193" t="s">
        <v>0</v>
      </c>
      <c r="JH193" t="s">
        <v>0</v>
      </c>
      <c r="JI193" t="s">
        <v>0</v>
      </c>
      <c r="JJ193" t="s">
        <v>0</v>
      </c>
      <c r="JK193" t="s">
        <v>0</v>
      </c>
      <c r="JL193" t="s">
        <v>0</v>
      </c>
      <c r="JM193" t="s">
        <v>0</v>
      </c>
      <c r="JN193" t="s">
        <v>0</v>
      </c>
      <c r="JO193" t="s">
        <v>0</v>
      </c>
      <c r="JP193" t="s">
        <v>0</v>
      </c>
      <c r="JQ193" t="s">
        <v>0</v>
      </c>
      <c r="JR193" t="s">
        <v>0</v>
      </c>
      <c r="JS193" t="s">
        <v>0</v>
      </c>
      <c r="JT193" t="s">
        <v>0</v>
      </c>
      <c r="JU193" t="s">
        <v>0</v>
      </c>
      <c r="JV193" t="s">
        <v>0</v>
      </c>
      <c r="JW193">
        <v>1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1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1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3</v>
      </c>
      <c r="LW193">
        <v>3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3</v>
      </c>
    </row>
    <row r="194" spans="1:351">
      <c r="A194" t="s">
        <v>1481</v>
      </c>
      <c r="B194" t="s">
        <v>1478</v>
      </c>
      <c r="C194" t="str">
        <f>"200303"</f>
        <v>200303</v>
      </c>
      <c r="D194" t="s">
        <v>1480</v>
      </c>
      <c r="E194">
        <v>8</v>
      </c>
      <c r="F194">
        <v>761</v>
      </c>
      <c r="G194">
        <v>590</v>
      </c>
      <c r="H194">
        <v>340</v>
      </c>
      <c r="I194">
        <v>250</v>
      </c>
      <c r="J194">
        <v>1</v>
      </c>
      <c r="K194">
        <v>4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250</v>
      </c>
      <c r="T194">
        <v>0</v>
      </c>
      <c r="U194">
        <v>0</v>
      </c>
      <c r="V194">
        <v>250</v>
      </c>
      <c r="W194">
        <v>11</v>
      </c>
      <c r="X194">
        <v>6</v>
      </c>
      <c r="Y194">
        <v>5</v>
      </c>
      <c r="Z194">
        <v>0</v>
      </c>
      <c r="AA194">
        <v>239</v>
      </c>
      <c r="AB194">
        <v>20</v>
      </c>
      <c r="AC194">
        <v>10</v>
      </c>
      <c r="AD194">
        <v>0</v>
      </c>
      <c r="AE194">
        <v>2</v>
      </c>
      <c r="AF194">
        <v>0</v>
      </c>
      <c r="AG194">
        <v>2</v>
      </c>
      <c r="AH194">
        <v>0</v>
      </c>
      <c r="AI194">
        <v>0</v>
      </c>
      <c r="AJ194">
        <v>1</v>
      </c>
      <c r="AK194">
        <v>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2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1</v>
      </c>
      <c r="BE194">
        <v>20</v>
      </c>
      <c r="BF194">
        <v>47</v>
      </c>
      <c r="BG194">
        <v>7</v>
      </c>
      <c r="BH194">
        <v>1</v>
      </c>
      <c r="BI194">
        <v>0</v>
      </c>
      <c r="BJ194">
        <v>0</v>
      </c>
      <c r="BK194">
        <v>5</v>
      </c>
      <c r="BL194">
        <v>0</v>
      </c>
      <c r="BM194">
        <v>2</v>
      </c>
      <c r="BN194">
        <v>0</v>
      </c>
      <c r="BO194">
        <v>1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31</v>
      </c>
      <c r="CI194">
        <v>47</v>
      </c>
      <c r="CJ194">
        <v>12</v>
      </c>
      <c r="CK194">
        <v>8</v>
      </c>
      <c r="CL194">
        <v>1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1</v>
      </c>
      <c r="DB194">
        <v>0</v>
      </c>
      <c r="DC194">
        <v>0</v>
      </c>
      <c r="DD194">
        <v>1</v>
      </c>
      <c r="DE194">
        <v>0</v>
      </c>
      <c r="DF194">
        <v>1</v>
      </c>
      <c r="DG194">
        <v>0</v>
      </c>
      <c r="DH194">
        <v>0</v>
      </c>
      <c r="DI194">
        <v>12</v>
      </c>
      <c r="DJ194">
        <v>7</v>
      </c>
      <c r="DK194">
        <v>2</v>
      </c>
      <c r="DL194">
        <v>0</v>
      </c>
      <c r="DM194">
        <v>1</v>
      </c>
      <c r="DN194">
        <v>1</v>
      </c>
      <c r="DO194">
        <v>0</v>
      </c>
      <c r="DP194">
        <v>1</v>
      </c>
      <c r="DQ194">
        <v>0</v>
      </c>
      <c r="DR194">
        <v>0</v>
      </c>
      <c r="DS194">
        <v>1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1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7</v>
      </c>
      <c r="EN194">
        <v>32</v>
      </c>
      <c r="EO194">
        <v>3</v>
      </c>
      <c r="EP194">
        <v>0</v>
      </c>
      <c r="EQ194">
        <v>0</v>
      </c>
      <c r="ER194">
        <v>0</v>
      </c>
      <c r="ES194">
        <v>2</v>
      </c>
      <c r="ET194">
        <v>7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1</v>
      </c>
      <c r="FE194">
        <v>0</v>
      </c>
      <c r="FF194">
        <v>2</v>
      </c>
      <c r="FG194">
        <v>0</v>
      </c>
      <c r="FH194">
        <v>0</v>
      </c>
      <c r="FI194">
        <v>1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16</v>
      </c>
      <c r="FQ194">
        <v>32</v>
      </c>
      <c r="FR194">
        <v>91</v>
      </c>
      <c r="FS194">
        <v>17</v>
      </c>
      <c r="FT194">
        <v>1</v>
      </c>
      <c r="FU194">
        <v>45</v>
      </c>
      <c r="FV194">
        <v>0</v>
      </c>
      <c r="FW194">
        <v>15</v>
      </c>
      <c r="FX194">
        <v>1</v>
      </c>
      <c r="FY194">
        <v>0</v>
      </c>
      <c r="FZ194">
        <v>0</v>
      </c>
      <c r="GA194">
        <v>0</v>
      </c>
      <c r="GB194">
        <v>0</v>
      </c>
      <c r="GC194">
        <v>1</v>
      </c>
      <c r="GD194">
        <v>1</v>
      </c>
      <c r="GE194">
        <v>0</v>
      </c>
      <c r="GF194">
        <v>0</v>
      </c>
      <c r="GG194">
        <v>1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1</v>
      </c>
      <c r="GN194">
        <v>3</v>
      </c>
      <c r="GO194">
        <v>0</v>
      </c>
      <c r="GP194">
        <v>2</v>
      </c>
      <c r="GQ194">
        <v>2</v>
      </c>
      <c r="GR194">
        <v>0</v>
      </c>
      <c r="GS194">
        <v>1</v>
      </c>
      <c r="GT194">
        <v>0</v>
      </c>
      <c r="GU194">
        <v>91</v>
      </c>
      <c r="GV194">
        <v>21</v>
      </c>
      <c r="GW194">
        <v>12</v>
      </c>
      <c r="GX194">
        <v>3</v>
      </c>
      <c r="GY194">
        <v>0</v>
      </c>
      <c r="GZ194">
        <v>0</v>
      </c>
      <c r="HA194">
        <v>0</v>
      </c>
      <c r="HB194">
        <v>0</v>
      </c>
      <c r="HC194">
        <v>2</v>
      </c>
      <c r="HD194">
        <v>0</v>
      </c>
      <c r="HE194">
        <v>1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2</v>
      </c>
      <c r="HO194">
        <v>0</v>
      </c>
      <c r="HP194">
        <v>0</v>
      </c>
      <c r="HQ194">
        <v>0</v>
      </c>
      <c r="HR194">
        <v>0</v>
      </c>
      <c r="HS194">
        <v>1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21</v>
      </c>
      <c r="HZ194">
        <v>7</v>
      </c>
      <c r="IA194">
        <v>4</v>
      </c>
      <c r="IB194">
        <v>3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7</v>
      </c>
      <c r="JD194" t="s">
        <v>0</v>
      </c>
      <c r="JE194" t="s">
        <v>0</v>
      </c>
      <c r="JF194" t="s">
        <v>0</v>
      </c>
      <c r="JG194" t="s">
        <v>0</v>
      </c>
      <c r="JH194" t="s">
        <v>0</v>
      </c>
      <c r="JI194" t="s">
        <v>0</v>
      </c>
      <c r="JJ194" t="s">
        <v>0</v>
      </c>
      <c r="JK194" t="s">
        <v>0</v>
      </c>
      <c r="JL194" t="s">
        <v>0</v>
      </c>
      <c r="JM194" t="s">
        <v>0</v>
      </c>
      <c r="JN194" t="s">
        <v>0</v>
      </c>
      <c r="JO194" t="s">
        <v>0</v>
      </c>
      <c r="JP194" t="s">
        <v>0</v>
      </c>
      <c r="JQ194" t="s">
        <v>0</v>
      </c>
      <c r="JR194" t="s">
        <v>0</v>
      </c>
      <c r="JS194" t="s">
        <v>0</v>
      </c>
      <c r="JT194" t="s">
        <v>0</v>
      </c>
      <c r="JU194" t="s">
        <v>0</v>
      </c>
      <c r="JV194" t="s">
        <v>0</v>
      </c>
      <c r="JW194">
        <v>2</v>
      </c>
      <c r="JX194">
        <v>1</v>
      </c>
      <c r="JY194">
        <v>1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2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</row>
    <row r="195" spans="1:351">
      <c r="A195" t="s">
        <v>1479</v>
      </c>
      <c r="B195" t="s">
        <v>1478</v>
      </c>
      <c r="C195" t="str">
        <f>"200303"</f>
        <v>200303</v>
      </c>
      <c r="D195" t="s">
        <v>1477</v>
      </c>
      <c r="E195">
        <v>9</v>
      </c>
      <c r="F195">
        <v>508</v>
      </c>
      <c r="G195">
        <v>390</v>
      </c>
      <c r="H195">
        <v>260</v>
      </c>
      <c r="I195">
        <v>130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130</v>
      </c>
      <c r="T195">
        <v>0</v>
      </c>
      <c r="U195">
        <v>0</v>
      </c>
      <c r="V195">
        <v>130</v>
      </c>
      <c r="W195">
        <v>8</v>
      </c>
      <c r="X195">
        <v>4</v>
      </c>
      <c r="Y195">
        <v>4</v>
      </c>
      <c r="Z195">
        <v>0</v>
      </c>
      <c r="AA195">
        <v>122</v>
      </c>
      <c r="AB195">
        <v>2</v>
      </c>
      <c r="AC195">
        <v>1</v>
      </c>
      <c r="AD195">
        <v>1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2</v>
      </c>
      <c r="BF195">
        <v>36</v>
      </c>
      <c r="BG195">
        <v>4</v>
      </c>
      <c r="BH195">
        <v>0</v>
      </c>
      <c r="BI195">
        <v>5</v>
      </c>
      <c r="BJ195">
        <v>0</v>
      </c>
      <c r="BK195">
        <v>12</v>
      </c>
      <c r="BL195">
        <v>0</v>
      </c>
      <c r="BM195">
        <v>0</v>
      </c>
      <c r="BN195">
        <v>0</v>
      </c>
      <c r="BO195">
        <v>1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14</v>
      </c>
      <c r="CI195">
        <v>36</v>
      </c>
      <c r="CJ195">
        <v>2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1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1</v>
      </c>
      <c r="DE195">
        <v>0</v>
      </c>
      <c r="DF195">
        <v>0</v>
      </c>
      <c r="DG195">
        <v>0</v>
      </c>
      <c r="DH195">
        <v>0</v>
      </c>
      <c r="DI195">
        <v>2</v>
      </c>
      <c r="DJ195">
        <v>8</v>
      </c>
      <c r="DK195">
        <v>3</v>
      </c>
      <c r="DL195">
        <v>4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1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8</v>
      </c>
      <c r="EN195">
        <v>26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6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7</v>
      </c>
      <c r="FF195">
        <v>3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10</v>
      </c>
      <c r="FQ195">
        <v>26</v>
      </c>
      <c r="FR195">
        <v>33</v>
      </c>
      <c r="FS195">
        <v>5</v>
      </c>
      <c r="FT195">
        <v>0</v>
      </c>
      <c r="FU195">
        <v>14</v>
      </c>
      <c r="FV195">
        <v>2</v>
      </c>
      <c r="FW195">
        <v>4</v>
      </c>
      <c r="FX195">
        <v>2</v>
      </c>
      <c r="FY195">
        <v>0</v>
      </c>
      <c r="FZ195">
        <v>0</v>
      </c>
      <c r="GA195">
        <v>0</v>
      </c>
      <c r="GB195">
        <v>0</v>
      </c>
      <c r="GC195">
        <v>3</v>
      </c>
      <c r="GD195">
        <v>0</v>
      </c>
      <c r="GE195">
        <v>0</v>
      </c>
      <c r="GF195">
        <v>1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1</v>
      </c>
      <c r="GT195">
        <v>1</v>
      </c>
      <c r="GU195">
        <v>33</v>
      </c>
      <c r="GV195">
        <v>7</v>
      </c>
      <c r="GW195">
        <v>3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1</v>
      </c>
      <c r="HE195">
        <v>0</v>
      </c>
      <c r="HF195">
        <v>0</v>
      </c>
      <c r="HG195">
        <v>0</v>
      </c>
      <c r="HH195">
        <v>1</v>
      </c>
      <c r="HI195">
        <v>1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1</v>
      </c>
      <c r="HY195">
        <v>7</v>
      </c>
      <c r="HZ195">
        <v>4</v>
      </c>
      <c r="IA195">
        <v>2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1</v>
      </c>
      <c r="IT195">
        <v>0</v>
      </c>
      <c r="IU195">
        <v>0</v>
      </c>
      <c r="IV195">
        <v>0</v>
      </c>
      <c r="IW195">
        <v>1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4</v>
      </c>
      <c r="JD195" t="s">
        <v>0</v>
      </c>
      <c r="JE195" t="s">
        <v>0</v>
      </c>
      <c r="JF195" t="s">
        <v>0</v>
      </c>
      <c r="JG195" t="s">
        <v>0</v>
      </c>
      <c r="JH195" t="s">
        <v>0</v>
      </c>
      <c r="JI195" t="s">
        <v>0</v>
      </c>
      <c r="JJ195" t="s">
        <v>0</v>
      </c>
      <c r="JK195" t="s">
        <v>0</v>
      </c>
      <c r="JL195" t="s">
        <v>0</v>
      </c>
      <c r="JM195" t="s">
        <v>0</v>
      </c>
      <c r="JN195" t="s">
        <v>0</v>
      </c>
      <c r="JO195" t="s">
        <v>0</v>
      </c>
      <c r="JP195" t="s">
        <v>0</v>
      </c>
      <c r="JQ195" t="s">
        <v>0</v>
      </c>
      <c r="JR195" t="s">
        <v>0</v>
      </c>
      <c r="JS195" t="s">
        <v>0</v>
      </c>
      <c r="JT195" t="s">
        <v>0</v>
      </c>
      <c r="JU195" t="s">
        <v>0</v>
      </c>
      <c r="JV195" t="s">
        <v>0</v>
      </c>
      <c r="JW195">
        <v>3</v>
      </c>
      <c r="JX195">
        <v>1</v>
      </c>
      <c r="JY195">
        <v>2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3</v>
      </c>
      <c r="KS195">
        <v>1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1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1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</row>
    <row r="196" spans="1:351">
      <c r="A196" t="s">
        <v>1476</v>
      </c>
      <c r="B196" t="s">
        <v>1467</v>
      </c>
      <c r="C196" t="str">
        <f>"200304"</f>
        <v>200304</v>
      </c>
      <c r="D196" t="s">
        <v>1475</v>
      </c>
      <c r="E196">
        <v>1</v>
      </c>
      <c r="F196">
        <v>527</v>
      </c>
      <c r="G196">
        <v>400</v>
      </c>
      <c r="H196">
        <v>213</v>
      </c>
      <c r="I196">
        <v>187</v>
      </c>
      <c r="J196">
        <v>2</v>
      </c>
      <c r="K196">
        <v>2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187</v>
      </c>
      <c r="T196">
        <v>0</v>
      </c>
      <c r="U196">
        <v>0</v>
      </c>
      <c r="V196">
        <v>187</v>
      </c>
      <c r="W196">
        <v>7</v>
      </c>
      <c r="X196">
        <v>4</v>
      </c>
      <c r="Y196">
        <v>1</v>
      </c>
      <c r="Z196">
        <v>2</v>
      </c>
      <c r="AA196">
        <v>180</v>
      </c>
      <c r="AB196">
        <v>130</v>
      </c>
      <c r="AC196">
        <v>37</v>
      </c>
      <c r="AD196">
        <v>5</v>
      </c>
      <c r="AE196">
        <v>23</v>
      </c>
      <c r="AF196">
        <v>0</v>
      </c>
      <c r="AG196">
        <v>12</v>
      </c>
      <c r="AH196">
        <v>2</v>
      </c>
      <c r="AI196">
        <v>0</v>
      </c>
      <c r="AJ196">
        <v>2</v>
      </c>
      <c r="AK196">
        <v>0</v>
      </c>
      <c r="AL196">
        <v>0</v>
      </c>
      <c r="AM196">
        <v>1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41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1</v>
      </c>
      <c r="BB196">
        <v>0</v>
      </c>
      <c r="BC196">
        <v>0</v>
      </c>
      <c r="BD196">
        <v>6</v>
      </c>
      <c r="BE196">
        <v>130</v>
      </c>
      <c r="BF196">
        <v>16</v>
      </c>
      <c r="BG196">
        <v>3</v>
      </c>
      <c r="BH196">
        <v>0</v>
      </c>
      <c r="BI196">
        <v>0</v>
      </c>
      <c r="BJ196">
        <v>0</v>
      </c>
      <c r="BK196">
        <v>9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1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1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2</v>
      </c>
      <c r="CI196">
        <v>16</v>
      </c>
      <c r="CJ196">
        <v>6</v>
      </c>
      <c r="CK196">
        <v>1</v>
      </c>
      <c r="CL196">
        <v>1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1</v>
      </c>
      <c r="CS196">
        <v>0</v>
      </c>
      <c r="CT196">
        <v>0</v>
      </c>
      <c r="CU196">
        <v>1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2</v>
      </c>
      <c r="DE196">
        <v>0</v>
      </c>
      <c r="DF196">
        <v>0</v>
      </c>
      <c r="DG196">
        <v>0</v>
      </c>
      <c r="DH196">
        <v>0</v>
      </c>
      <c r="DI196">
        <v>6</v>
      </c>
      <c r="DJ196">
        <v>1</v>
      </c>
      <c r="DK196">
        <v>0</v>
      </c>
      <c r="DL196">
        <v>1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1</v>
      </c>
      <c r="EN196">
        <v>8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1</v>
      </c>
      <c r="FI196">
        <v>0</v>
      </c>
      <c r="FJ196">
        <v>0</v>
      </c>
      <c r="FK196">
        <v>1</v>
      </c>
      <c r="FL196">
        <v>0</v>
      </c>
      <c r="FM196">
        <v>0</v>
      </c>
      <c r="FN196">
        <v>0</v>
      </c>
      <c r="FO196">
        <v>0</v>
      </c>
      <c r="FP196">
        <v>6</v>
      </c>
      <c r="FQ196">
        <v>8</v>
      </c>
      <c r="FR196">
        <v>9</v>
      </c>
      <c r="FS196">
        <v>1</v>
      </c>
      <c r="FT196">
        <v>0</v>
      </c>
      <c r="FU196">
        <v>4</v>
      </c>
      <c r="FV196">
        <v>0</v>
      </c>
      <c r="FW196">
        <v>0</v>
      </c>
      <c r="FX196">
        <v>3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1</v>
      </c>
      <c r="GU196">
        <v>9</v>
      </c>
      <c r="GV196">
        <v>10</v>
      </c>
      <c r="GW196">
        <v>2</v>
      </c>
      <c r="GX196">
        <v>1</v>
      </c>
      <c r="GY196">
        <v>0</v>
      </c>
      <c r="GZ196">
        <v>0</v>
      </c>
      <c r="HA196">
        <v>0</v>
      </c>
      <c r="HB196">
        <v>1</v>
      </c>
      <c r="HC196">
        <v>4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2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10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 t="s">
        <v>0</v>
      </c>
      <c r="JE196" t="s">
        <v>0</v>
      </c>
      <c r="JF196" t="s">
        <v>0</v>
      </c>
      <c r="JG196" t="s">
        <v>0</v>
      </c>
      <c r="JH196" t="s">
        <v>0</v>
      </c>
      <c r="JI196" t="s">
        <v>0</v>
      </c>
      <c r="JJ196" t="s">
        <v>0</v>
      </c>
      <c r="JK196" t="s">
        <v>0</v>
      </c>
      <c r="JL196" t="s">
        <v>0</v>
      </c>
      <c r="JM196" t="s">
        <v>0</v>
      </c>
      <c r="JN196" t="s">
        <v>0</v>
      </c>
      <c r="JO196" t="s">
        <v>0</v>
      </c>
      <c r="JP196" t="s">
        <v>0</v>
      </c>
      <c r="JQ196" t="s">
        <v>0</v>
      </c>
      <c r="JR196" t="s">
        <v>0</v>
      </c>
      <c r="JS196" t="s">
        <v>0</v>
      </c>
      <c r="JT196" t="s">
        <v>0</v>
      </c>
      <c r="JU196" t="s">
        <v>0</v>
      </c>
      <c r="JV196" t="s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</row>
    <row r="197" spans="1:351">
      <c r="A197" t="s">
        <v>1474</v>
      </c>
      <c r="B197" t="s">
        <v>1467</v>
      </c>
      <c r="C197" t="str">
        <f>"200304"</f>
        <v>200304</v>
      </c>
      <c r="D197" t="s">
        <v>1473</v>
      </c>
      <c r="E197">
        <v>2</v>
      </c>
      <c r="F197">
        <v>1475</v>
      </c>
      <c r="G197">
        <v>1150</v>
      </c>
      <c r="H197">
        <v>460</v>
      </c>
      <c r="I197">
        <v>690</v>
      </c>
      <c r="J197">
        <v>3</v>
      </c>
      <c r="K197">
        <v>2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690</v>
      </c>
      <c r="T197">
        <v>0</v>
      </c>
      <c r="U197">
        <v>0</v>
      </c>
      <c r="V197">
        <v>690</v>
      </c>
      <c r="W197">
        <v>13</v>
      </c>
      <c r="X197">
        <v>6</v>
      </c>
      <c r="Y197">
        <v>5</v>
      </c>
      <c r="Z197">
        <v>2</v>
      </c>
      <c r="AA197">
        <v>677</v>
      </c>
      <c r="AB197">
        <v>384</v>
      </c>
      <c r="AC197">
        <v>103</v>
      </c>
      <c r="AD197">
        <v>16</v>
      </c>
      <c r="AE197">
        <v>98</v>
      </c>
      <c r="AF197">
        <v>1</v>
      </c>
      <c r="AG197">
        <v>40</v>
      </c>
      <c r="AH197">
        <v>1</v>
      </c>
      <c r="AI197">
        <v>0</v>
      </c>
      <c r="AJ197">
        <v>3</v>
      </c>
      <c r="AK197">
        <v>3</v>
      </c>
      <c r="AL197">
        <v>2</v>
      </c>
      <c r="AM197">
        <v>3</v>
      </c>
      <c r="AN197">
        <v>0</v>
      </c>
      <c r="AO197">
        <v>0</v>
      </c>
      <c r="AP197">
        <v>0</v>
      </c>
      <c r="AQ197">
        <v>0</v>
      </c>
      <c r="AR197">
        <v>3</v>
      </c>
      <c r="AS197">
        <v>0</v>
      </c>
      <c r="AT197">
        <v>74</v>
      </c>
      <c r="AU197">
        <v>2</v>
      </c>
      <c r="AV197">
        <v>2</v>
      </c>
      <c r="AW197">
        <v>7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26</v>
      </c>
      <c r="BE197">
        <v>384</v>
      </c>
      <c r="BF197">
        <v>71</v>
      </c>
      <c r="BG197">
        <v>19</v>
      </c>
      <c r="BH197">
        <v>10</v>
      </c>
      <c r="BI197">
        <v>3</v>
      </c>
      <c r="BJ197">
        <v>1</v>
      </c>
      <c r="BK197">
        <v>0</v>
      </c>
      <c r="BL197">
        <v>6</v>
      </c>
      <c r="BM197">
        <v>2</v>
      </c>
      <c r="BN197">
        <v>0</v>
      </c>
      <c r="BO197">
        <v>0</v>
      </c>
      <c r="BP197">
        <v>0</v>
      </c>
      <c r="BQ197">
        <v>1</v>
      </c>
      <c r="BR197">
        <v>1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1</v>
      </c>
      <c r="CB197">
        <v>0</v>
      </c>
      <c r="CC197">
        <v>0</v>
      </c>
      <c r="CD197">
        <v>1</v>
      </c>
      <c r="CE197">
        <v>0</v>
      </c>
      <c r="CF197">
        <v>0</v>
      </c>
      <c r="CG197">
        <v>0</v>
      </c>
      <c r="CH197">
        <v>26</v>
      </c>
      <c r="CI197">
        <v>71</v>
      </c>
      <c r="CJ197">
        <v>12</v>
      </c>
      <c r="CK197">
        <v>7</v>
      </c>
      <c r="CL197">
        <v>1</v>
      </c>
      <c r="CM197">
        <v>2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1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1</v>
      </c>
      <c r="DH197">
        <v>0</v>
      </c>
      <c r="DI197">
        <v>12</v>
      </c>
      <c r="DJ197">
        <v>28</v>
      </c>
      <c r="DK197">
        <v>15</v>
      </c>
      <c r="DL197">
        <v>1</v>
      </c>
      <c r="DM197">
        <v>3</v>
      </c>
      <c r="DN197">
        <v>1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1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4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1</v>
      </c>
      <c r="EL197">
        <v>2</v>
      </c>
      <c r="EM197">
        <v>28</v>
      </c>
      <c r="EN197">
        <v>71</v>
      </c>
      <c r="EO197">
        <v>17</v>
      </c>
      <c r="EP197">
        <v>5</v>
      </c>
      <c r="EQ197">
        <v>1</v>
      </c>
      <c r="ER197">
        <v>0</v>
      </c>
      <c r="ES197">
        <v>10</v>
      </c>
      <c r="ET197">
        <v>0</v>
      </c>
      <c r="EU197">
        <v>2</v>
      </c>
      <c r="EV197">
        <v>0</v>
      </c>
      <c r="EW197">
        <v>0</v>
      </c>
      <c r="EX197">
        <v>3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6</v>
      </c>
      <c r="FE197">
        <v>0</v>
      </c>
      <c r="FF197">
        <v>0</v>
      </c>
      <c r="FG197">
        <v>0</v>
      </c>
      <c r="FH197">
        <v>6</v>
      </c>
      <c r="FI197">
        <v>1</v>
      </c>
      <c r="FJ197">
        <v>0</v>
      </c>
      <c r="FK197">
        <v>0</v>
      </c>
      <c r="FL197">
        <v>0</v>
      </c>
      <c r="FM197">
        <v>4</v>
      </c>
      <c r="FN197">
        <v>0</v>
      </c>
      <c r="FO197">
        <v>0</v>
      </c>
      <c r="FP197">
        <v>16</v>
      </c>
      <c r="FQ197">
        <v>71</v>
      </c>
      <c r="FR197">
        <v>34</v>
      </c>
      <c r="FS197">
        <v>5</v>
      </c>
      <c r="FT197">
        <v>0</v>
      </c>
      <c r="FU197">
        <v>21</v>
      </c>
      <c r="FV197">
        <v>0</v>
      </c>
      <c r="FW197">
        <v>2</v>
      </c>
      <c r="FX197">
        <v>3</v>
      </c>
      <c r="FY197">
        <v>0</v>
      </c>
      <c r="FZ197">
        <v>0</v>
      </c>
      <c r="GA197">
        <v>0</v>
      </c>
      <c r="GB197">
        <v>0</v>
      </c>
      <c r="GC197">
        <v>1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1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1</v>
      </c>
      <c r="GT197">
        <v>0</v>
      </c>
      <c r="GU197">
        <v>34</v>
      </c>
      <c r="GV197">
        <v>60</v>
      </c>
      <c r="GW197">
        <v>20</v>
      </c>
      <c r="GX197">
        <v>2</v>
      </c>
      <c r="GY197">
        <v>0</v>
      </c>
      <c r="GZ197">
        <v>0</v>
      </c>
      <c r="HA197">
        <v>3</v>
      </c>
      <c r="HB197">
        <v>0</v>
      </c>
      <c r="HC197">
        <v>17</v>
      </c>
      <c r="HD197">
        <v>2</v>
      </c>
      <c r="HE197">
        <v>0</v>
      </c>
      <c r="HF197">
        <v>0</v>
      </c>
      <c r="HG197">
        <v>2</v>
      </c>
      <c r="HH197">
        <v>1</v>
      </c>
      <c r="HI197">
        <v>0</v>
      </c>
      <c r="HJ197">
        <v>1</v>
      </c>
      <c r="HK197">
        <v>1</v>
      </c>
      <c r="HL197">
        <v>0</v>
      </c>
      <c r="HM197">
        <v>1</v>
      </c>
      <c r="HN197">
        <v>0</v>
      </c>
      <c r="HO197">
        <v>0</v>
      </c>
      <c r="HP197">
        <v>6</v>
      </c>
      <c r="HQ197">
        <v>0</v>
      </c>
      <c r="HR197">
        <v>0</v>
      </c>
      <c r="HS197">
        <v>1</v>
      </c>
      <c r="HT197">
        <v>0</v>
      </c>
      <c r="HU197">
        <v>0</v>
      </c>
      <c r="HV197">
        <v>1</v>
      </c>
      <c r="HW197">
        <v>0</v>
      </c>
      <c r="HX197">
        <v>2</v>
      </c>
      <c r="HY197">
        <v>60</v>
      </c>
      <c r="HZ197">
        <v>8</v>
      </c>
      <c r="IA197">
        <v>7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1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8</v>
      </c>
      <c r="JD197" t="s">
        <v>0</v>
      </c>
      <c r="JE197" t="s">
        <v>0</v>
      </c>
      <c r="JF197" t="s">
        <v>0</v>
      </c>
      <c r="JG197" t="s">
        <v>0</v>
      </c>
      <c r="JH197" t="s">
        <v>0</v>
      </c>
      <c r="JI197" t="s">
        <v>0</v>
      </c>
      <c r="JJ197" t="s">
        <v>0</v>
      </c>
      <c r="JK197" t="s">
        <v>0</v>
      </c>
      <c r="JL197" t="s">
        <v>0</v>
      </c>
      <c r="JM197" t="s">
        <v>0</v>
      </c>
      <c r="JN197" t="s">
        <v>0</v>
      </c>
      <c r="JO197" t="s">
        <v>0</v>
      </c>
      <c r="JP197" t="s">
        <v>0</v>
      </c>
      <c r="JQ197" t="s">
        <v>0</v>
      </c>
      <c r="JR197" t="s">
        <v>0</v>
      </c>
      <c r="JS197" t="s">
        <v>0</v>
      </c>
      <c r="JT197" t="s">
        <v>0</v>
      </c>
      <c r="JU197" t="s">
        <v>0</v>
      </c>
      <c r="JV197" t="s">
        <v>0</v>
      </c>
      <c r="JW197">
        <v>6</v>
      </c>
      <c r="JX197">
        <v>1</v>
      </c>
      <c r="JY197">
        <v>1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1</v>
      </c>
      <c r="KG197">
        <v>1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1</v>
      </c>
      <c r="KN197">
        <v>0</v>
      </c>
      <c r="KO197">
        <v>0</v>
      </c>
      <c r="KP197">
        <v>1</v>
      </c>
      <c r="KQ197">
        <v>0</v>
      </c>
      <c r="KR197">
        <v>6</v>
      </c>
      <c r="KS197">
        <v>1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1</v>
      </c>
      <c r="LR197">
        <v>0</v>
      </c>
      <c r="LS197">
        <v>0</v>
      </c>
      <c r="LT197">
        <v>0</v>
      </c>
      <c r="LU197">
        <v>1</v>
      </c>
      <c r="LV197">
        <v>2</v>
      </c>
      <c r="LW197">
        <v>1</v>
      </c>
      <c r="LX197">
        <v>1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2</v>
      </c>
    </row>
    <row r="198" spans="1:351">
      <c r="A198" t="s">
        <v>1472</v>
      </c>
      <c r="B198" t="s">
        <v>1467</v>
      </c>
      <c r="C198" t="str">
        <f>"200304"</f>
        <v>200304</v>
      </c>
      <c r="D198" t="s">
        <v>1471</v>
      </c>
      <c r="E198">
        <v>3</v>
      </c>
      <c r="F198">
        <v>762</v>
      </c>
      <c r="G198">
        <v>580</v>
      </c>
      <c r="H198">
        <v>348</v>
      </c>
      <c r="I198">
        <v>232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232</v>
      </c>
      <c r="T198">
        <v>0</v>
      </c>
      <c r="U198">
        <v>0</v>
      </c>
      <c r="V198">
        <v>232</v>
      </c>
      <c r="W198">
        <v>12</v>
      </c>
      <c r="X198">
        <v>8</v>
      </c>
      <c r="Y198">
        <v>2</v>
      </c>
      <c r="Z198">
        <v>2</v>
      </c>
      <c r="AA198">
        <v>220</v>
      </c>
      <c r="AB198">
        <v>35</v>
      </c>
      <c r="AC198">
        <v>15</v>
      </c>
      <c r="AD198">
        <v>6</v>
      </c>
      <c r="AE198">
        <v>3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8</v>
      </c>
      <c r="AU198">
        <v>0</v>
      </c>
      <c r="AV198">
        <v>0</v>
      </c>
      <c r="AW198">
        <v>1</v>
      </c>
      <c r="AX198">
        <v>0</v>
      </c>
      <c r="AY198">
        <v>1</v>
      </c>
      <c r="AZ198">
        <v>0</v>
      </c>
      <c r="BA198">
        <v>0</v>
      </c>
      <c r="BB198">
        <v>0</v>
      </c>
      <c r="BC198">
        <v>0</v>
      </c>
      <c r="BD198">
        <v>1</v>
      </c>
      <c r="BE198">
        <v>35</v>
      </c>
      <c r="BF198">
        <v>71</v>
      </c>
      <c r="BG198">
        <v>19</v>
      </c>
      <c r="BH198">
        <v>1</v>
      </c>
      <c r="BI198">
        <v>0</v>
      </c>
      <c r="BJ198">
        <v>1</v>
      </c>
      <c r="BK198">
        <v>19</v>
      </c>
      <c r="BL198">
        <v>0</v>
      </c>
      <c r="BM198">
        <v>0</v>
      </c>
      <c r="BN198">
        <v>0</v>
      </c>
      <c r="BO198">
        <v>4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1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26</v>
      </c>
      <c r="CI198">
        <v>71</v>
      </c>
      <c r="CJ198">
        <v>1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1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1</v>
      </c>
      <c r="DJ198">
        <v>2</v>
      </c>
      <c r="DK198">
        <v>1</v>
      </c>
      <c r="DL198">
        <v>0</v>
      </c>
      <c r="DM198">
        <v>1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2</v>
      </c>
      <c r="EN198">
        <v>48</v>
      </c>
      <c r="EO198">
        <v>2</v>
      </c>
      <c r="EP198">
        <v>1</v>
      </c>
      <c r="EQ198">
        <v>0</v>
      </c>
      <c r="ER198">
        <v>0</v>
      </c>
      <c r="ES198">
        <v>0</v>
      </c>
      <c r="ET198">
        <v>5</v>
      </c>
      <c r="EU198">
        <v>2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1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1</v>
      </c>
      <c r="FN198">
        <v>0</v>
      </c>
      <c r="FO198">
        <v>0</v>
      </c>
      <c r="FP198">
        <v>36</v>
      </c>
      <c r="FQ198">
        <v>48</v>
      </c>
      <c r="FR198">
        <v>53</v>
      </c>
      <c r="FS198">
        <v>9</v>
      </c>
      <c r="FT198">
        <v>1</v>
      </c>
      <c r="FU198">
        <v>26</v>
      </c>
      <c r="FV198">
        <v>3</v>
      </c>
      <c r="FW198">
        <v>3</v>
      </c>
      <c r="FX198">
        <v>4</v>
      </c>
      <c r="FY198">
        <v>0</v>
      </c>
      <c r="FZ198">
        <v>1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1</v>
      </c>
      <c r="GG198">
        <v>0</v>
      </c>
      <c r="GH198">
        <v>1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1</v>
      </c>
      <c r="GP198">
        <v>0</v>
      </c>
      <c r="GQ198">
        <v>0</v>
      </c>
      <c r="GR198">
        <v>0</v>
      </c>
      <c r="GS198">
        <v>0</v>
      </c>
      <c r="GT198">
        <v>3</v>
      </c>
      <c r="GU198">
        <v>53</v>
      </c>
      <c r="GV198">
        <v>3</v>
      </c>
      <c r="GW198">
        <v>3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3</v>
      </c>
      <c r="HZ198">
        <v>6</v>
      </c>
      <c r="IA198">
        <v>3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2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1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6</v>
      </c>
      <c r="JD198" t="s">
        <v>0</v>
      </c>
      <c r="JE198" t="s">
        <v>0</v>
      </c>
      <c r="JF198" t="s">
        <v>0</v>
      </c>
      <c r="JG198" t="s">
        <v>0</v>
      </c>
      <c r="JH198" t="s">
        <v>0</v>
      </c>
      <c r="JI198" t="s">
        <v>0</v>
      </c>
      <c r="JJ198" t="s">
        <v>0</v>
      </c>
      <c r="JK198" t="s">
        <v>0</v>
      </c>
      <c r="JL198" t="s">
        <v>0</v>
      </c>
      <c r="JM198" t="s">
        <v>0</v>
      </c>
      <c r="JN198" t="s">
        <v>0</v>
      </c>
      <c r="JO198" t="s">
        <v>0</v>
      </c>
      <c r="JP198" t="s">
        <v>0</v>
      </c>
      <c r="JQ198" t="s">
        <v>0</v>
      </c>
      <c r="JR198" t="s">
        <v>0</v>
      </c>
      <c r="JS198" t="s">
        <v>0</v>
      </c>
      <c r="JT198" t="s">
        <v>0</v>
      </c>
      <c r="JU198" t="s">
        <v>0</v>
      </c>
      <c r="JV198" t="s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1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1</v>
      </c>
      <c r="ML198">
        <v>0</v>
      </c>
      <c r="MM198">
        <v>1</v>
      </c>
    </row>
    <row r="199" spans="1:351">
      <c r="A199" t="s">
        <v>1470</v>
      </c>
      <c r="B199" t="s">
        <v>1467</v>
      </c>
      <c r="C199" t="str">
        <f>"200304"</f>
        <v>200304</v>
      </c>
      <c r="D199" t="s">
        <v>1469</v>
      </c>
      <c r="E199">
        <v>4</v>
      </c>
      <c r="F199">
        <v>552</v>
      </c>
      <c r="G199">
        <v>430</v>
      </c>
      <c r="H199">
        <v>188</v>
      </c>
      <c r="I199">
        <v>242</v>
      </c>
      <c r="J199">
        <v>1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242</v>
      </c>
      <c r="T199">
        <v>0</v>
      </c>
      <c r="U199">
        <v>0</v>
      </c>
      <c r="V199">
        <v>242</v>
      </c>
      <c r="W199">
        <v>4</v>
      </c>
      <c r="X199">
        <v>3</v>
      </c>
      <c r="Y199">
        <v>1</v>
      </c>
      <c r="Z199">
        <v>0</v>
      </c>
      <c r="AA199">
        <v>238</v>
      </c>
      <c r="AB199">
        <v>189</v>
      </c>
      <c r="AC199">
        <v>76</v>
      </c>
      <c r="AD199">
        <v>1</v>
      </c>
      <c r="AE199">
        <v>26</v>
      </c>
      <c r="AF199">
        <v>0</v>
      </c>
      <c r="AG199">
        <v>7</v>
      </c>
      <c r="AH199">
        <v>0</v>
      </c>
      <c r="AI199">
        <v>0</v>
      </c>
      <c r="AJ199">
        <v>6</v>
      </c>
      <c r="AK199">
        <v>1</v>
      </c>
      <c r="AL199">
        <v>2</v>
      </c>
      <c r="AM199">
        <v>0</v>
      </c>
      <c r="AN199">
        <v>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25</v>
      </c>
      <c r="AU199">
        <v>1</v>
      </c>
      <c r="AV199">
        <v>0</v>
      </c>
      <c r="AW199">
        <v>0</v>
      </c>
      <c r="AX199">
        <v>0</v>
      </c>
      <c r="AY199">
        <v>1</v>
      </c>
      <c r="AZ199">
        <v>0</v>
      </c>
      <c r="BA199">
        <v>0</v>
      </c>
      <c r="BB199">
        <v>1</v>
      </c>
      <c r="BC199">
        <v>0</v>
      </c>
      <c r="BD199">
        <v>41</v>
      </c>
      <c r="BE199">
        <v>189</v>
      </c>
      <c r="BF199">
        <v>14</v>
      </c>
      <c r="BG199">
        <v>3</v>
      </c>
      <c r="BH199">
        <v>1</v>
      </c>
      <c r="BI199">
        <v>0</v>
      </c>
      <c r="BJ199">
        <v>0</v>
      </c>
      <c r="BK199">
        <v>3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1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6</v>
      </c>
      <c r="CI199">
        <v>14</v>
      </c>
      <c r="CJ199">
        <v>1</v>
      </c>
      <c r="CK199">
        <v>1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1</v>
      </c>
      <c r="DJ199">
        <v>7</v>
      </c>
      <c r="DK199">
        <v>6</v>
      </c>
      <c r="DL199">
        <v>1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7</v>
      </c>
      <c r="EN199">
        <v>16</v>
      </c>
      <c r="EO199">
        <v>5</v>
      </c>
      <c r="EP199">
        <v>3</v>
      </c>
      <c r="EQ199">
        <v>0</v>
      </c>
      <c r="ER199">
        <v>0</v>
      </c>
      <c r="ES199">
        <v>1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6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1</v>
      </c>
      <c r="FQ199">
        <v>16</v>
      </c>
      <c r="FR199">
        <v>4</v>
      </c>
      <c r="FS199">
        <v>2</v>
      </c>
      <c r="FT199">
        <v>0</v>
      </c>
      <c r="FU199">
        <v>0</v>
      </c>
      <c r="FV199">
        <v>0</v>
      </c>
      <c r="FW199">
        <v>0</v>
      </c>
      <c r="FX199">
        <v>1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1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4</v>
      </c>
      <c r="GV199">
        <v>3</v>
      </c>
      <c r="GW199">
        <v>0</v>
      </c>
      <c r="GX199">
        <v>2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1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3</v>
      </c>
      <c r="HZ199">
        <v>3</v>
      </c>
      <c r="IA199">
        <v>2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1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3</v>
      </c>
      <c r="JD199" t="s">
        <v>0</v>
      </c>
      <c r="JE199" t="s">
        <v>0</v>
      </c>
      <c r="JF199" t="s">
        <v>0</v>
      </c>
      <c r="JG199" t="s">
        <v>0</v>
      </c>
      <c r="JH199" t="s">
        <v>0</v>
      </c>
      <c r="JI199" t="s">
        <v>0</v>
      </c>
      <c r="JJ199" t="s">
        <v>0</v>
      </c>
      <c r="JK199" t="s">
        <v>0</v>
      </c>
      <c r="JL199" t="s">
        <v>0</v>
      </c>
      <c r="JM199" t="s">
        <v>0</v>
      </c>
      <c r="JN199" t="s">
        <v>0</v>
      </c>
      <c r="JO199" t="s">
        <v>0</v>
      </c>
      <c r="JP199" t="s">
        <v>0</v>
      </c>
      <c r="JQ199" t="s">
        <v>0</v>
      </c>
      <c r="JR199" t="s">
        <v>0</v>
      </c>
      <c r="JS199" t="s">
        <v>0</v>
      </c>
      <c r="JT199" t="s">
        <v>0</v>
      </c>
      <c r="JU199" t="s">
        <v>0</v>
      </c>
      <c r="JV199" t="s">
        <v>0</v>
      </c>
      <c r="JW199">
        <v>1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1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</row>
    <row r="200" spans="1:351">
      <c r="A200" t="s">
        <v>1468</v>
      </c>
      <c r="B200" t="s">
        <v>1467</v>
      </c>
      <c r="C200" t="str">
        <f>"200304"</f>
        <v>200304</v>
      </c>
      <c r="D200" t="s">
        <v>1466</v>
      </c>
      <c r="E200">
        <v>5</v>
      </c>
      <c r="F200">
        <v>500</v>
      </c>
      <c r="G200">
        <v>379</v>
      </c>
      <c r="H200">
        <v>151</v>
      </c>
      <c r="I200">
        <v>228</v>
      </c>
      <c r="J200">
        <v>0</v>
      </c>
      <c r="K200">
        <v>5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228</v>
      </c>
      <c r="T200">
        <v>0</v>
      </c>
      <c r="U200">
        <v>0</v>
      </c>
      <c r="V200">
        <v>228</v>
      </c>
      <c r="W200">
        <v>6</v>
      </c>
      <c r="X200">
        <v>6</v>
      </c>
      <c r="Y200">
        <v>0</v>
      </c>
      <c r="Z200">
        <v>0</v>
      </c>
      <c r="AA200">
        <v>222</v>
      </c>
      <c r="AB200">
        <v>178</v>
      </c>
      <c r="AC200">
        <v>36</v>
      </c>
      <c r="AD200">
        <v>1</v>
      </c>
      <c r="AE200">
        <v>74</v>
      </c>
      <c r="AF200">
        <v>2</v>
      </c>
      <c r="AG200">
        <v>7</v>
      </c>
      <c r="AH200">
        <v>0</v>
      </c>
      <c r="AI200">
        <v>0</v>
      </c>
      <c r="AJ200">
        <v>6</v>
      </c>
      <c r="AK200">
        <v>1</v>
      </c>
      <c r="AL200">
        <v>1</v>
      </c>
      <c r="AM200">
        <v>2</v>
      </c>
      <c r="AN200">
        <v>0</v>
      </c>
      <c r="AO200">
        <v>1</v>
      </c>
      <c r="AP200">
        <v>1</v>
      </c>
      <c r="AQ200">
        <v>1</v>
      </c>
      <c r="AR200">
        <v>2</v>
      </c>
      <c r="AS200">
        <v>0</v>
      </c>
      <c r="AT200">
        <v>36</v>
      </c>
      <c r="AU200">
        <v>0</v>
      </c>
      <c r="AV200">
        <v>0</v>
      </c>
      <c r="AW200">
        <v>1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6</v>
      </c>
      <c r="BE200">
        <v>178</v>
      </c>
      <c r="BF200">
        <v>15</v>
      </c>
      <c r="BG200">
        <v>2</v>
      </c>
      <c r="BH200">
        <v>2</v>
      </c>
      <c r="BI200">
        <v>0</v>
      </c>
      <c r="BJ200">
        <v>0</v>
      </c>
      <c r="BK200">
        <v>4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7</v>
      </c>
      <c r="CI200">
        <v>15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5</v>
      </c>
      <c r="DK200">
        <v>3</v>
      </c>
      <c r="DL200">
        <v>0</v>
      </c>
      <c r="DM200">
        <v>2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5</v>
      </c>
      <c r="EN200">
        <v>6</v>
      </c>
      <c r="EO200">
        <v>1</v>
      </c>
      <c r="EP200">
        <v>1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3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1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6</v>
      </c>
      <c r="FR200">
        <v>3</v>
      </c>
      <c r="FS200">
        <v>1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1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1</v>
      </c>
      <c r="GU200">
        <v>3</v>
      </c>
      <c r="GV200">
        <v>13</v>
      </c>
      <c r="GW200">
        <v>3</v>
      </c>
      <c r="GX200">
        <v>5</v>
      </c>
      <c r="GY200">
        <v>1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2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1</v>
      </c>
      <c r="HV200">
        <v>0</v>
      </c>
      <c r="HW200">
        <v>0</v>
      </c>
      <c r="HX200">
        <v>1</v>
      </c>
      <c r="HY200">
        <v>13</v>
      </c>
      <c r="HZ200">
        <v>2</v>
      </c>
      <c r="IA200">
        <v>2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2</v>
      </c>
      <c r="JD200" t="s">
        <v>0</v>
      </c>
      <c r="JE200" t="s">
        <v>0</v>
      </c>
      <c r="JF200" t="s">
        <v>0</v>
      </c>
      <c r="JG200" t="s">
        <v>0</v>
      </c>
      <c r="JH200" t="s">
        <v>0</v>
      </c>
      <c r="JI200" t="s">
        <v>0</v>
      </c>
      <c r="JJ200" t="s">
        <v>0</v>
      </c>
      <c r="JK200" t="s">
        <v>0</v>
      </c>
      <c r="JL200" t="s">
        <v>0</v>
      </c>
      <c r="JM200" t="s">
        <v>0</v>
      </c>
      <c r="JN200" t="s">
        <v>0</v>
      </c>
      <c r="JO200" t="s">
        <v>0</v>
      </c>
      <c r="JP200" t="s">
        <v>0</v>
      </c>
      <c r="JQ200" t="s">
        <v>0</v>
      </c>
      <c r="JR200" t="s">
        <v>0</v>
      </c>
      <c r="JS200" t="s">
        <v>0</v>
      </c>
      <c r="JT200" t="s">
        <v>0</v>
      </c>
      <c r="JU200" t="s">
        <v>0</v>
      </c>
      <c r="JV200" t="s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</row>
    <row r="201" spans="1:351">
      <c r="A201" t="s">
        <v>1465</v>
      </c>
      <c r="B201" t="s">
        <v>1448</v>
      </c>
      <c r="C201" t="str">
        <f>"200305"</f>
        <v>200305</v>
      </c>
      <c r="D201" t="s">
        <v>1464</v>
      </c>
      <c r="E201">
        <v>1</v>
      </c>
      <c r="F201">
        <v>614</v>
      </c>
      <c r="G201">
        <v>470</v>
      </c>
      <c r="H201">
        <v>211</v>
      </c>
      <c r="I201">
        <v>259</v>
      </c>
      <c r="J201">
        <v>0</v>
      </c>
      <c r="K201">
        <v>2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259</v>
      </c>
      <c r="T201">
        <v>0</v>
      </c>
      <c r="U201">
        <v>0</v>
      </c>
      <c r="V201">
        <v>259</v>
      </c>
      <c r="W201">
        <v>6</v>
      </c>
      <c r="X201">
        <v>3</v>
      </c>
      <c r="Y201">
        <v>2</v>
      </c>
      <c r="Z201">
        <v>1</v>
      </c>
      <c r="AA201">
        <v>253</v>
      </c>
      <c r="AB201">
        <v>199</v>
      </c>
      <c r="AC201">
        <v>129</v>
      </c>
      <c r="AD201">
        <v>6</v>
      </c>
      <c r="AE201">
        <v>20</v>
      </c>
      <c r="AF201">
        <v>0</v>
      </c>
      <c r="AG201">
        <v>11</v>
      </c>
      <c r="AH201">
        <v>0</v>
      </c>
      <c r="AI201">
        <v>0</v>
      </c>
      <c r="AJ201">
        <v>4</v>
      </c>
      <c r="AK201">
        <v>0</v>
      </c>
      <c r="AL201">
        <v>2</v>
      </c>
      <c r="AM201">
        <v>1</v>
      </c>
      <c r="AN201">
        <v>0</v>
      </c>
      <c r="AO201">
        <v>0</v>
      </c>
      <c r="AP201">
        <v>1</v>
      </c>
      <c r="AQ201">
        <v>0</v>
      </c>
      <c r="AR201">
        <v>3</v>
      </c>
      <c r="AS201">
        <v>0</v>
      </c>
      <c r="AT201">
        <v>10</v>
      </c>
      <c r="AU201">
        <v>1</v>
      </c>
      <c r="AV201">
        <v>1</v>
      </c>
      <c r="AW201">
        <v>3</v>
      </c>
      <c r="AX201">
        <v>0</v>
      </c>
      <c r="AY201">
        <v>0</v>
      </c>
      <c r="AZ201">
        <v>0</v>
      </c>
      <c r="BA201">
        <v>2</v>
      </c>
      <c r="BB201">
        <v>0</v>
      </c>
      <c r="BC201">
        <v>0</v>
      </c>
      <c r="BD201">
        <v>5</v>
      </c>
      <c r="BE201">
        <v>199</v>
      </c>
      <c r="BF201">
        <v>6</v>
      </c>
      <c r="BG201">
        <v>4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1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1</v>
      </c>
      <c r="CI201">
        <v>6</v>
      </c>
      <c r="CJ201">
        <v>1</v>
      </c>
      <c r="CK201">
        <v>0</v>
      </c>
      <c r="CL201">
        <v>1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1</v>
      </c>
      <c r="DJ201">
        <v>7</v>
      </c>
      <c r="DK201">
        <v>2</v>
      </c>
      <c r="DL201">
        <v>0</v>
      </c>
      <c r="DM201">
        <v>1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1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1</v>
      </c>
      <c r="ED201">
        <v>0</v>
      </c>
      <c r="EE201">
        <v>1</v>
      </c>
      <c r="EF201">
        <v>0</v>
      </c>
      <c r="EG201">
        <v>0</v>
      </c>
      <c r="EH201">
        <v>1</v>
      </c>
      <c r="EI201">
        <v>0</v>
      </c>
      <c r="EJ201">
        <v>0</v>
      </c>
      <c r="EK201">
        <v>0</v>
      </c>
      <c r="EL201">
        <v>0</v>
      </c>
      <c r="EM201">
        <v>7</v>
      </c>
      <c r="EN201">
        <v>15</v>
      </c>
      <c r="EO201">
        <v>7</v>
      </c>
      <c r="EP201">
        <v>0</v>
      </c>
      <c r="EQ201">
        <v>1</v>
      </c>
      <c r="ER201">
        <v>0</v>
      </c>
      <c r="ES201">
        <v>4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2</v>
      </c>
      <c r="FE201">
        <v>0</v>
      </c>
      <c r="FF201">
        <v>1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15</v>
      </c>
      <c r="FR201">
        <v>5</v>
      </c>
      <c r="FS201">
        <v>3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2</v>
      </c>
      <c r="GU201">
        <v>5</v>
      </c>
      <c r="GV201">
        <v>14</v>
      </c>
      <c r="GW201">
        <v>11</v>
      </c>
      <c r="GX201">
        <v>1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1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1</v>
      </c>
      <c r="HY201">
        <v>14</v>
      </c>
      <c r="HZ201">
        <v>6</v>
      </c>
      <c r="IA201">
        <v>4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1</v>
      </c>
      <c r="IH201">
        <v>0</v>
      </c>
      <c r="II201">
        <v>0</v>
      </c>
      <c r="IJ201">
        <v>1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6</v>
      </c>
      <c r="JD201" t="s">
        <v>0</v>
      </c>
      <c r="JE201" t="s">
        <v>0</v>
      </c>
      <c r="JF201" t="s">
        <v>0</v>
      </c>
      <c r="JG201" t="s">
        <v>0</v>
      </c>
      <c r="JH201" t="s">
        <v>0</v>
      </c>
      <c r="JI201" t="s">
        <v>0</v>
      </c>
      <c r="JJ201" t="s">
        <v>0</v>
      </c>
      <c r="JK201" t="s">
        <v>0</v>
      </c>
      <c r="JL201" t="s">
        <v>0</v>
      </c>
      <c r="JM201" t="s">
        <v>0</v>
      </c>
      <c r="JN201" t="s">
        <v>0</v>
      </c>
      <c r="JO201" t="s">
        <v>0</v>
      </c>
      <c r="JP201" t="s">
        <v>0</v>
      </c>
      <c r="JQ201" t="s">
        <v>0</v>
      </c>
      <c r="JR201" t="s">
        <v>0</v>
      </c>
      <c r="JS201" t="s">
        <v>0</v>
      </c>
      <c r="JT201" t="s">
        <v>0</v>
      </c>
      <c r="JU201" t="s">
        <v>0</v>
      </c>
      <c r="JV201" t="s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</row>
    <row r="202" spans="1:351">
      <c r="A202" t="s">
        <v>1463</v>
      </c>
      <c r="B202" t="s">
        <v>1448</v>
      </c>
      <c r="C202" t="str">
        <f>"200305"</f>
        <v>200305</v>
      </c>
      <c r="D202" t="s">
        <v>1462</v>
      </c>
      <c r="E202">
        <v>2</v>
      </c>
      <c r="F202">
        <v>337</v>
      </c>
      <c r="G202">
        <v>270</v>
      </c>
      <c r="H202">
        <v>87</v>
      </c>
      <c r="I202">
        <v>183</v>
      </c>
      <c r="J202">
        <v>0</v>
      </c>
      <c r="K202">
        <v>3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183</v>
      </c>
      <c r="T202">
        <v>0</v>
      </c>
      <c r="U202">
        <v>0</v>
      </c>
      <c r="V202">
        <v>183</v>
      </c>
      <c r="W202">
        <v>2</v>
      </c>
      <c r="X202">
        <v>1</v>
      </c>
      <c r="Y202">
        <v>1</v>
      </c>
      <c r="Z202">
        <v>0</v>
      </c>
      <c r="AA202">
        <v>181</v>
      </c>
      <c r="AB202">
        <v>141</v>
      </c>
      <c r="AC202">
        <v>74</v>
      </c>
      <c r="AD202">
        <v>2</v>
      </c>
      <c r="AE202">
        <v>37</v>
      </c>
      <c r="AF202">
        <v>1</v>
      </c>
      <c r="AG202">
        <v>1</v>
      </c>
      <c r="AH202">
        <v>0</v>
      </c>
      <c r="AI202">
        <v>0</v>
      </c>
      <c r="AJ202">
        <v>0</v>
      </c>
      <c r="AK202">
        <v>1</v>
      </c>
      <c r="AL202">
        <v>4</v>
      </c>
      <c r="AM202">
        <v>0</v>
      </c>
      <c r="AN202">
        <v>0</v>
      </c>
      <c r="AO202">
        <v>0</v>
      </c>
      <c r="AP202">
        <v>1</v>
      </c>
      <c r="AQ202">
        <v>1</v>
      </c>
      <c r="AR202">
        <v>0</v>
      </c>
      <c r="AS202">
        <v>0</v>
      </c>
      <c r="AT202">
        <v>8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1</v>
      </c>
      <c r="BA202">
        <v>0</v>
      </c>
      <c r="BB202">
        <v>2</v>
      </c>
      <c r="BC202">
        <v>0</v>
      </c>
      <c r="BD202">
        <v>8</v>
      </c>
      <c r="BE202">
        <v>141</v>
      </c>
      <c r="BF202">
        <v>8</v>
      </c>
      <c r="BG202">
        <v>6</v>
      </c>
      <c r="BH202">
        <v>1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1</v>
      </c>
      <c r="CI202">
        <v>8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3</v>
      </c>
      <c r="DK202">
        <v>3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3</v>
      </c>
      <c r="EN202">
        <v>16</v>
      </c>
      <c r="EO202">
        <v>7</v>
      </c>
      <c r="EP202">
        <v>3</v>
      </c>
      <c r="EQ202">
        <v>0</v>
      </c>
      <c r="ER202">
        <v>0</v>
      </c>
      <c r="ES202">
        <v>0</v>
      </c>
      <c r="ET202">
        <v>0</v>
      </c>
      <c r="EU202">
        <v>4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1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1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16</v>
      </c>
      <c r="FR202">
        <v>1</v>
      </c>
      <c r="FS202">
        <v>1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1</v>
      </c>
      <c r="GV202">
        <v>9</v>
      </c>
      <c r="GW202">
        <v>2</v>
      </c>
      <c r="GX202">
        <v>1</v>
      </c>
      <c r="GY202">
        <v>0</v>
      </c>
      <c r="GZ202">
        <v>0</v>
      </c>
      <c r="HA202">
        <v>0</v>
      </c>
      <c r="HB202">
        <v>0</v>
      </c>
      <c r="HC202">
        <v>1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1</v>
      </c>
      <c r="HK202">
        <v>0</v>
      </c>
      <c r="HL202">
        <v>3</v>
      </c>
      <c r="HM202">
        <v>1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9</v>
      </c>
      <c r="HZ202">
        <v>1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1</v>
      </c>
      <c r="JC202">
        <v>1</v>
      </c>
      <c r="JD202" t="s">
        <v>0</v>
      </c>
      <c r="JE202" t="s">
        <v>0</v>
      </c>
      <c r="JF202" t="s">
        <v>0</v>
      </c>
      <c r="JG202" t="s">
        <v>0</v>
      </c>
      <c r="JH202" t="s">
        <v>0</v>
      </c>
      <c r="JI202" t="s">
        <v>0</v>
      </c>
      <c r="JJ202" t="s">
        <v>0</v>
      </c>
      <c r="JK202" t="s">
        <v>0</v>
      </c>
      <c r="JL202" t="s">
        <v>0</v>
      </c>
      <c r="JM202" t="s">
        <v>0</v>
      </c>
      <c r="JN202" t="s">
        <v>0</v>
      </c>
      <c r="JO202" t="s">
        <v>0</v>
      </c>
      <c r="JP202" t="s">
        <v>0</v>
      </c>
      <c r="JQ202" t="s">
        <v>0</v>
      </c>
      <c r="JR202" t="s">
        <v>0</v>
      </c>
      <c r="JS202" t="s">
        <v>0</v>
      </c>
      <c r="JT202" t="s">
        <v>0</v>
      </c>
      <c r="JU202" t="s">
        <v>0</v>
      </c>
      <c r="JV202" t="s">
        <v>0</v>
      </c>
      <c r="JW202">
        <v>1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1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1</v>
      </c>
      <c r="KS202">
        <v>1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1</v>
      </c>
      <c r="LQ202">
        <v>0</v>
      </c>
      <c r="LR202">
        <v>0</v>
      </c>
      <c r="LS202">
        <v>0</v>
      </c>
      <c r="LT202">
        <v>0</v>
      </c>
      <c r="LU202">
        <v>1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</row>
    <row r="203" spans="1:351">
      <c r="A203" t="s">
        <v>1461</v>
      </c>
      <c r="B203" t="s">
        <v>1448</v>
      </c>
      <c r="C203" t="str">
        <f>"200305"</f>
        <v>200305</v>
      </c>
      <c r="D203" t="s">
        <v>1460</v>
      </c>
      <c r="E203">
        <v>3</v>
      </c>
      <c r="F203">
        <v>798</v>
      </c>
      <c r="G203">
        <v>620</v>
      </c>
      <c r="H203">
        <v>282</v>
      </c>
      <c r="I203">
        <v>338</v>
      </c>
      <c r="J203">
        <v>3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337</v>
      </c>
      <c r="T203">
        <v>0</v>
      </c>
      <c r="U203">
        <v>0</v>
      </c>
      <c r="V203">
        <v>337</v>
      </c>
      <c r="W203">
        <v>9</v>
      </c>
      <c r="X203">
        <v>3</v>
      </c>
      <c r="Y203">
        <v>4</v>
      </c>
      <c r="Z203">
        <v>2</v>
      </c>
      <c r="AA203">
        <v>328</v>
      </c>
      <c r="AB203">
        <v>244</v>
      </c>
      <c r="AC203">
        <v>91</v>
      </c>
      <c r="AD203">
        <v>5</v>
      </c>
      <c r="AE203">
        <v>43</v>
      </c>
      <c r="AF203">
        <v>0</v>
      </c>
      <c r="AG203">
        <v>13</v>
      </c>
      <c r="AH203">
        <v>0</v>
      </c>
      <c r="AI203">
        <v>3</v>
      </c>
      <c r="AJ203">
        <v>34</v>
      </c>
      <c r="AK203">
        <v>0</v>
      </c>
      <c r="AL203">
        <v>1</v>
      </c>
      <c r="AM203">
        <v>1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39</v>
      </c>
      <c r="AU203">
        <v>0</v>
      </c>
      <c r="AV203">
        <v>5</v>
      </c>
      <c r="AW203">
        <v>2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3</v>
      </c>
      <c r="BD203">
        <v>4</v>
      </c>
      <c r="BE203">
        <v>244</v>
      </c>
      <c r="BF203">
        <v>26</v>
      </c>
      <c r="BG203">
        <v>9</v>
      </c>
      <c r="BH203">
        <v>4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1</v>
      </c>
      <c r="BO203">
        <v>1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1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1</v>
      </c>
      <c r="CH203">
        <v>9</v>
      </c>
      <c r="CI203">
        <v>26</v>
      </c>
      <c r="CJ203">
        <v>5</v>
      </c>
      <c r="CK203">
        <v>1</v>
      </c>
      <c r="CL203">
        <v>0</v>
      </c>
      <c r="CM203">
        <v>1</v>
      </c>
      <c r="CN203">
        <v>0</v>
      </c>
      <c r="CO203">
        <v>2</v>
      </c>
      <c r="CP203">
        <v>0</v>
      </c>
      <c r="CQ203">
        <v>1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5</v>
      </c>
      <c r="DJ203">
        <v>11</v>
      </c>
      <c r="DK203">
        <v>8</v>
      </c>
      <c r="DL203">
        <v>1</v>
      </c>
      <c r="DM203">
        <v>1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1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11</v>
      </c>
      <c r="EN203">
        <v>18</v>
      </c>
      <c r="EO203">
        <v>6</v>
      </c>
      <c r="EP203">
        <v>2</v>
      </c>
      <c r="EQ203">
        <v>1</v>
      </c>
      <c r="ER203">
        <v>0</v>
      </c>
      <c r="ES203">
        <v>1</v>
      </c>
      <c r="ET203">
        <v>0</v>
      </c>
      <c r="EU203">
        <v>2</v>
      </c>
      <c r="EV203">
        <v>0</v>
      </c>
      <c r="EW203">
        <v>0</v>
      </c>
      <c r="EX203">
        <v>3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1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2</v>
      </c>
      <c r="FQ203">
        <v>18</v>
      </c>
      <c r="FR203">
        <v>3</v>
      </c>
      <c r="FS203">
        <v>0</v>
      </c>
      <c r="FT203">
        <v>1</v>
      </c>
      <c r="FU203">
        <v>0</v>
      </c>
      <c r="FV203">
        <v>2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3</v>
      </c>
      <c r="GV203">
        <v>13</v>
      </c>
      <c r="GW203">
        <v>8</v>
      </c>
      <c r="GX203">
        <v>0</v>
      </c>
      <c r="GY203">
        <v>0</v>
      </c>
      <c r="GZ203">
        <v>0</v>
      </c>
      <c r="HA203">
        <v>1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1</v>
      </c>
      <c r="HI203">
        <v>0</v>
      </c>
      <c r="HJ203">
        <v>0</v>
      </c>
      <c r="HK203">
        <v>2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1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13</v>
      </c>
      <c r="HZ203">
        <v>7</v>
      </c>
      <c r="IA203">
        <v>4</v>
      </c>
      <c r="IB203">
        <v>0</v>
      </c>
      <c r="IC203">
        <v>0</v>
      </c>
      <c r="ID203">
        <v>0</v>
      </c>
      <c r="IE203">
        <v>1</v>
      </c>
      <c r="IF203">
        <v>0</v>
      </c>
      <c r="IG203">
        <v>0</v>
      </c>
      <c r="IH203">
        <v>0</v>
      </c>
      <c r="II203">
        <v>0</v>
      </c>
      <c r="IJ203">
        <v>1</v>
      </c>
      <c r="IK203">
        <v>0</v>
      </c>
      <c r="IL203">
        <v>0</v>
      </c>
      <c r="IM203">
        <v>0</v>
      </c>
      <c r="IN203">
        <v>1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7</v>
      </c>
      <c r="JD203" t="s">
        <v>0</v>
      </c>
      <c r="JE203" t="s">
        <v>0</v>
      </c>
      <c r="JF203" t="s">
        <v>0</v>
      </c>
      <c r="JG203" t="s">
        <v>0</v>
      </c>
      <c r="JH203" t="s">
        <v>0</v>
      </c>
      <c r="JI203" t="s">
        <v>0</v>
      </c>
      <c r="JJ203" t="s">
        <v>0</v>
      </c>
      <c r="JK203" t="s">
        <v>0</v>
      </c>
      <c r="JL203" t="s">
        <v>0</v>
      </c>
      <c r="JM203" t="s">
        <v>0</v>
      </c>
      <c r="JN203" t="s">
        <v>0</v>
      </c>
      <c r="JO203" t="s">
        <v>0</v>
      </c>
      <c r="JP203" t="s">
        <v>0</v>
      </c>
      <c r="JQ203" t="s">
        <v>0</v>
      </c>
      <c r="JR203" t="s">
        <v>0</v>
      </c>
      <c r="JS203" t="s">
        <v>0</v>
      </c>
      <c r="JT203" t="s">
        <v>0</v>
      </c>
      <c r="JU203" t="s">
        <v>0</v>
      </c>
      <c r="JV203" t="s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1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1</v>
      </c>
      <c r="LT203">
        <v>0</v>
      </c>
      <c r="LU203">
        <v>1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</row>
    <row r="204" spans="1:351">
      <c r="A204" t="s">
        <v>1459</v>
      </c>
      <c r="B204" t="s">
        <v>1448</v>
      </c>
      <c r="C204" t="str">
        <f>"200305"</f>
        <v>200305</v>
      </c>
      <c r="D204" t="s">
        <v>1458</v>
      </c>
      <c r="E204">
        <v>4</v>
      </c>
      <c r="F204">
        <v>328</v>
      </c>
      <c r="G204">
        <v>250</v>
      </c>
      <c r="H204">
        <v>72</v>
      </c>
      <c r="I204">
        <v>178</v>
      </c>
      <c r="J204">
        <v>0</v>
      </c>
      <c r="K204">
        <v>4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178</v>
      </c>
      <c r="T204">
        <v>0</v>
      </c>
      <c r="U204">
        <v>0</v>
      </c>
      <c r="V204">
        <v>178</v>
      </c>
      <c r="W204">
        <v>6</v>
      </c>
      <c r="X204">
        <v>2</v>
      </c>
      <c r="Y204">
        <v>3</v>
      </c>
      <c r="Z204">
        <v>1</v>
      </c>
      <c r="AA204">
        <v>172</v>
      </c>
      <c r="AB204">
        <v>134</v>
      </c>
      <c r="AC204">
        <v>46</v>
      </c>
      <c r="AD204">
        <v>1</v>
      </c>
      <c r="AE204">
        <v>55</v>
      </c>
      <c r="AF204">
        <v>0</v>
      </c>
      <c r="AG204">
        <v>3</v>
      </c>
      <c r="AH204">
        <v>1</v>
      </c>
      <c r="AI204">
        <v>0</v>
      </c>
      <c r="AJ204">
        <v>13</v>
      </c>
      <c r="AK204">
        <v>0</v>
      </c>
      <c r="AL204">
        <v>0</v>
      </c>
      <c r="AM204">
        <v>1</v>
      </c>
      <c r="AN204">
        <v>0</v>
      </c>
      <c r="AO204">
        <v>0</v>
      </c>
      <c r="AP204">
        <v>3</v>
      </c>
      <c r="AQ204">
        <v>0</v>
      </c>
      <c r="AR204">
        <v>1</v>
      </c>
      <c r="AS204">
        <v>0</v>
      </c>
      <c r="AT204">
        <v>6</v>
      </c>
      <c r="AU204">
        <v>0</v>
      </c>
      <c r="AV204">
        <v>0</v>
      </c>
      <c r="AW204">
        <v>2</v>
      </c>
      <c r="AX204">
        <v>0</v>
      </c>
      <c r="AY204">
        <v>1</v>
      </c>
      <c r="AZ204">
        <v>0</v>
      </c>
      <c r="BA204">
        <v>0</v>
      </c>
      <c r="BB204">
        <v>0</v>
      </c>
      <c r="BC204">
        <v>0</v>
      </c>
      <c r="BD204">
        <v>1</v>
      </c>
      <c r="BE204">
        <v>134</v>
      </c>
      <c r="BF204">
        <v>3</v>
      </c>
      <c r="BG204">
        <v>2</v>
      </c>
      <c r="BH204">
        <v>0</v>
      </c>
      <c r="BI204">
        <v>1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3</v>
      </c>
      <c r="CJ204">
        <v>5</v>
      </c>
      <c r="CK204">
        <v>1</v>
      </c>
      <c r="CL204">
        <v>0</v>
      </c>
      <c r="CM204">
        <v>1</v>
      </c>
      <c r="CN204">
        <v>1</v>
      </c>
      <c r="CO204">
        <v>0</v>
      </c>
      <c r="CP204">
        <v>0</v>
      </c>
      <c r="CQ204">
        <v>0</v>
      </c>
      <c r="CR204">
        <v>1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1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5</v>
      </c>
      <c r="DJ204">
        <v>3</v>
      </c>
      <c r="DK204">
        <v>1</v>
      </c>
      <c r="DL204">
        <v>0</v>
      </c>
      <c r="DM204">
        <v>1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1</v>
      </c>
      <c r="EM204">
        <v>3</v>
      </c>
      <c r="EN204">
        <v>15</v>
      </c>
      <c r="EO204">
        <v>8</v>
      </c>
      <c r="EP204">
        <v>0</v>
      </c>
      <c r="EQ204">
        <v>0</v>
      </c>
      <c r="ER204">
        <v>0</v>
      </c>
      <c r="ES204">
        <v>3</v>
      </c>
      <c r="ET204">
        <v>1</v>
      </c>
      <c r="EU204">
        <v>1</v>
      </c>
      <c r="EV204">
        <v>0</v>
      </c>
      <c r="EW204">
        <v>0</v>
      </c>
      <c r="EX204">
        <v>0</v>
      </c>
      <c r="EY204">
        <v>1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1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15</v>
      </c>
      <c r="FR204">
        <v>6</v>
      </c>
      <c r="FS204">
        <v>4</v>
      </c>
      <c r="FT204">
        <v>1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1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6</v>
      </c>
      <c r="GV204">
        <v>4</v>
      </c>
      <c r="GW204">
        <v>4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4</v>
      </c>
      <c r="HZ204">
        <v>2</v>
      </c>
      <c r="IA204">
        <v>2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2</v>
      </c>
      <c r="JD204" t="s">
        <v>0</v>
      </c>
      <c r="JE204" t="s">
        <v>0</v>
      </c>
      <c r="JF204" t="s">
        <v>0</v>
      </c>
      <c r="JG204" t="s">
        <v>0</v>
      </c>
      <c r="JH204" t="s">
        <v>0</v>
      </c>
      <c r="JI204" t="s">
        <v>0</v>
      </c>
      <c r="JJ204" t="s">
        <v>0</v>
      </c>
      <c r="JK204" t="s">
        <v>0</v>
      </c>
      <c r="JL204" t="s">
        <v>0</v>
      </c>
      <c r="JM204" t="s">
        <v>0</v>
      </c>
      <c r="JN204" t="s">
        <v>0</v>
      </c>
      <c r="JO204" t="s">
        <v>0</v>
      </c>
      <c r="JP204" t="s">
        <v>0</v>
      </c>
      <c r="JQ204" t="s">
        <v>0</v>
      </c>
      <c r="JR204" t="s">
        <v>0</v>
      </c>
      <c r="JS204" t="s">
        <v>0</v>
      </c>
      <c r="JT204" t="s">
        <v>0</v>
      </c>
      <c r="JU204" t="s">
        <v>0</v>
      </c>
      <c r="JV204" t="s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</row>
    <row r="205" spans="1:351">
      <c r="A205" t="s">
        <v>1457</v>
      </c>
      <c r="B205" t="s">
        <v>1448</v>
      </c>
      <c r="C205" t="str">
        <f>"200305"</f>
        <v>200305</v>
      </c>
      <c r="D205" t="s">
        <v>1456</v>
      </c>
      <c r="E205">
        <v>5</v>
      </c>
      <c r="F205">
        <v>924</v>
      </c>
      <c r="G205">
        <v>699</v>
      </c>
      <c r="H205">
        <v>211</v>
      </c>
      <c r="I205">
        <v>488</v>
      </c>
      <c r="J205">
        <v>1</v>
      </c>
      <c r="K205">
        <v>11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488</v>
      </c>
      <c r="T205">
        <v>0</v>
      </c>
      <c r="U205">
        <v>0</v>
      </c>
      <c r="V205">
        <v>488</v>
      </c>
      <c r="W205">
        <v>18</v>
      </c>
      <c r="X205">
        <v>11</v>
      </c>
      <c r="Y205">
        <v>7</v>
      </c>
      <c r="Z205">
        <v>0</v>
      </c>
      <c r="AA205">
        <v>470</v>
      </c>
      <c r="AB205">
        <v>385</v>
      </c>
      <c r="AC205">
        <v>132</v>
      </c>
      <c r="AD205">
        <v>31</v>
      </c>
      <c r="AE205">
        <v>33</v>
      </c>
      <c r="AF205">
        <v>2</v>
      </c>
      <c r="AG205">
        <v>12</v>
      </c>
      <c r="AH205">
        <v>1</v>
      </c>
      <c r="AI205">
        <v>0</v>
      </c>
      <c r="AJ205">
        <v>78</v>
      </c>
      <c r="AK205">
        <v>1</v>
      </c>
      <c r="AL205">
        <v>1</v>
      </c>
      <c r="AM205">
        <v>0</v>
      </c>
      <c r="AN205">
        <v>1</v>
      </c>
      <c r="AO205">
        <v>0</v>
      </c>
      <c r="AP205">
        <v>2</v>
      </c>
      <c r="AQ205">
        <v>0</v>
      </c>
      <c r="AR205">
        <v>1</v>
      </c>
      <c r="AS205">
        <v>0</v>
      </c>
      <c r="AT205">
        <v>30</v>
      </c>
      <c r="AU205">
        <v>0</v>
      </c>
      <c r="AV205">
        <v>0</v>
      </c>
      <c r="AW205">
        <v>2</v>
      </c>
      <c r="AX205">
        <v>0</v>
      </c>
      <c r="AY205">
        <v>0</v>
      </c>
      <c r="AZ205">
        <v>0</v>
      </c>
      <c r="BA205">
        <v>0</v>
      </c>
      <c r="BB205">
        <v>4</v>
      </c>
      <c r="BC205">
        <v>4</v>
      </c>
      <c r="BD205">
        <v>50</v>
      </c>
      <c r="BE205">
        <v>385</v>
      </c>
      <c r="BF205">
        <v>10</v>
      </c>
      <c r="BG205">
        <v>4</v>
      </c>
      <c r="BH205">
        <v>1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1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4</v>
      </c>
      <c r="CI205">
        <v>10</v>
      </c>
      <c r="CJ205">
        <v>7</v>
      </c>
      <c r="CK205">
        <v>2</v>
      </c>
      <c r="CL205">
        <v>2</v>
      </c>
      <c r="CM205">
        <v>1</v>
      </c>
      <c r="CN205">
        <v>0</v>
      </c>
      <c r="CO205">
        <v>1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1</v>
      </c>
      <c r="DI205">
        <v>7</v>
      </c>
      <c r="DJ205">
        <v>6</v>
      </c>
      <c r="DK205">
        <v>2</v>
      </c>
      <c r="DL205">
        <v>0</v>
      </c>
      <c r="DM205">
        <v>0</v>
      </c>
      <c r="DN205">
        <v>0</v>
      </c>
      <c r="DO205">
        <v>0</v>
      </c>
      <c r="DP205">
        <v>1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1</v>
      </c>
      <c r="ED205">
        <v>0</v>
      </c>
      <c r="EE205">
        <v>0</v>
      </c>
      <c r="EF205">
        <v>1</v>
      </c>
      <c r="EG205">
        <v>0</v>
      </c>
      <c r="EH205">
        <v>0</v>
      </c>
      <c r="EI205">
        <v>0</v>
      </c>
      <c r="EJ205">
        <v>1</v>
      </c>
      <c r="EK205">
        <v>0</v>
      </c>
      <c r="EL205">
        <v>0</v>
      </c>
      <c r="EM205">
        <v>6</v>
      </c>
      <c r="EN205">
        <v>24</v>
      </c>
      <c r="EO205">
        <v>3</v>
      </c>
      <c r="EP205">
        <v>0</v>
      </c>
      <c r="EQ205">
        <v>1</v>
      </c>
      <c r="ER205">
        <v>0</v>
      </c>
      <c r="ES205">
        <v>15</v>
      </c>
      <c r="ET205">
        <v>0</v>
      </c>
      <c r="EU205">
        <v>2</v>
      </c>
      <c r="EV205">
        <v>0</v>
      </c>
      <c r="EW205">
        <v>0</v>
      </c>
      <c r="EX205">
        <v>0</v>
      </c>
      <c r="EY205">
        <v>1</v>
      </c>
      <c r="EZ205">
        <v>0</v>
      </c>
      <c r="FA205">
        <v>0</v>
      </c>
      <c r="FB205">
        <v>0</v>
      </c>
      <c r="FC205">
        <v>0</v>
      </c>
      <c r="FD205">
        <v>1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1</v>
      </c>
      <c r="FQ205">
        <v>24</v>
      </c>
      <c r="FR205">
        <v>5</v>
      </c>
      <c r="FS205">
        <v>1</v>
      </c>
      <c r="FT205">
        <v>0</v>
      </c>
      <c r="FU205">
        <v>0</v>
      </c>
      <c r="FV205">
        <v>2</v>
      </c>
      <c r="FW205">
        <v>0</v>
      </c>
      <c r="FX205">
        <v>1</v>
      </c>
      <c r="FY205">
        <v>0</v>
      </c>
      <c r="FZ205">
        <v>0</v>
      </c>
      <c r="GA205">
        <v>0</v>
      </c>
      <c r="GB205">
        <v>0</v>
      </c>
      <c r="GC205">
        <v>1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5</v>
      </c>
      <c r="GV205">
        <v>23</v>
      </c>
      <c r="GW205">
        <v>11</v>
      </c>
      <c r="GX205">
        <v>6</v>
      </c>
      <c r="GY205">
        <v>0</v>
      </c>
      <c r="GZ205">
        <v>0</v>
      </c>
      <c r="HA205">
        <v>0</v>
      </c>
      <c r="HB205">
        <v>1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1</v>
      </c>
      <c r="HL205">
        <v>0</v>
      </c>
      <c r="HM205">
        <v>3</v>
      </c>
      <c r="HN205">
        <v>0</v>
      </c>
      <c r="HO205">
        <v>0</v>
      </c>
      <c r="HP205">
        <v>1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23</v>
      </c>
      <c r="HZ205">
        <v>6</v>
      </c>
      <c r="IA205">
        <v>3</v>
      </c>
      <c r="IB205">
        <v>0</v>
      </c>
      <c r="IC205">
        <v>0</v>
      </c>
      <c r="ID205">
        <v>0</v>
      </c>
      <c r="IE205">
        <v>1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2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6</v>
      </c>
      <c r="JD205" t="s">
        <v>0</v>
      </c>
      <c r="JE205" t="s">
        <v>0</v>
      </c>
      <c r="JF205" t="s">
        <v>0</v>
      </c>
      <c r="JG205" t="s">
        <v>0</v>
      </c>
      <c r="JH205" t="s">
        <v>0</v>
      </c>
      <c r="JI205" t="s">
        <v>0</v>
      </c>
      <c r="JJ205" t="s">
        <v>0</v>
      </c>
      <c r="JK205" t="s">
        <v>0</v>
      </c>
      <c r="JL205" t="s">
        <v>0</v>
      </c>
      <c r="JM205" t="s">
        <v>0</v>
      </c>
      <c r="JN205" t="s">
        <v>0</v>
      </c>
      <c r="JO205" t="s">
        <v>0</v>
      </c>
      <c r="JP205" t="s">
        <v>0</v>
      </c>
      <c r="JQ205" t="s">
        <v>0</v>
      </c>
      <c r="JR205" t="s">
        <v>0</v>
      </c>
      <c r="JS205" t="s">
        <v>0</v>
      </c>
      <c r="JT205" t="s">
        <v>0</v>
      </c>
      <c r="JU205" t="s">
        <v>0</v>
      </c>
      <c r="JV205" t="s">
        <v>0</v>
      </c>
      <c r="JW205">
        <v>4</v>
      </c>
      <c r="JX205">
        <v>1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1</v>
      </c>
      <c r="KI205">
        <v>0</v>
      </c>
      <c r="KJ205">
        <v>0</v>
      </c>
      <c r="KK205">
        <v>1</v>
      </c>
      <c r="KL205">
        <v>0</v>
      </c>
      <c r="KM205">
        <v>0</v>
      </c>
      <c r="KN205">
        <v>1</v>
      </c>
      <c r="KO205">
        <v>0</v>
      </c>
      <c r="KP205">
        <v>0</v>
      </c>
      <c r="KQ205">
        <v>0</v>
      </c>
      <c r="KR205">
        <v>4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</row>
    <row r="206" spans="1:351">
      <c r="A206" t="s">
        <v>1455</v>
      </c>
      <c r="B206" t="s">
        <v>1448</v>
      </c>
      <c r="C206" t="str">
        <f>"200305"</f>
        <v>200305</v>
      </c>
      <c r="D206" t="s">
        <v>1454</v>
      </c>
      <c r="E206">
        <v>6</v>
      </c>
      <c r="F206">
        <v>662</v>
      </c>
      <c r="G206">
        <v>500</v>
      </c>
      <c r="H206">
        <v>198</v>
      </c>
      <c r="I206">
        <v>302</v>
      </c>
      <c r="J206">
        <v>1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302</v>
      </c>
      <c r="T206">
        <v>0</v>
      </c>
      <c r="U206">
        <v>0</v>
      </c>
      <c r="V206">
        <v>302</v>
      </c>
      <c r="W206">
        <v>6</v>
      </c>
      <c r="X206">
        <v>4</v>
      </c>
      <c r="Y206">
        <v>2</v>
      </c>
      <c r="Z206">
        <v>0</v>
      </c>
      <c r="AA206">
        <v>296</v>
      </c>
      <c r="AB206">
        <v>244</v>
      </c>
      <c r="AC206">
        <v>153</v>
      </c>
      <c r="AD206">
        <v>10</v>
      </c>
      <c r="AE206">
        <v>22</v>
      </c>
      <c r="AF206">
        <v>2</v>
      </c>
      <c r="AG206">
        <v>8</v>
      </c>
      <c r="AH206">
        <v>3</v>
      </c>
      <c r="AI206">
        <v>1</v>
      </c>
      <c r="AJ206">
        <v>12</v>
      </c>
      <c r="AK206">
        <v>0</v>
      </c>
      <c r="AL206">
        <v>2</v>
      </c>
      <c r="AM206">
        <v>1</v>
      </c>
      <c r="AN206">
        <v>0</v>
      </c>
      <c r="AO206">
        <v>1</v>
      </c>
      <c r="AP206">
        <v>1</v>
      </c>
      <c r="AQ206">
        <v>0</v>
      </c>
      <c r="AR206">
        <v>0</v>
      </c>
      <c r="AS206">
        <v>0</v>
      </c>
      <c r="AT206">
        <v>13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15</v>
      </c>
      <c r="BE206">
        <v>244</v>
      </c>
      <c r="BF206">
        <v>7</v>
      </c>
      <c r="BG206">
        <v>4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3</v>
      </c>
      <c r="CI206">
        <v>7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13</v>
      </c>
      <c r="DK206">
        <v>12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1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13</v>
      </c>
      <c r="EN206">
        <v>10</v>
      </c>
      <c r="EO206">
        <v>3</v>
      </c>
      <c r="EP206">
        <v>1</v>
      </c>
      <c r="EQ206">
        <v>1</v>
      </c>
      <c r="ER206">
        <v>0</v>
      </c>
      <c r="ES206">
        <v>3</v>
      </c>
      <c r="ET206">
        <v>1</v>
      </c>
      <c r="EU206">
        <v>0</v>
      </c>
      <c r="EV206">
        <v>0</v>
      </c>
      <c r="EW206">
        <v>0</v>
      </c>
      <c r="EX206">
        <v>0</v>
      </c>
      <c r="EY206">
        <v>1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10</v>
      </c>
      <c r="FR206">
        <v>5</v>
      </c>
      <c r="FS206">
        <v>3</v>
      </c>
      <c r="FT206">
        <v>0</v>
      </c>
      <c r="FU206">
        <v>1</v>
      </c>
      <c r="FV206">
        <v>0</v>
      </c>
      <c r="FW206">
        <v>0</v>
      </c>
      <c r="FX206">
        <v>1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5</v>
      </c>
      <c r="GV206">
        <v>11</v>
      </c>
      <c r="GW206">
        <v>7</v>
      </c>
      <c r="GX206">
        <v>2</v>
      </c>
      <c r="GY206">
        <v>1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1</v>
      </c>
      <c r="HY206">
        <v>11</v>
      </c>
      <c r="HZ206">
        <v>1</v>
      </c>
      <c r="IA206">
        <v>1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1</v>
      </c>
      <c r="JD206" t="s">
        <v>0</v>
      </c>
      <c r="JE206" t="s">
        <v>0</v>
      </c>
      <c r="JF206" t="s">
        <v>0</v>
      </c>
      <c r="JG206" t="s">
        <v>0</v>
      </c>
      <c r="JH206" t="s">
        <v>0</v>
      </c>
      <c r="JI206" t="s">
        <v>0</v>
      </c>
      <c r="JJ206" t="s">
        <v>0</v>
      </c>
      <c r="JK206" t="s">
        <v>0</v>
      </c>
      <c r="JL206" t="s">
        <v>0</v>
      </c>
      <c r="JM206" t="s">
        <v>0</v>
      </c>
      <c r="JN206" t="s">
        <v>0</v>
      </c>
      <c r="JO206" t="s">
        <v>0</v>
      </c>
      <c r="JP206" t="s">
        <v>0</v>
      </c>
      <c r="JQ206" t="s">
        <v>0</v>
      </c>
      <c r="JR206" t="s">
        <v>0</v>
      </c>
      <c r="JS206" t="s">
        <v>0</v>
      </c>
      <c r="JT206" t="s">
        <v>0</v>
      </c>
      <c r="JU206" t="s">
        <v>0</v>
      </c>
      <c r="JV206" t="s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4</v>
      </c>
      <c r="KT206">
        <v>1</v>
      </c>
      <c r="KU206">
        <v>0</v>
      </c>
      <c r="KV206">
        <v>0</v>
      </c>
      <c r="KW206">
        <v>1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1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1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4</v>
      </c>
      <c r="LV206">
        <v>1</v>
      </c>
      <c r="LW206">
        <v>0</v>
      </c>
      <c r="LX206">
        <v>1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1</v>
      </c>
    </row>
    <row r="207" spans="1:351">
      <c r="A207" t="s">
        <v>1453</v>
      </c>
      <c r="B207" t="s">
        <v>1448</v>
      </c>
      <c r="C207" t="str">
        <f>"200305"</f>
        <v>200305</v>
      </c>
      <c r="D207" t="s">
        <v>1452</v>
      </c>
      <c r="E207">
        <v>7</v>
      </c>
      <c r="F207">
        <v>713</v>
      </c>
      <c r="G207">
        <v>540</v>
      </c>
      <c r="H207">
        <v>137</v>
      </c>
      <c r="I207">
        <v>403</v>
      </c>
      <c r="J207">
        <v>0</v>
      </c>
      <c r="K207">
        <v>2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403</v>
      </c>
      <c r="T207">
        <v>0</v>
      </c>
      <c r="U207">
        <v>0</v>
      </c>
      <c r="V207">
        <v>403</v>
      </c>
      <c r="W207">
        <v>10</v>
      </c>
      <c r="X207">
        <v>3</v>
      </c>
      <c r="Y207">
        <v>6</v>
      </c>
      <c r="Z207">
        <v>1</v>
      </c>
      <c r="AA207">
        <v>393</v>
      </c>
      <c r="AB207">
        <v>337</v>
      </c>
      <c r="AC207">
        <v>174</v>
      </c>
      <c r="AD207">
        <v>18</v>
      </c>
      <c r="AE207">
        <v>24</v>
      </c>
      <c r="AF207">
        <v>0</v>
      </c>
      <c r="AG207">
        <v>4</v>
      </c>
      <c r="AH207">
        <v>6</v>
      </c>
      <c r="AI207">
        <v>0</v>
      </c>
      <c r="AJ207">
        <v>46</v>
      </c>
      <c r="AK207">
        <v>0</v>
      </c>
      <c r="AL207">
        <v>1</v>
      </c>
      <c r="AM207">
        <v>0</v>
      </c>
      <c r="AN207">
        <v>0</v>
      </c>
      <c r="AO207">
        <v>0</v>
      </c>
      <c r="AP207">
        <v>2</v>
      </c>
      <c r="AQ207">
        <v>6</v>
      </c>
      <c r="AR207">
        <v>0</v>
      </c>
      <c r="AS207">
        <v>0</v>
      </c>
      <c r="AT207">
        <v>24</v>
      </c>
      <c r="AU207">
        <v>0</v>
      </c>
      <c r="AV207">
        <v>1</v>
      </c>
      <c r="AW207">
        <v>0</v>
      </c>
      <c r="AX207">
        <v>1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30</v>
      </c>
      <c r="BE207">
        <v>337</v>
      </c>
      <c r="BF207">
        <v>4</v>
      </c>
      <c r="BG207">
        <v>4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4</v>
      </c>
      <c r="CJ207">
        <v>4</v>
      </c>
      <c r="CK207">
        <v>1</v>
      </c>
      <c r="CL207">
        <v>0</v>
      </c>
      <c r="CM207">
        <v>0</v>
      </c>
      <c r="CN207">
        <v>0</v>
      </c>
      <c r="CO207">
        <v>1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1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1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4</v>
      </c>
      <c r="DJ207">
        <v>3</v>
      </c>
      <c r="DK207">
        <v>2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1</v>
      </c>
      <c r="EJ207">
        <v>0</v>
      </c>
      <c r="EK207">
        <v>0</v>
      </c>
      <c r="EL207">
        <v>0</v>
      </c>
      <c r="EM207">
        <v>3</v>
      </c>
      <c r="EN207">
        <v>19</v>
      </c>
      <c r="EO207">
        <v>4</v>
      </c>
      <c r="EP207">
        <v>2</v>
      </c>
      <c r="EQ207">
        <v>0</v>
      </c>
      <c r="ER207">
        <v>0</v>
      </c>
      <c r="ES207">
        <v>8</v>
      </c>
      <c r="ET207">
        <v>0</v>
      </c>
      <c r="EU207">
        <v>1</v>
      </c>
      <c r="EV207">
        <v>0</v>
      </c>
      <c r="EW207">
        <v>0</v>
      </c>
      <c r="EX207">
        <v>1</v>
      </c>
      <c r="EY207">
        <v>0</v>
      </c>
      <c r="EZ207">
        <v>1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1</v>
      </c>
      <c r="FM207">
        <v>1</v>
      </c>
      <c r="FN207">
        <v>0</v>
      </c>
      <c r="FO207">
        <v>0</v>
      </c>
      <c r="FP207">
        <v>0</v>
      </c>
      <c r="FQ207">
        <v>19</v>
      </c>
      <c r="FR207">
        <v>4</v>
      </c>
      <c r="FS207">
        <v>3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1</v>
      </c>
      <c r="GU207">
        <v>4</v>
      </c>
      <c r="GV207">
        <v>19</v>
      </c>
      <c r="GW207">
        <v>12</v>
      </c>
      <c r="GX207">
        <v>1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1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0</v>
      </c>
      <c r="HM207">
        <v>0</v>
      </c>
      <c r="HN207">
        <v>0</v>
      </c>
      <c r="HO207">
        <v>0</v>
      </c>
      <c r="HP207">
        <v>3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1</v>
      </c>
      <c r="HX207">
        <v>0</v>
      </c>
      <c r="HY207">
        <v>19</v>
      </c>
      <c r="HZ207">
        <v>2</v>
      </c>
      <c r="IA207">
        <v>1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1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2</v>
      </c>
      <c r="JD207" t="s">
        <v>0</v>
      </c>
      <c r="JE207" t="s">
        <v>0</v>
      </c>
      <c r="JF207" t="s">
        <v>0</v>
      </c>
      <c r="JG207" t="s">
        <v>0</v>
      </c>
      <c r="JH207" t="s">
        <v>0</v>
      </c>
      <c r="JI207" t="s">
        <v>0</v>
      </c>
      <c r="JJ207" t="s">
        <v>0</v>
      </c>
      <c r="JK207" t="s">
        <v>0</v>
      </c>
      <c r="JL207" t="s">
        <v>0</v>
      </c>
      <c r="JM207" t="s">
        <v>0</v>
      </c>
      <c r="JN207" t="s">
        <v>0</v>
      </c>
      <c r="JO207" t="s">
        <v>0</v>
      </c>
      <c r="JP207" t="s">
        <v>0</v>
      </c>
      <c r="JQ207" t="s">
        <v>0</v>
      </c>
      <c r="JR207" t="s">
        <v>0</v>
      </c>
      <c r="JS207" t="s">
        <v>0</v>
      </c>
      <c r="JT207" t="s">
        <v>0</v>
      </c>
      <c r="JU207" t="s">
        <v>0</v>
      </c>
      <c r="JV207" t="s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1</v>
      </c>
      <c r="LW207">
        <v>1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1</v>
      </c>
    </row>
    <row r="208" spans="1:351">
      <c r="A208" t="s">
        <v>1451</v>
      </c>
      <c r="B208" t="s">
        <v>1448</v>
      </c>
      <c r="C208" t="str">
        <f>"200305"</f>
        <v>200305</v>
      </c>
      <c r="D208" t="s">
        <v>1450</v>
      </c>
      <c r="E208">
        <v>8</v>
      </c>
      <c r="F208">
        <v>401</v>
      </c>
      <c r="G208">
        <v>310</v>
      </c>
      <c r="H208">
        <v>146</v>
      </c>
      <c r="I208">
        <v>164</v>
      </c>
      <c r="J208">
        <v>1</v>
      </c>
      <c r="K208">
        <v>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164</v>
      </c>
      <c r="T208">
        <v>0</v>
      </c>
      <c r="U208">
        <v>0</v>
      </c>
      <c r="V208">
        <v>164</v>
      </c>
      <c r="W208">
        <v>7</v>
      </c>
      <c r="X208">
        <v>4</v>
      </c>
      <c r="Y208">
        <v>3</v>
      </c>
      <c r="Z208">
        <v>0</v>
      </c>
      <c r="AA208">
        <v>157</v>
      </c>
      <c r="AB208">
        <v>129</v>
      </c>
      <c r="AC208">
        <v>86</v>
      </c>
      <c r="AD208">
        <v>2</v>
      </c>
      <c r="AE208">
        <v>9</v>
      </c>
      <c r="AF208">
        <v>0</v>
      </c>
      <c r="AG208">
        <v>3</v>
      </c>
      <c r="AH208">
        <v>0</v>
      </c>
      <c r="AI208">
        <v>0</v>
      </c>
      <c r="AJ208">
        <v>15</v>
      </c>
      <c r="AK208">
        <v>0</v>
      </c>
      <c r="AL208">
        <v>2</v>
      </c>
      <c r="AM208">
        <v>0</v>
      </c>
      <c r="AN208">
        <v>0</v>
      </c>
      <c r="AO208">
        <v>0</v>
      </c>
      <c r="AP208">
        <v>1</v>
      </c>
      <c r="AQ208">
        <v>2</v>
      </c>
      <c r="AR208">
        <v>0</v>
      </c>
      <c r="AS208">
        <v>0</v>
      </c>
      <c r="AT208">
        <v>5</v>
      </c>
      <c r="AU208">
        <v>0</v>
      </c>
      <c r="AV208">
        <v>2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2</v>
      </c>
      <c r="BC208">
        <v>0</v>
      </c>
      <c r="BD208">
        <v>0</v>
      </c>
      <c r="BE208">
        <v>129</v>
      </c>
      <c r="BF208">
        <v>3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1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2</v>
      </c>
      <c r="CI208">
        <v>3</v>
      </c>
      <c r="CJ208">
        <v>1</v>
      </c>
      <c r="CK208">
        <v>1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1</v>
      </c>
      <c r="DJ208">
        <v>3</v>
      </c>
      <c r="DK208">
        <v>0</v>
      </c>
      <c r="DL208">
        <v>0</v>
      </c>
      <c r="DM208">
        <v>1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1</v>
      </c>
      <c r="EB208">
        <v>0</v>
      </c>
      <c r="EC208">
        <v>0</v>
      </c>
      <c r="ED208">
        <v>0</v>
      </c>
      <c r="EE208">
        <v>0</v>
      </c>
      <c r="EF208">
        <v>1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3</v>
      </c>
      <c r="EN208">
        <v>6</v>
      </c>
      <c r="EO208">
        <v>4</v>
      </c>
      <c r="EP208">
        <v>0</v>
      </c>
      <c r="EQ208">
        <v>0</v>
      </c>
      <c r="ER208">
        <v>0</v>
      </c>
      <c r="ES208">
        <v>1</v>
      </c>
      <c r="ET208">
        <v>0</v>
      </c>
      <c r="EU208">
        <v>1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6</v>
      </c>
      <c r="FR208">
        <v>1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1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1</v>
      </c>
      <c r="GV208">
        <v>12</v>
      </c>
      <c r="GW208">
        <v>7</v>
      </c>
      <c r="GX208">
        <v>2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1</v>
      </c>
      <c r="HH208">
        <v>0</v>
      </c>
      <c r="HI208">
        <v>0</v>
      </c>
      <c r="HJ208">
        <v>0</v>
      </c>
      <c r="HK208">
        <v>0</v>
      </c>
      <c r="HL208">
        <v>1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1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12</v>
      </c>
      <c r="HZ208">
        <v>1</v>
      </c>
      <c r="IA208">
        <v>1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1</v>
      </c>
      <c r="JD208" t="s">
        <v>0</v>
      </c>
      <c r="JE208" t="s">
        <v>0</v>
      </c>
      <c r="JF208" t="s">
        <v>0</v>
      </c>
      <c r="JG208" t="s">
        <v>0</v>
      </c>
      <c r="JH208" t="s">
        <v>0</v>
      </c>
      <c r="JI208" t="s">
        <v>0</v>
      </c>
      <c r="JJ208" t="s">
        <v>0</v>
      </c>
      <c r="JK208" t="s">
        <v>0</v>
      </c>
      <c r="JL208" t="s">
        <v>0</v>
      </c>
      <c r="JM208" t="s">
        <v>0</v>
      </c>
      <c r="JN208" t="s">
        <v>0</v>
      </c>
      <c r="JO208" t="s">
        <v>0</v>
      </c>
      <c r="JP208" t="s">
        <v>0</v>
      </c>
      <c r="JQ208" t="s">
        <v>0</v>
      </c>
      <c r="JR208" t="s">
        <v>0</v>
      </c>
      <c r="JS208" t="s">
        <v>0</v>
      </c>
      <c r="JT208" t="s">
        <v>0</v>
      </c>
      <c r="JU208" t="s">
        <v>0</v>
      </c>
      <c r="JV208" t="s">
        <v>0</v>
      </c>
      <c r="JW208">
        <v>1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1</v>
      </c>
      <c r="KN208">
        <v>0</v>
      </c>
      <c r="KO208">
        <v>0</v>
      </c>
      <c r="KP208">
        <v>0</v>
      </c>
      <c r="KQ208">
        <v>0</v>
      </c>
      <c r="KR208">
        <v>1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</row>
    <row r="209" spans="1:351">
      <c r="A209" t="s">
        <v>1449</v>
      </c>
      <c r="B209" t="s">
        <v>1448</v>
      </c>
      <c r="C209" t="str">
        <f>"200305"</f>
        <v>200305</v>
      </c>
      <c r="D209" t="s">
        <v>1447</v>
      </c>
      <c r="E209">
        <v>9</v>
      </c>
      <c r="F209">
        <v>273</v>
      </c>
      <c r="G209">
        <v>210</v>
      </c>
      <c r="H209">
        <v>58</v>
      </c>
      <c r="I209">
        <v>152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152</v>
      </c>
      <c r="T209">
        <v>0</v>
      </c>
      <c r="U209">
        <v>0</v>
      </c>
      <c r="V209">
        <v>152</v>
      </c>
      <c r="W209">
        <v>6</v>
      </c>
      <c r="X209">
        <v>1</v>
      </c>
      <c r="Y209">
        <v>5</v>
      </c>
      <c r="Z209">
        <v>0</v>
      </c>
      <c r="AA209">
        <v>146</v>
      </c>
      <c r="AB209">
        <v>112</v>
      </c>
      <c r="AC209">
        <v>49</v>
      </c>
      <c r="AD209">
        <v>9</v>
      </c>
      <c r="AE209">
        <v>12</v>
      </c>
      <c r="AF209">
        <v>0</v>
      </c>
      <c r="AG209">
        <v>6</v>
      </c>
      <c r="AH209">
        <v>1</v>
      </c>
      <c r="AI209">
        <v>0</v>
      </c>
      <c r="AJ209">
        <v>18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</v>
      </c>
      <c r="AR209">
        <v>0</v>
      </c>
      <c r="AS209">
        <v>0</v>
      </c>
      <c r="AT209">
        <v>7</v>
      </c>
      <c r="AU209">
        <v>0</v>
      </c>
      <c r="AV209">
        <v>0</v>
      </c>
      <c r="AW209">
        <v>2</v>
      </c>
      <c r="AX209">
        <v>1</v>
      </c>
      <c r="AY209">
        <v>0</v>
      </c>
      <c r="AZ209">
        <v>0</v>
      </c>
      <c r="BA209">
        <v>0</v>
      </c>
      <c r="BB209">
        <v>1</v>
      </c>
      <c r="BC209">
        <v>0</v>
      </c>
      <c r="BD209">
        <v>4</v>
      </c>
      <c r="BE209">
        <v>112</v>
      </c>
      <c r="BF209">
        <v>6</v>
      </c>
      <c r="BG209">
        <v>3</v>
      </c>
      <c r="BH209">
        <v>0</v>
      </c>
      <c r="BI209">
        <v>1</v>
      </c>
      <c r="BJ209">
        <v>0</v>
      </c>
      <c r="BK209">
        <v>0</v>
      </c>
      <c r="BL209">
        <v>0</v>
      </c>
      <c r="BM209">
        <v>0</v>
      </c>
      <c r="BN209">
        <v>2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6</v>
      </c>
      <c r="CJ209">
        <v>2</v>
      </c>
      <c r="CK209">
        <v>0</v>
      </c>
      <c r="CL209">
        <v>0</v>
      </c>
      <c r="CM209">
        <v>1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1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2</v>
      </c>
      <c r="DJ209">
        <v>3</v>
      </c>
      <c r="DK209">
        <v>3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3</v>
      </c>
      <c r="EN209">
        <v>15</v>
      </c>
      <c r="EO209">
        <v>8</v>
      </c>
      <c r="EP209">
        <v>0</v>
      </c>
      <c r="EQ209">
        <v>0</v>
      </c>
      <c r="ER209">
        <v>0</v>
      </c>
      <c r="ES209">
        <v>4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1</v>
      </c>
      <c r="EZ209">
        <v>0</v>
      </c>
      <c r="FA209">
        <v>0</v>
      </c>
      <c r="FB209">
        <v>0</v>
      </c>
      <c r="FC209">
        <v>0</v>
      </c>
      <c r="FD209">
        <v>1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1</v>
      </c>
      <c r="FQ209">
        <v>15</v>
      </c>
      <c r="FR209">
        <v>2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1</v>
      </c>
      <c r="FY209">
        <v>0</v>
      </c>
      <c r="FZ209">
        <v>0</v>
      </c>
      <c r="GA209">
        <v>0</v>
      </c>
      <c r="GB209">
        <v>1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2</v>
      </c>
      <c r="GV209">
        <v>4</v>
      </c>
      <c r="GW209">
        <v>3</v>
      </c>
      <c r="GX209">
        <v>1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4</v>
      </c>
      <c r="HZ209">
        <v>1</v>
      </c>
      <c r="IA209">
        <v>0</v>
      </c>
      <c r="IB209">
        <v>1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1</v>
      </c>
      <c r="JD209" t="s">
        <v>0</v>
      </c>
      <c r="JE209" t="s">
        <v>0</v>
      </c>
      <c r="JF209" t="s">
        <v>0</v>
      </c>
      <c r="JG209" t="s">
        <v>0</v>
      </c>
      <c r="JH209" t="s">
        <v>0</v>
      </c>
      <c r="JI209" t="s">
        <v>0</v>
      </c>
      <c r="JJ209" t="s">
        <v>0</v>
      </c>
      <c r="JK209" t="s">
        <v>0</v>
      </c>
      <c r="JL209" t="s">
        <v>0</v>
      </c>
      <c r="JM209" t="s">
        <v>0</v>
      </c>
      <c r="JN209" t="s">
        <v>0</v>
      </c>
      <c r="JO209" t="s">
        <v>0</v>
      </c>
      <c r="JP209" t="s">
        <v>0</v>
      </c>
      <c r="JQ209" t="s">
        <v>0</v>
      </c>
      <c r="JR209" t="s">
        <v>0</v>
      </c>
      <c r="JS209" t="s">
        <v>0</v>
      </c>
      <c r="JT209" t="s">
        <v>0</v>
      </c>
      <c r="JU209" t="s">
        <v>0</v>
      </c>
      <c r="JV209" t="s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1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1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1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</row>
    <row r="210" spans="1:351">
      <c r="A210" t="s">
        <v>1446</v>
      </c>
      <c r="B210" t="s">
        <v>1437</v>
      </c>
      <c r="C210" t="str">
        <f>"200306"</f>
        <v>200306</v>
      </c>
      <c r="D210" t="s">
        <v>1445</v>
      </c>
      <c r="E210">
        <v>1</v>
      </c>
      <c r="F210">
        <v>786</v>
      </c>
      <c r="G210">
        <v>600</v>
      </c>
      <c r="H210">
        <v>267</v>
      </c>
      <c r="I210">
        <v>333</v>
      </c>
      <c r="J210">
        <v>2</v>
      </c>
      <c r="K210">
        <v>5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333</v>
      </c>
      <c r="T210">
        <v>0</v>
      </c>
      <c r="U210">
        <v>0</v>
      </c>
      <c r="V210">
        <v>333</v>
      </c>
      <c r="W210">
        <v>9</v>
      </c>
      <c r="X210">
        <v>5</v>
      </c>
      <c r="Y210">
        <v>4</v>
      </c>
      <c r="Z210">
        <v>0</v>
      </c>
      <c r="AA210">
        <v>324</v>
      </c>
      <c r="AB210">
        <v>22</v>
      </c>
      <c r="AC210">
        <v>8</v>
      </c>
      <c r="AD210">
        <v>4</v>
      </c>
      <c r="AE210">
        <v>1</v>
      </c>
      <c r="AF210">
        <v>0</v>
      </c>
      <c r="AG210">
        <v>1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1</v>
      </c>
      <c r="AR210">
        <v>0</v>
      </c>
      <c r="AS210">
        <v>0</v>
      </c>
      <c r="AT210">
        <v>2</v>
      </c>
      <c r="AU210">
        <v>2</v>
      </c>
      <c r="AV210">
        <v>1</v>
      </c>
      <c r="AW210">
        <v>2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22</v>
      </c>
      <c r="BF210">
        <v>77</v>
      </c>
      <c r="BG210">
        <v>14</v>
      </c>
      <c r="BH210">
        <v>4</v>
      </c>
      <c r="BI210">
        <v>8</v>
      </c>
      <c r="BJ210">
        <v>1</v>
      </c>
      <c r="BK210">
        <v>15</v>
      </c>
      <c r="BL210">
        <v>0</v>
      </c>
      <c r="BM210">
        <v>0</v>
      </c>
      <c r="BN210">
        <v>0</v>
      </c>
      <c r="BO210">
        <v>1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1</v>
      </c>
      <c r="BX210">
        <v>1</v>
      </c>
      <c r="BY210">
        <v>0</v>
      </c>
      <c r="BZ210">
        <v>0</v>
      </c>
      <c r="CA210">
        <v>1</v>
      </c>
      <c r="CB210">
        <v>0</v>
      </c>
      <c r="CC210">
        <v>0</v>
      </c>
      <c r="CD210">
        <v>0</v>
      </c>
      <c r="CE210">
        <v>1</v>
      </c>
      <c r="CF210">
        <v>0</v>
      </c>
      <c r="CG210">
        <v>0</v>
      </c>
      <c r="CH210">
        <v>30</v>
      </c>
      <c r="CI210">
        <v>77</v>
      </c>
      <c r="CJ210">
        <v>3</v>
      </c>
      <c r="CK210">
        <v>3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3</v>
      </c>
      <c r="DJ210">
        <v>17</v>
      </c>
      <c r="DK210">
        <v>13</v>
      </c>
      <c r="DL210">
        <v>1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1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1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1</v>
      </c>
      <c r="EM210">
        <v>17</v>
      </c>
      <c r="EN210">
        <v>25</v>
      </c>
      <c r="EO210">
        <v>0</v>
      </c>
      <c r="EP210">
        <v>0</v>
      </c>
      <c r="EQ210">
        <v>0</v>
      </c>
      <c r="ER210">
        <v>0</v>
      </c>
      <c r="ES210">
        <v>1</v>
      </c>
      <c r="ET210">
        <v>8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3</v>
      </c>
      <c r="FG210">
        <v>0</v>
      </c>
      <c r="FH210">
        <v>1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12</v>
      </c>
      <c r="FQ210">
        <v>25</v>
      </c>
      <c r="FR210">
        <v>143</v>
      </c>
      <c r="FS210">
        <v>12</v>
      </c>
      <c r="FT210">
        <v>0</v>
      </c>
      <c r="FU210">
        <v>78</v>
      </c>
      <c r="FV210">
        <v>0</v>
      </c>
      <c r="FW210">
        <v>1</v>
      </c>
      <c r="FX210">
        <v>1</v>
      </c>
      <c r="FY210">
        <v>0</v>
      </c>
      <c r="FZ210">
        <v>0</v>
      </c>
      <c r="GA210">
        <v>0</v>
      </c>
      <c r="GB210">
        <v>0</v>
      </c>
      <c r="GC210">
        <v>3</v>
      </c>
      <c r="GD210">
        <v>43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4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1</v>
      </c>
      <c r="GU210">
        <v>143</v>
      </c>
      <c r="GV210">
        <v>24</v>
      </c>
      <c r="GW210">
        <v>14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3</v>
      </c>
      <c r="HD210">
        <v>0</v>
      </c>
      <c r="HE210">
        <v>3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1</v>
      </c>
      <c r="HP210">
        <v>1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2</v>
      </c>
      <c r="HY210">
        <v>24</v>
      </c>
      <c r="HZ210">
        <v>11</v>
      </c>
      <c r="IA210">
        <v>8</v>
      </c>
      <c r="IB210">
        <v>0</v>
      </c>
      <c r="IC210">
        <v>0</v>
      </c>
      <c r="ID210">
        <v>1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1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0</v>
      </c>
      <c r="JB210">
        <v>0</v>
      </c>
      <c r="JC210">
        <v>11</v>
      </c>
      <c r="JD210" t="s">
        <v>0</v>
      </c>
      <c r="JE210" t="s">
        <v>0</v>
      </c>
      <c r="JF210" t="s">
        <v>0</v>
      </c>
      <c r="JG210" t="s">
        <v>0</v>
      </c>
      <c r="JH210" t="s">
        <v>0</v>
      </c>
      <c r="JI210" t="s">
        <v>0</v>
      </c>
      <c r="JJ210" t="s">
        <v>0</v>
      </c>
      <c r="JK210" t="s">
        <v>0</v>
      </c>
      <c r="JL210" t="s">
        <v>0</v>
      </c>
      <c r="JM210" t="s">
        <v>0</v>
      </c>
      <c r="JN210" t="s">
        <v>0</v>
      </c>
      <c r="JO210" t="s">
        <v>0</v>
      </c>
      <c r="JP210" t="s">
        <v>0</v>
      </c>
      <c r="JQ210" t="s">
        <v>0</v>
      </c>
      <c r="JR210" t="s">
        <v>0</v>
      </c>
      <c r="JS210" t="s">
        <v>0</v>
      </c>
      <c r="JT210" t="s">
        <v>0</v>
      </c>
      <c r="JU210" t="s">
        <v>0</v>
      </c>
      <c r="JV210" t="s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1</v>
      </c>
      <c r="KT210">
        <v>1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1</v>
      </c>
      <c r="LV210">
        <v>1</v>
      </c>
      <c r="LW210">
        <v>1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1</v>
      </c>
    </row>
    <row r="211" spans="1:351">
      <c r="A211" t="s">
        <v>1444</v>
      </c>
      <c r="B211" t="s">
        <v>1437</v>
      </c>
      <c r="C211" t="str">
        <f>"200306"</f>
        <v>200306</v>
      </c>
      <c r="D211" t="s">
        <v>1443</v>
      </c>
      <c r="E211">
        <v>2</v>
      </c>
      <c r="F211">
        <v>872</v>
      </c>
      <c r="G211">
        <v>658</v>
      </c>
      <c r="H211">
        <v>389</v>
      </c>
      <c r="I211">
        <v>269</v>
      </c>
      <c r="J211">
        <v>0</v>
      </c>
      <c r="K211">
        <v>2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269</v>
      </c>
      <c r="T211">
        <v>0</v>
      </c>
      <c r="U211">
        <v>0</v>
      </c>
      <c r="V211">
        <v>269</v>
      </c>
      <c r="W211">
        <v>17</v>
      </c>
      <c r="X211">
        <v>12</v>
      </c>
      <c r="Y211">
        <v>4</v>
      </c>
      <c r="Z211">
        <v>1</v>
      </c>
      <c r="AA211">
        <v>252</v>
      </c>
      <c r="AB211">
        <v>19</v>
      </c>
      <c r="AC211">
        <v>9</v>
      </c>
      <c r="AD211">
        <v>2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2</v>
      </c>
      <c r="AU211">
        <v>1</v>
      </c>
      <c r="AV211">
        <v>0</v>
      </c>
      <c r="AW211">
        <v>1</v>
      </c>
      <c r="AX211">
        <v>0</v>
      </c>
      <c r="AY211">
        <v>0</v>
      </c>
      <c r="AZ211">
        <v>0</v>
      </c>
      <c r="BA211">
        <v>1</v>
      </c>
      <c r="BB211">
        <v>1</v>
      </c>
      <c r="BC211">
        <v>0</v>
      </c>
      <c r="BD211">
        <v>1</v>
      </c>
      <c r="BE211">
        <v>19</v>
      </c>
      <c r="BF211">
        <v>69</v>
      </c>
      <c r="BG211">
        <v>15</v>
      </c>
      <c r="BH211">
        <v>0</v>
      </c>
      <c r="BI211">
        <v>7</v>
      </c>
      <c r="BJ211">
        <v>0</v>
      </c>
      <c r="BK211">
        <v>15</v>
      </c>
      <c r="BL211">
        <v>0</v>
      </c>
      <c r="BM211">
        <v>1</v>
      </c>
      <c r="BN211">
        <v>0</v>
      </c>
      <c r="BO211">
        <v>2</v>
      </c>
      <c r="BP211">
        <v>1</v>
      </c>
      <c r="BQ211">
        <v>1</v>
      </c>
      <c r="BR211">
        <v>0</v>
      </c>
      <c r="BS211">
        <v>6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1</v>
      </c>
      <c r="CG211">
        <v>0</v>
      </c>
      <c r="CH211">
        <v>20</v>
      </c>
      <c r="CI211">
        <v>69</v>
      </c>
      <c r="CJ211">
        <v>4</v>
      </c>
      <c r="CK211">
        <v>0</v>
      </c>
      <c r="CL211">
        <v>1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1</v>
      </c>
      <c r="CV211">
        <v>1</v>
      </c>
      <c r="CW211">
        <v>0</v>
      </c>
      <c r="CX211">
        <v>0</v>
      </c>
      <c r="CY211">
        <v>0</v>
      </c>
      <c r="CZ211">
        <v>0</v>
      </c>
      <c r="DA211">
        <v>1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4</v>
      </c>
      <c r="DJ211">
        <v>3</v>
      </c>
      <c r="DK211">
        <v>1</v>
      </c>
      <c r="DL211">
        <v>1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1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3</v>
      </c>
      <c r="EN211">
        <v>44</v>
      </c>
      <c r="EO211">
        <v>2</v>
      </c>
      <c r="EP211">
        <v>1</v>
      </c>
      <c r="EQ211">
        <v>0</v>
      </c>
      <c r="ER211">
        <v>0</v>
      </c>
      <c r="ES211">
        <v>4</v>
      </c>
      <c r="ET211">
        <v>7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3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1</v>
      </c>
      <c r="FM211">
        <v>0</v>
      </c>
      <c r="FN211">
        <v>0</v>
      </c>
      <c r="FO211">
        <v>0</v>
      </c>
      <c r="FP211">
        <v>26</v>
      </c>
      <c r="FQ211">
        <v>44</v>
      </c>
      <c r="FR211">
        <v>91</v>
      </c>
      <c r="FS211">
        <v>3</v>
      </c>
      <c r="FT211">
        <v>0</v>
      </c>
      <c r="FU211">
        <v>48</v>
      </c>
      <c r="FV211">
        <v>0</v>
      </c>
      <c r="FW211">
        <v>10</v>
      </c>
      <c r="FX211">
        <v>6</v>
      </c>
      <c r="FY211">
        <v>3</v>
      </c>
      <c r="FZ211">
        <v>1</v>
      </c>
      <c r="GA211">
        <v>0</v>
      </c>
      <c r="GB211">
        <v>0</v>
      </c>
      <c r="GC211">
        <v>0</v>
      </c>
      <c r="GD211">
        <v>14</v>
      </c>
      <c r="GE211">
        <v>0</v>
      </c>
      <c r="GF211">
        <v>0</v>
      </c>
      <c r="GG211">
        <v>0</v>
      </c>
      <c r="GH211">
        <v>2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2</v>
      </c>
      <c r="GO211">
        <v>1</v>
      </c>
      <c r="GP211">
        <v>0</v>
      </c>
      <c r="GQ211">
        <v>0</v>
      </c>
      <c r="GR211">
        <v>0</v>
      </c>
      <c r="GS211">
        <v>1</v>
      </c>
      <c r="GT211">
        <v>0</v>
      </c>
      <c r="GU211">
        <v>91</v>
      </c>
      <c r="GV211">
        <v>14</v>
      </c>
      <c r="GW211">
        <v>3</v>
      </c>
      <c r="GX211">
        <v>2</v>
      </c>
      <c r="GY211">
        <v>1</v>
      </c>
      <c r="GZ211">
        <v>0</v>
      </c>
      <c r="HA211">
        <v>0</v>
      </c>
      <c r="HB211">
        <v>1</v>
      </c>
      <c r="HC211">
        <v>1</v>
      </c>
      <c r="HD211">
        <v>1</v>
      </c>
      <c r="HE211">
        <v>1</v>
      </c>
      <c r="HF211">
        <v>0</v>
      </c>
      <c r="HG211">
        <v>0</v>
      </c>
      <c r="HH211">
        <v>0</v>
      </c>
      <c r="HI211">
        <v>0</v>
      </c>
      <c r="HJ211">
        <v>1</v>
      </c>
      <c r="HK211">
        <v>0</v>
      </c>
      <c r="HL211">
        <v>0</v>
      </c>
      <c r="HM211">
        <v>0</v>
      </c>
      <c r="HN211">
        <v>0</v>
      </c>
      <c r="HO211">
        <v>1</v>
      </c>
      <c r="HP211">
        <v>1</v>
      </c>
      <c r="HQ211">
        <v>0</v>
      </c>
      <c r="HR211">
        <v>0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14</v>
      </c>
      <c r="HZ211">
        <v>8</v>
      </c>
      <c r="IA211">
        <v>3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1</v>
      </c>
      <c r="IM211">
        <v>0</v>
      </c>
      <c r="IN211">
        <v>1</v>
      </c>
      <c r="IO211">
        <v>0</v>
      </c>
      <c r="IP211">
        <v>2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8</v>
      </c>
      <c r="JD211" t="s">
        <v>0</v>
      </c>
      <c r="JE211" t="s">
        <v>0</v>
      </c>
      <c r="JF211" t="s">
        <v>0</v>
      </c>
      <c r="JG211" t="s">
        <v>0</v>
      </c>
      <c r="JH211" t="s">
        <v>0</v>
      </c>
      <c r="JI211" t="s">
        <v>0</v>
      </c>
      <c r="JJ211" t="s">
        <v>0</v>
      </c>
      <c r="JK211" t="s">
        <v>0</v>
      </c>
      <c r="JL211" t="s">
        <v>0</v>
      </c>
      <c r="JM211" t="s">
        <v>0</v>
      </c>
      <c r="JN211" t="s">
        <v>0</v>
      </c>
      <c r="JO211" t="s">
        <v>0</v>
      </c>
      <c r="JP211" t="s">
        <v>0</v>
      </c>
      <c r="JQ211" t="s">
        <v>0</v>
      </c>
      <c r="JR211" t="s">
        <v>0</v>
      </c>
      <c r="JS211" t="s">
        <v>0</v>
      </c>
      <c r="JT211" t="s">
        <v>0</v>
      </c>
      <c r="JU211" t="s">
        <v>0</v>
      </c>
      <c r="JV211" t="s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</row>
    <row r="212" spans="1:351">
      <c r="A212" t="s">
        <v>1442</v>
      </c>
      <c r="B212" t="s">
        <v>1437</v>
      </c>
      <c r="C212" t="str">
        <f>"200306"</f>
        <v>200306</v>
      </c>
      <c r="D212" t="s">
        <v>1441</v>
      </c>
      <c r="E212">
        <v>3</v>
      </c>
      <c r="F212">
        <v>316</v>
      </c>
      <c r="G212">
        <v>250</v>
      </c>
      <c r="H212">
        <v>156</v>
      </c>
      <c r="I212">
        <v>94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94</v>
      </c>
      <c r="T212">
        <v>0</v>
      </c>
      <c r="U212">
        <v>0</v>
      </c>
      <c r="V212">
        <v>94</v>
      </c>
      <c r="W212">
        <v>7</v>
      </c>
      <c r="X212">
        <v>5</v>
      </c>
      <c r="Y212">
        <v>2</v>
      </c>
      <c r="Z212">
        <v>0</v>
      </c>
      <c r="AA212">
        <v>87</v>
      </c>
      <c r="AB212">
        <v>11</v>
      </c>
      <c r="AC212">
        <v>5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3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3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11</v>
      </c>
      <c r="BF212">
        <v>21</v>
      </c>
      <c r="BG212">
        <v>6</v>
      </c>
      <c r="BH212">
        <v>1</v>
      </c>
      <c r="BI212">
        <v>0</v>
      </c>
      <c r="BJ212">
        <v>0</v>
      </c>
      <c r="BK212">
        <v>5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8</v>
      </c>
      <c r="CI212">
        <v>21</v>
      </c>
      <c r="CJ212">
        <v>1</v>
      </c>
      <c r="CK212">
        <v>1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1</v>
      </c>
      <c r="DJ212">
        <v>1</v>
      </c>
      <c r="DK212">
        <v>0</v>
      </c>
      <c r="DL212">
        <v>1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1</v>
      </c>
      <c r="EN212">
        <v>7</v>
      </c>
      <c r="EO212">
        <v>1</v>
      </c>
      <c r="EP212">
        <v>1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2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3</v>
      </c>
      <c r="FQ212">
        <v>7</v>
      </c>
      <c r="FR212">
        <v>40</v>
      </c>
      <c r="FS212">
        <v>2</v>
      </c>
      <c r="FT212">
        <v>0</v>
      </c>
      <c r="FU212">
        <v>12</v>
      </c>
      <c r="FV212">
        <v>0</v>
      </c>
      <c r="FW212">
        <v>6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11</v>
      </c>
      <c r="GE212">
        <v>0</v>
      </c>
      <c r="GF212">
        <v>1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6</v>
      </c>
      <c r="GO212">
        <v>0</v>
      </c>
      <c r="GP212">
        <v>2</v>
      </c>
      <c r="GQ212">
        <v>0</v>
      </c>
      <c r="GR212">
        <v>0</v>
      </c>
      <c r="GS212">
        <v>0</v>
      </c>
      <c r="GT212">
        <v>0</v>
      </c>
      <c r="GU212">
        <v>40</v>
      </c>
      <c r="GV212">
        <v>4</v>
      </c>
      <c r="GW212">
        <v>1</v>
      </c>
      <c r="GX212">
        <v>2</v>
      </c>
      <c r="GY212">
        <v>0</v>
      </c>
      <c r="GZ212">
        <v>0</v>
      </c>
      <c r="HA212">
        <v>0</v>
      </c>
      <c r="HB212">
        <v>0</v>
      </c>
      <c r="HC212">
        <v>1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4</v>
      </c>
      <c r="HZ212">
        <v>2</v>
      </c>
      <c r="IA212">
        <v>1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1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2</v>
      </c>
      <c r="JD212" t="s">
        <v>0</v>
      </c>
      <c r="JE212" t="s">
        <v>0</v>
      </c>
      <c r="JF212" t="s">
        <v>0</v>
      </c>
      <c r="JG212" t="s">
        <v>0</v>
      </c>
      <c r="JH212" t="s">
        <v>0</v>
      </c>
      <c r="JI212" t="s">
        <v>0</v>
      </c>
      <c r="JJ212" t="s">
        <v>0</v>
      </c>
      <c r="JK212" t="s">
        <v>0</v>
      </c>
      <c r="JL212" t="s">
        <v>0</v>
      </c>
      <c r="JM212" t="s">
        <v>0</v>
      </c>
      <c r="JN212" t="s">
        <v>0</v>
      </c>
      <c r="JO212" t="s">
        <v>0</v>
      </c>
      <c r="JP212" t="s">
        <v>0</v>
      </c>
      <c r="JQ212" t="s">
        <v>0</v>
      </c>
      <c r="JR212" t="s">
        <v>0</v>
      </c>
      <c r="JS212" t="s">
        <v>0</v>
      </c>
      <c r="JT212" t="s">
        <v>0</v>
      </c>
      <c r="JU212" t="s">
        <v>0</v>
      </c>
      <c r="JV212" t="s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</row>
    <row r="213" spans="1:351">
      <c r="A213" t="s">
        <v>1440</v>
      </c>
      <c r="B213" t="s">
        <v>1437</v>
      </c>
      <c r="C213" t="str">
        <f>"200306"</f>
        <v>200306</v>
      </c>
      <c r="D213" t="s">
        <v>1439</v>
      </c>
      <c r="E213">
        <v>4</v>
      </c>
      <c r="F213">
        <v>329</v>
      </c>
      <c r="G213">
        <v>248</v>
      </c>
      <c r="H213">
        <v>150</v>
      </c>
      <c r="I213">
        <v>98</v>
      </c>
      <c r="J213">
        <v>0</v>
      </c>
      <c r="K213">
        <v>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98</v>
      </c>
      <c r="T213">
        <v>0</v>
      </c>
      <c r="U213">
        <v>0</v>
      </c>
      <c r="V213">
        <v>98</v>
      </c>
      <c r="W213">
        <v>1</v>
      </c>
      <c r="X213">
        <v>0</v>
      </c>
      <c r="Y213">
        <v>1</v>
      </c>
      <c r="Z213">
        <v>0</v>
      </c>
      <c r="AA213">
        <v>97</v>
      </c>
      <c r="AB213">
        <v>9</v>
      </c>
      <c r="AC213">
        <v>5</v>
      </c>
      <c r="AD213">
        <v>1</v>
      </c>
      <c r="AE213">
        <v>1</v>
      </c>
      <c r="AF213">
        <v>1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1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9</v>
      </c>
      <c r="BF213">
        <v>35</v>
      </c>
      <c r="BG213">
        <v>9</v>
      </c>
      <c r="BH213">
        <v>2</v>
      </c>
      <c r="BI213">
        <v>0</v>
      </c>
      <c r="BJ213">
        <v>0</v>
      </c>
      <c r="BK213">
        <v>12</v>
      </c>
      <c r="BL213">
        <v>0</v>
      </c>
      <c r="BM213">
        <v>0</v>
      </c>
      <c r="BN213">
        <v>1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1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10</v>
      </c>
      <c r="CI213">
        <v>35</v>
      </c>
      <c r="CJ213">
        <v>1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1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1</v>
      </c>
      <c r="DJ213">
        <v>6</v>
      </c>
      <c r="DK213">
        <v>4</v>
      </c>
      <c r="DL213">
        <v>2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6</v>
      </c>
      <c r="EN213">
        <v>8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1</v>
      </c>
      <c r="FL213">
        <v>0</v>
      </c>
      <c r="FM213">
        <v>0</v>
      </c>
      <c r="FN213">
        <v>0</v>
      </c>
      <c r="FO213">
        <v>0</v>
      </c>
      <c r="FP213">
        <v>7</v>
      </c>
      <c r="FQ213">
        <v>8</v>
      </c>
      <c r="FR213">
        <v>24</v>
      </c>
      <c r="FS213">
        <v>2</v>
      </c>
      <c r="FT213">
        <v>0</v>
      </c>
      <c r="FU213">
        <v>14</v>
      </c>
      <c r="FV213">
        <v>0</v>
      </c>
      <c r="FW213">
        <v>2</v>
      </c>
      <c r="FX213">
        <v>1</v>
      </c>
      <c r="FY213">
        <v>0</v>
      </c>
      <c r="FZ213">
        <v>0</v>
      </c>
      <c r="GA213">
        <v>0</v>
      </c>
      <c r="GB213">
        <v>0</v>
      </c>
      <c r="GC213">
        <v>1</v>
      </c>
      <c r="GD213">
        <v>3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1</v>
      </c>
      <c r="GU213">
        <v>24</v>
      </c>
      <c r="GV213">
        <v>12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11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1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12</v>
      </c>
      <c r="HZ213">
        <v>1</v>
      </c>
      <c r="IA213">
        <v>1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1</v>
      </c>
      <c r="JD213" t="s">
        <v>0</v>
      </c>
      <c r="JE213" t="s">
        <v>0</v>
      </c>
      <c r="JF213" t="s">
        <v>0</v>
      </c>
      <c r="JG213" t="s">
        <v>0</v>
      </c>
      <c r="JH213" t="s">
        <v>0</v>
      </c>
      <c r="JI213" t="s">
        <v>0</v>
      </c>
      <c r="JJ213" t="s">
        <v>0</v>
      </c>
      <c r="JK213" t="s">
        <v>0</v>
      </c>
      <c r="JL213" t="s">
        <v>0</v>
      </c>
      <c r="JM213" t="s">
        <v>0</v>
      </c>
      <c r="JN213" t="s">
        <v>0</v>
      </c>
      <c r="JO213" t="s">
        <v>0</v>
      </c>
      <c r="JP213" t="s">
        <v>0</v>
      </c>
      <c r="JQ213" t="s">
        <v>0</v>
      </c>
      <c r="JR213" t="s">
        <v>0</v>
      </c>
      <c r="JS213" t="s">
        <v>0</v>
      </c>
      <c r="JT213" t="s">
        <v>0</v>
      </c>
      <c r="JU213" t="s">
        <v>0</v>
      </c>
      <c r="JV213" t="s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1</v>
      </c>
      <c r="LW213">
        <v>1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1</v>
      </c>
    </row>
    <row r="214" spans="1:351">
      <c r="A214" t="s">
        <v>1438</v>
      </c>
      <c r="B214" t="s">
        <v>1437</v>
      </c>
      <c r="C214" t="str">
        <f>"200306"</f>
        <v>200306</v>
      </c>
      <c r="D214" t="s">
        <v>1436</v>
      </c>
      <c r="E214">
        <v>5</v>
      </c>
      <c r="F214">
        <v>275</v>
      </c>
      <c r="G214">
        <v>209</v>
      </c>
      <c r="H214">
        <v>125</v>
      </c>
      <c r="I214">
        <v>84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84</v>
      </c>
      <c r="T214">
        <v>0</v>
      </c>
      <c r="U214">
        <v>0</v>
      </c>
      <c r="V214">
        <v>84</v>
      </c>
      <c r="W214">
        <v>8</v>
      </c>
      <c r="X214">
        <v>3</v>
      </c>
      <c r="Y214">
        <v>5</v>
      </c>
      <c r="Z214">
        <v>0</v>
      </c>
      <c r="AA214">
        <v>76</v>
      </c>
      <c r="AB214">
        <v>9</v>
      </c>
      <c r="AC214">
        <v>4</v>
      </c>
      <c r="AD214">
        <v>2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1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1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1</v>
      </c>
      <c r="BE214">
        <v>9</v>
      </c>
      <c r="BF214">
        <v>19</v>
      </c>
      <c r="BG214">
        <v>4</v>
      </c>
      <c r="BH214">
        <v>1</v>
      </c>
      <c r="BI214">
        <v>0</v>
      </c>
      <c r="BJ214">
        <v>0</v>
      </c>
      <c r="BK214">
        <v>10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4</v>
      </c>
      <c r="CI214">
        <v>19</v>
      </c>
      <c r="CJ214">
        <v>1</v>
      </c>
      <c r="CK214">
        <v>1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1</v>
      </c>
      <c r="DJ214">
        <v>2</v>
      </c>
      <c r="DK214">
        <v>0</v>
      </c>
      <c r="DL214">
        <v>0</v>
      </c>
      <c r="DM214">
        <v>0</v>
      </c>
      <c r="DN214">
        <v>0</v>
      </c>
      <c r="DO214">
        <v>1</v>
      </c>
      <c r="DP214">
        <v>1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2</v>
      </c>
      <c r="EN214">
        <v>11</v>
      </c>
      <c r="EO214">
        <v>1</v>
      </c>
      <c r="EP214">
        <v>0</v>
      </c>
      <c r="EQ214">
        <v>0</v>
      </c>
      <c r="ER214">
        <v>0</v>
      </c>
      <c r="ES214">
        <v>0</v>
      </c>
      <c r="ET214">
        <v>1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1</v>
      </c>
      <c r="FO214">
        <v>0</v>
      </c>
      <c r="FP214">
        <v>8</v>
      </c>
      <c r="FQ214">
        <v>11</v>
      </c>
      <c r="FR214">
        <v>28</v>
      </c>
      <c r="FS214">
        <v>2</v>
      </c>
      <c r="FT214">
        <v>0</v>
      </c>
      <c r="FU214">
        <v>3</v>
      </c>
      <c r="FV214">
        <v>0</v>
      </c>
      <c r="FW214">
        <v>1</v>
      </c>
      <c r="FX214">
        <v>3</v>
      </c>
      <c r="FY214">
        <v>0</v>
      </c>
      <c r="FZ214">
        <v>0</v>
      </c>
      <c r="GA214">
        <v>0</v>
      </c>
      <c r="GB214">
        <v>0</v>
      </c>
      <c r="GC214">
        <v>1</v>
      </c>
      <c r="GD214">
        <v>16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2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28</v>
      </c>
      <c r="GV214">
        <v>4</v>
      </c>
      <c r="GW214">
        <v>1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1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1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1</v>
      </c>
      <c r="HW214">
        <v>0</v>
      </c>
      <c r="HX214">
        <v>0</v>
      </c>
      <c r="HY214">
        <v>4</v>
      </c>
      <c r="HZ214">
        <v>2</v>
      </c>
      <c r="IA214">
        <v>2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2</v>
      </c>
      <c r="JD214" t="s">
        <v>0</v>
      </c>
      <c r="JE214" t="s">
        <v>0</v>
      </c>
      <c r="JF214" t="s">
        <v>0</v>
      </c>
      <c r="JG214" t="s">
        <v>0</v>
      </c>
      <c r="JH214" t="s">
        <v>0</v>
      </c>
      <c r="JI214" t="s">
        <v>0</v>
      </c>
      <c r="JJ214" t="s">
        <v>0</v>
      </c>
      <c r="JK214" t="s">
        <v>0</v>
      </c>
      <c r="JL214" t="s">
        <v>0</v>
      </c>
      <c r="JM214" t="s">
        <v>0</v>
      </c>
      <c r="JN214" t="s">
        <v>0</v>
      </c>
      <c r="JO214" t="s">
        <v>0</v>
      </c>
      <c r="JP214" t="s">
        <v>0</v>
      </c>
      <c r="JQ214" t="s">
        <v>0</v>
      </c>
      <c r="JR214" t="s">
        <v>0</v>
      </c>
      <c r="JS214" t="s">
        <v>0</v>
      </c>
      <c r="JT214" t="s">
        <v>0</v>
      </c>
      <c r="JU214" t="s">
        <v>0</v>
      </c>
      <c r="JV214" t="s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</row>
    <row r="215" spans="1:351">
      <c r="A215" t="s">
        <v>1435</v>
      </c>
      <c r="B215" t="s">
        <v>1433</v>
      </c>
      <c r="C215" t="str">
        <f>"200307"</f>
        <v>200307</v>
      </c>
      <c r="D215" t="s">
        <v>773</v>
      </c>
      <c r="E215">
        <v>1</v>
      </c>
      <c r="F215">
        <v>1246</v>
      </c>
      <c r="G215">
        <v>960</v>
      </c>
      <c r="H215">
        <v>423</v>
      </c>
      <c r="I215">
        <v>537</v>
      </c>
      <c r="J215">
        <v>3</v>
      </c>
      <c r="K215">
        <v>4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537</v>
      </c>
      <c r="T215">
        <v>0</v>
      </c>
      <c r="U215">
        <v>0</v>
      </c>
      <c r="V215">
        <v>537</v>
      </c>
      <c r="W215">
        <v>15</v>
      </c>
      <c r="X215">
        <v>8</v>
      </c>
      <c r="Y215">
        <v>5</v>
      </c>
      <c r="Z215">
        <v>2</v>
      </c>
      <c r="AA215">
        <v>522</v>
      </c>
      <c r="AB215">
        <v>323</v>
      </c>
      <c r="AC215">
        <v>110</v>
      </c>
      <c r="AD215">
        <v>18</v>
      </c>
      <c r="AE215">
        <v>119</v>
      </c>
      <c r="AF215">
        <v>2</v>
      </c>
      <c r="AG215">
        <v>6</v>
      </c>
      <c r="AH215">
        <v>2</v>
      </c>
      <c r="AI215">
        <v>0</v>
      </c>
      <c r="AJ215">
        <v>21</v>
      </c>
      <c r="AK215">
        <v>0</v>
      </c>
      <c r="AL215">
        <v>10</v>
      </c>
      <c r="AM215">
        <v>0</v>
      </c>
      <c r="AN215">
        <v>0</v>
      </c>
      <c r="AO215">
        <v>0</v>
      </c>
      <c r="AP215">
        <v>0</v>
      </c>
      <c r="AQ215">
        <v>1</v>
      </c>
      <c r="AR215">
        <v>0</v>
      </c>
      <c r="AS215">
        <v>0</v>
      </c>
      <c r="AT215">
        <v>13</v>
      </c>
      <c r="AU215">
        <v>0</v>
      </c>
      <c r="AV215">
        <v>2</v>
      </c>
      <c r="AW215">
        <v>4</v>
      </c>
      <c r="AX215">
        <v>0</v>
      </c>
      <c r="AY215">
        <v>1</v>
      </c>
      <c r="AZ215">
        <v>2</v>
      </c>
      <c r="BA215">
        <v>1</v>
      </c>
      <c r="BB215">
        <v>3</v>
      </c>
      <c r="BC215">
        <v>2</v>
      </c>
      <c r="BD215">
        <v>6</v>
      </c>
      <c r="BE215">
        <v>323</v>
      </c>
      <c r="BF215">
        <v>47</v>
      </c>
      <c r="BG215">
        <v>12</v>
      </c>
      <c r="BH215">
        <v>5</v>
      </c>
      <c r="BI215">
        <v>2</v>
      </c>
      <c r="BJ215">
        <v>0</v>
      </c>
      <c r="BK215">
        <v>1</v>
      </c>
      <c r="BL215">
        <v>0</v>
      </c>
      <c r="BM215">
        <v>0</v>
      </c>
      <c r="BN215">
        <v>3</v>
      </c>
      <c r="BO215">
        <v>0</v>
      </c>
      <c r="BP215">
        <v>0</v>
      </c>
      <c r="BQ215">
        <v>6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1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17</v>
      </c>
      <c r="CI215">
        <v>47</v>
      </c>
      <c r="CJ215">
        <v>12</v>
      </c>
      <c r="CK215">
        <v>3</v>
      </c>
      <c r="CL215">
        <v>0</v>
      </c>
      <c r="CM215">
        <v>3</v>
      </c>
      <c r="CN215">
        <v>3</v>
      </c>
      <c r="CO215">
        <v>2</v>
      </c>
      <c r="CP215">
        <v>1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12</v>
      </c>
      <c r="DJ215">
        <v>10</v>
      </c>
      <c r="DK215">
        <v>4</v>
      </c>
      <c r="DL215">
        <v>1</v>
      </c>
      <c r="DM215">
        <v>1</v>
      </c>
      <c r="DN215">
        <v>1</v>
      </c>
      <c r="DO215">
        <v>0</v>
      </c>
      <c r="DP215">
        <v>0</v>
      </c>
      <c r="DQ215">
        <v>0</v>
      </c>
      <c r="DR215">
        <v>1</v>
      </c>
      <c r="DS215">
        <v>0</v>
      </c>
      <c r="DT215">
        <v>1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1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10</v>
      </c>
      <c r="EN215">
        <v>76</v>
      </c>
      <c r="EO215">
        <v>38</v>
      </c>
      <c r="EP215">
        <v>2</v>
      </c>
      <c r="EQ215">
        <v>0</v>
      </c>
      <c r="ER215">
        <v>0</v>
      </c>
      <c r="ES215">
        <v>31</v>
      </c>
      <c r="ET215">
        <v>0</v>
      </c>
      <c r="EU215">
        <v>1</v>
      </c>
      <c r="EV215">
        <v>0</v>
      </c>
      <c r="EW215">
        <v>0</v>
      </c>
      <c r="EX215">
        <v>1</v>
      </c>
      <c r="EY215">
        <v>0</v>
      </c>
      <c r="EZ215">
        <v>0</v>
      </c>
      <c r="FA215">
        <v>0</v>
      </c>
      <c r="FB215">
        <v>1</v>
      </c>
      <c r="FC215">
        <v>0</v>
      </c>
      <c r="FD215">
        <v>1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1</v>
      </c>
      <c r="FQ215">
        <v>76</v>
      </c>
      <c r="FR215">
        <v>10</v>
      </c>
      <c r="FS215">
        <v>4</v>
      </c>
      <c r="FT215">
        <v>0</v>
      </c>
      <c r="FU215">
        <v>0</v>
      </c>
      <c r="FV215">
        <v>2</v>
      </c>
      <c r="FW215">
        <v>1</v>
      </c>
      <c r="FX215">
        <v>2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1</v>
      </c>
      <c r="GU215">
        <v>10</v>
      </c>
      <c r="GV215">
        <v>26</v>
      </c>
      <c r="GW215">
        <v>16</v>
      </c>
      <c r="GX215">
        <v>2</v>
      </c>
      <c r="GY215">
        <v>0</v>
      </c>
      <c r="GZ215">
        <v>0</v>
      </c>
      <c r="HA215">
        <v>1</v>
      </c>
      <c r="HB215">
        <v>2</v>
      </c>
      <c r="HC215">
        <v>0</v>
      </c>
      <c r="HD215">
        <v>0</v>
      </c>
      <c r="HE215">
        <v>1</v>
      </c>
      <c r="HF215">
        <v>0</v>
      </c>
      <c r="HG215">
        <v>1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1</v>
      </c>
      <c r="HS215">
        <v>0</v>
      </c>
      <c r="HT215">
        <v>0</v>
      </c>
      <c r="HU215">
        <v>0</v>
      </c>
      <c r="HV215">
        <v>0</v>
      </c>
      <c r="HW215">
        <v>1</v>
      </c>
      <c r="HX215">
        <v>1</v>
      </c>
      <c r="HY215">
        <v>26</v>
      </c>
      <c r="HZ215">
        <v>17</v>
      </c>
      <c r="IA215">
        <v>10</v>
      </c>
      <c r="IB215">
        <v>0</v>
      </c>
      <c r="IC215">
        <v>0</v>
      </c>
      <c r="ID215">
        <v>1</v>
      </c>
      <c r="IE215">
        <v>2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1</v>
      </c>
      <c r="IO215">
        <v>0</v>
      </c>
      <c r="IP215">
        <v>1</v>
      </c>
      <c r="IQ215">
        <v>0</v>
      </c>
      <c r="IR215">
        <v>0</v>
      </c>
      <c r="IS215">
        <v>0</v>
      </c>
      <c r="IT215">
        <v>1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1</v>
      </c>
      <c r="JB215">
        <v>0</v>
      </c>
      <c r="JC215">
        <v>17</v>
      </c>
      <c r="JD215" t="s">
        <v>0</v>
      </c>
      <c r="JE215" t="s">
        <v>0</v>
      </c>
      <c r="JF215" t="s">
        <v>0</v>
      </c>
      <c r="JG215" t="s">
        <v>0</v>
      </c>
      <c r="JH215" t="s">
        <v>0</v>
      </c>
      <c r="JI215" t="s">
        <v>0</v>
      </c>
      <c r="JJ215" t="s">
        <v>0</v>
      </c>
      <c r="JK215" t="s">
        <v>0</v>
      </c>
      <c r="JL215" t="s">
        <v>0</v>
      </c>
      <c r="JM215" t="s">
        <v>0</v>
      </c>
      <c r="JN215" t="s">
        <v>0</v>
      </c>
      <c r="JO215" t="s">
        <v>0</v>
      </c>
      <c r="JP215" t="s">
        <v>0</v>
      </c>
      <c r="JQ215" t="s">
        <v>0</v>
      </c>
      <c r="JR215" t="s">
        <v>0</v>
      </c>
      <c r="JS215" t="s">
        <v>0</v>
      </c>
      <c r="JT215" t="s">
        <v>0</v>
      </c>
      <c r="JU215" t="s">
        <v>0</v>
      </c>
      <c r="JV215" t="s">
        <v>0</v>
      </c>
      <c r="JW215">
        <v>1</v>
      </c>
      <c r="JX215">
        <v>0</v>
      </c>
      <c r="JY215">
        <v>0</v>
      </c>
      <c r="JZ215">
        <v>0</v>
      </c>
      <c r="KA215">
        <v>1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1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</row>
    <row r="216" spans="1:351">
      <c r="A216" t="s">
        <v>1434</v>
      </c>
      <c r="B216" t="s">
        <v>1433</v>
      </c>
      <c r="C216" t="str">
        <f>"200307"</f>
        <v>200307</v>
      </c>
      <c r="D216" t="s">
        <v>773</v>
      </c>
      <c r="E216">
        <v>2</v>
      </c>
      <c r="F216">
        <v>365</v>
      </c>
      <c r="G216">
        <v>280</v>
      </c>
      <c r="H216">
        <v>114</v>
      </c>
      <c r="I216">
        <v>166</v>
      </c>
      <c r="J216">
        <v>1</v>
      </c>
      <c r="K216">
        <v>2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166</v>
      </c>
      <c r="T216">
        <v>0</v>
      </c>
      <c r="U216">
        <v>0</v>
      </c>
      <c r="V216">
        <v>166</v>
      </c>
      <c r="W216">
        <v>7</v>
      </c>
      <c r="X216">
        <v>2</v>
      </c>
      <c r="Y216">
        <v>5</v>
      </c>
      <c r="Z216">
        <v>0</v>
      </c>
      <c r="AA216">
        <v>159</v>
      </c>
      <c r="AB216">
        <v>126</v>
      </c>
      <c r="AC216">
        <v>47</v>
      </c>
      <c r="AD216">
        <v>2</v>
      </c>
      <c r="AE216">
        <v>54</v>
      </c>
      <c r="AF216">
        <v>1</v>
      </c>
      <c r="AG216">
        <v>0</v>
      </c>
      <c r="AH216">
        <v>0</v>
      </c>
      <c r="AI216">
        <v>0</v>
      </c>
      <c r="AJ216">
        <v>11</v>
      </c>
      <c r="AK216">
        <v>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6</v>
      </c>
      <c r="AU216">
        <v>0</v>
      </c>
      <c r="AV216">
        <v>0</v>
      </c>
      <c r="AW216">
        <v>2</v>
      </c>
      <c r="AX216">
        <v>1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1</v>
      </c>
      <c r="BE216">
        <v>126</v>
      </c>
      <c r="BF216">
        <v>5</v>
      </c>
      <c r="BG216">
        <v>1</v>
      </c>
      <c r="BH216">
        <v>1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1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2</v>
      </c>
      <c r="CI216">
        <v>5</v>
      </c>
      <c r="CJ216">
        <v>2</v>
      </c>
      <c r="CK216">
        <v>1</v>
      </c>
      <c r="CL216">
        <v>0</v>
      </c>
      <c r="CM216">
        <v>1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2</v>
      </c>
      <c r="DJ216">
        <v>5</v>
      </c>
      <c r="DK216">
        <v>2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1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1</v>
      </c>
      <c r="DZ216">
        <v>0</v>
      </c>
      <c r="EA216">
        <v>0</v>
      </c>
      <c r="EB216">
        <v>0</v>
      </c>
      <c r="EC216">
        <v>1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5</v>
      </c>
      <c r="EN216">
        <v>12</v>
      </c>
      <c r="EO216">
        <v>6</v>
      </c>
      <c r="EP216">
        <v>0</v>
      </c>
      <c r="EQ216">
        <v>0</v>
      </c>
      <c r="ER216">
        <v>0</v>
      </c>
      <c r="ES216">
        <v>1</v>
      </c>
      <c r="ET216">
        <v>0</v>
      </c>
      <c r="EU216">
        <v>4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1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12</v>
      </c>
      <c r="FR216">
        <v>2</v>
      </c>
      <c r="FS216">
        <v>0</v>
      </c>
      <c r="FT216">
        <v>2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2</v>
      </c>
      <c r="GV216">
        <v>4</v>
      </c>
      <c r="GW216">
        <v>2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1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1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4</v>
      </c>
      <c r="HZ216">
        <v>2</v>
      </c>
      <c r="IA216">
        <v>1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1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2</v>
      </c>
      <c r="JD216" t="s">
        <v>0</v>
      </c>
      <c r="JE216" t="s">
        <v>0</v>
      </c>
      <c r="JF216" t="s">
        <v>0</v>
      </c>
      <c r="JG216" t="s">
        <v>0</v>
      </c>
      <c r="JH216" t="s">
        <v>0</v>
      </c>
      <c r="JI216" t="s">
        <v>0</v>
      </c>
      <c r="JJ216" t="s">
        <v>0</v>
      </c>
      <c r="JK216" t="s">
        <v>0</v>
      </c>
      <c r="JL216" t="s">
        <v>0</v>
      </c>
      <c r="JM216" t="s">
        <v>0</v>
      </c>
      <c r="JN216" t="s">
        <v>0</v>
      </c>
      <c r="JO216" t="s">
        <v>0</v>
      </c>
      <c r="JP216" t="s">
        <v>0</v>
      </c>
      <c r="JQ216" t="s">
        <v>0</v>
      </c>
      <c r="JR216" t="s">
        <v>0</v>
      </c>
      <c r="JS216" t="s">
        <v>0</v>
      </c>
      <c r="JT216" t="s">
        <v>0</v>
      </c>
      <c r="JU216" t="s">
        <v>0</v>
      </c>
      <c r="JV216" t="s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1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1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1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</row>
    <row r="217" spans="1:351">
      <c r="A217" t="s">
        <v>1432</v>
      </c>
      <c r="B217" t="s">
        <v>1427</v>
      </c>
      <c r="C217" t="str">
        <f>"200308"</f>
        <v>200308</v>
      </c>
      <c r="D217" t="s">
        <v>1431</v>
      </c>
      <c r="E217">
        <v>1</v>
      </c>
      <c r="F217">
        <v>815</v>
      </c>
      <c r="G217">
        <v>630</v>
      </c>
      <c r="H217">
        <v>259</v>
      </c>
      <c r="I217">
        <v>371</v>
      </c>
      <c r="J217">
        <v>0</v>
      </c>
      <c r="K217">
        <v>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371</v>
      </c>
      <c r="T217">
        <v>0</v>
      </c>
      <c r="U217">
        <v>0</v>
      </c>
      <c r="V217">
        <v>371</v>
      </c>
      <c r="W217">
        <v>17</v>
      </c>
      <c r="X217">
        <v>12</v>
      </c>
      <c r="Y217">
        <v>5</v>
      </c>
      <c r="Z217">
        <v>0</v>
      </c>
      <c r="AA217">
        <v>354</v>
      </c>
      <c r="AB217">
        <v>266</v>
      </c>
      <c r="AC217">
        <v>102</v>
      </c>
      <c r="AD217">
        <v>14</v>
      </c>
      <c r="AE217">
        <v>71</v>
      </c>
      <c r="AF217">
        <v>0</v>
      </c>
      <c r="AG217">
        <v>9</v>
      </c>
      <c r="AH217">
        <v>5</v>
      </c>
      <c r="AI217">
        <v>0</v>
      </c>
      <c r="AJ217">
        <v>3</v>
      </c>
      <c r="AK217">
        <v>1</v>
      </c>
      <c r="AL217">
        <v>5</v>
      </c>
      <c r="AM217">
        <v>2</v>
      </c>
      <c r="AN217">
        <v>0</v>
      </c>
      <c r="AO217">
        <v>0</v>
      </c>
      <c r="AP217">
        <v>0</v>
      </c>
      <c r="AQ217">
        <v>1</v>
      </c>
      <c r="AR217">
        <v>0</v>
      </c>
      <c r="AS217">
        <v>1</v>
      </c>
      <c r="AT217">
        <v>17</v>
      </c>
      <c r="AU217">
        <v>0</v>
      </c>
      <c r="AV217">
        <v>1</v>
      </c>
      <c r="AW217">
        <v>3</v>
      </c>
      <c r="AX217">
        <v>2</v>
      </c>
      <c r="AY217">
        <v>1</v>
      </c>
      <c r="AZ217">
        <v>0</v>
      </c>
      <c r="BA217">
        <v>0</v>
      </c>
      <c r="BB217">
        <v>1</v>
      </c>
      <c r="BC217">
        <v>2</v>
      </c>
      <c r="BD217">
        <v>25</v>
      </c>
      <c r="BE217">
        <v>266</v>
      </c>
      <c r="BF217">
        <v>27</v>
      </c>
      <c r="BG217">
        <v>9</v>
      </c>
      <c r="BH217">
        <v>1</v>
      </c>
      <c r="BI217">
        <v>3</v>
      </c>
      <c r="BJ217">
        <v>0</v>
      </c>
      <c r="BK217">
        <v>2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1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1</v>
      </c>
      <c r="CH217">
        <v>10</v>
      </c>
      <c r="CI217">
        <v>27</v>
      </c>
      <c r="CJ217">
        <v>1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1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1</v>
      </c>
      <c r="DJ217">
        <v>11</v>
      </c>
      <c r="DK217">
        <v>8</v>
      </c>
      <c r="DL217">
        <v>1</v>
      </c>
      <c r="DM217">
        <v>0</v>
      </c>
      <c r="DN217">
        <v>0</v>
      </c>
      <c r="DO217">
        <v>0</v>
      </c>
      <c r="DP217">
        <v>0</v>
      </c>
      <c r="DQ217">
        <v>1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1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11</v>
      </c>
      <c r="EN217">
        <v>15</v>
      </c>
      <c r="EO217">
        <v>8</v>
      </c>
      <c r="EP217">
        <v>1</v>
      </c>
      <c r="EQ217">
        <v>0</v>
      </c>
      <c r="ER217">
        <v>0</v>
      </c>
      <c r="ES217">
        <v>2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3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1</v>
      </c>
      <c r="FQ217">
        <v>15</v>
      </c>
      <c r="FR217">
        <v>7</v>
      </c>
      <c r="FS217">
        <v>2</v>
      </c>
      <c r="FT217">
        <v>0</v>
      </c>
      <c r="FU217">
        <v>2</v>
      </c>
      <c r="FV217">
        <v>0</v>
      </c>
      <c r="FW217">
        <v>0</v>
      </c>
      <c r="FX217">
        <v>1</v>
      </c>
      <c r="FY217">
        <v>1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1</v>
      </c>
      <c r="GQ217">
        <v>0</v>
      </c>
      <c r="GR217">
        <v>0</v>
      </c>
      <c r="GS217">
        <v>0</v>
      </c>
      <c r="GT217">
        <v>0</v>
      </c>
      <c r="GU217">
        <v>7</v>
      </c>
      <c r="GV217">
        <v>19</v>
      </c>
      <c r="GW217">
        <v>8</v>
      </c>
      <c r="GX217">
        <v>1</v>
      </c>
      <c r="GY217">
        <v>0</v>
      </c>
      <c r="GZ217">
        <v>1</v>
      </c>
      <c r="HA217">
        <v>1</v>
      </c>
      <c r="HB217">
        <v>1</v>
      </c>
      <c r="HC217">
        <v>0</v>
      </c>
      <c r="HD217">
        <v>0</v>
      </c>
      <c r="HE217">
        <v>0</v>
      </c>
      <c r="HF217">
        <v>0</v>
      </c>
      <c r="HG217">
        <v>1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1</v>
      </c>
      <c r="HP217">
        <v>2</v>
      </c>
      <c r="HQ217">
        <v>1</v>
      </c>
      <c r="HR217">
        <v>2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19</v>
      </c>
      <c r="HZ217">
        <v>7</v>
      </c>
      <c r="IA217">
        <v>7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7</v>
      </c>
      <c r="JD217" t="s">
        <v>0</v>
      </c>
      <c r="JE217" t="s">
        <v>0</v>
      </c>
      <c r="JF217" t="s">
        <v>0</v>
      </c>
      <c r="JG217" t="s">
        <v>0</v>
      </c>
      <c r="JH217" t="s">
        <v>0</v>
      </c>
      <c r="JI217" t="s">
        <v>0</v>
      </c>
      <c r="JJ217" t="s">
        <v>0</v>
      </c>
      <c r="JK217" t="s">
        <v>0</v>
      </c>
      <c r="JL217" t="s">
        <v>0</v>
      </c>
      <c r="JM217" t="s">
        <v>0</v>
      </c>
      <c r="JN217" t="s">
        <v>0</v>
      </c>
      <c r="JO217" t="s">
        <v>0</v>
      </c>
      <c r="JP217" t="s">
        <v>0</v>
      </c>
      <c r="JQ217" t="s">
        <v>0</v>
      </c>
      <c r="JR217" t="s">
        <v>0</v>
      </c>
      <c r="JS217" t="s">
        <v>0</v>
      </c>
      <c r="JT217" t="s">
        <v>0</v>
      </c>
      <c r="JU217" t="s">
        <v>0</v>
      </c>
      <c r="JV217" t="s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1</v>
      </c>
      <c r="LW217">
        <v>1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1</v>
      </c>
    </row>
    <row r="218" spans="1:351">
      <c r="A218" t="s">
        <v>1430</v>
      </c>
      <c r="B218" t="s">
        <v>1427</v>
      </c>
      <c r="C218" t="str">
        <f>"200308"</f>
        <v>200308</v>
      </c>
      <c r="D218" t="s">
        <v>1429</v>
      </c>
      <c r="E218">
        <v>2</v>
      </c>
      <c r="F218">
        <v>1298</v>
      </c>
      <c r="G218">
        <v>988</v>
      </c>
      <c r="H218">
        <v>341</v>
      </c>
      <c r="I218">
        <v>647</v>
      </c>
      <c r="J218">
        <v>0</v>
      </c>
      <c r="K218">
        <v>8</v>
      </c>
      <c r="L218">
        <v>1</v>
      </c>
      <c r="M218">
        <v>1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648</v>
      </c>
      <c r="T218">
        <v>1</v>
      </c>
      <c r="U218">
        <v>0</v>
      </c>
      <c r="V218">
        <v>648</v>
      </c>
      <c r="W218">
        <v>17</v>
      </c>
      <c r="X218">
        <v>15</v>
      </c>
      <c r="Y218">
        <v>2</v>
      </c>
      <c r="Z218">
        <v>0</v>
      </c>
      <c r="AA218">
        <v>631</v>
      </c>
      <c r="AB218">
        <v>452</v>
      </c>
      <c r="AC218">
        <v>203</v>
      </c>
      <c r="AD218">
        <v>34</v>
      </c>
      <c r="AE218">
        <v>83</v>
      </c>
      <c r="AF218">
        <v>0</v>
      </c>
      <c r="AG218">
        <v>6</v>
      </c>
      <c r="AH218">
        <v>6</v>
      </c>
      <c r="AI218">
        <v>1</v>
      </c>
      <c r="AJ218">
        <v>41</v>
      </c>
      <c r="AK218">
        <v>1</v>
      </c>
      <c r="AL218">
        <v>19</v>
      </c>
      <c r="AM218">
        <v>1</v>
      </c>
      <c r="AN218">
        <v>0</v>
      </c>
      <c r="AO218">
        <v>1</v>
      </c>
      <c r="AP218">
        <v>3</v>
      </c>
      <c r="AQ218">
        <v>1</v>
      </c>
      <c r="AR218">
        <v>0</v>
      </c>
      <c r="AS218">
        <v>0</v>
      </c>
      <c r="AT218">
        <v>26</v>
      </c>
      <c r="AU218">
        <v>0</v>
      </c>
      <c r="AV218">
        <v>1</v>
      </c>
      <c r="AW218">
        <v>7</v>
      </c>
      <c r="AX218">
        <v>0</v>
      </c>
      <c r="AY218">
        <v>3</v>
      </c>
      <c r="AZ218">
        <v>0</v>
      </c>
      <c r="BA218">
        <v>0</v>
      </c>
      <c r="BB218">
        <v>0</v>
      </c>
      <c r="BC218">
        <v>2</v>
      </c>
      <c r="BD218">
        <v>13</v>
      </c>
      <c r="BE218">
        <v>452</v>
      </c>
      <c r="BF218">
        <v>38</v>
      </c>
      <c r="BG218">
        <v>14</v>
      </c>
      <c r="BH218">
        <v>2</v>
      </c>
      <c r="BI218">
        <v>1</v>
      </c>
      <c r="BJ218">
        <v>1</v>
      </c>
      <c r="BK218">
        <v>1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1</v>
      </c>
      <c r="BS218">
        <v>0</v>
      </c>
      <c r="BT218">
        <v>0</v>
      </c>
      <c r="BU218">
        <v>1</v>
      </c>
      <c r="BV218">
        <v>0</v>
      </c>
      <c r="BW218">
        <v>0</v>
      </c>
      <c r="BX218">
        <v>0</v>
      </c>
      <c r="BY218">
        <v>0</v>
      </c>
      <c r="BZ218">
        <v>1</v>
      </c>
      <c r="CA218">
        <v>1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15</v>
      </c>
      <c r="CI218">
        <v>38</v>
      </c>
      <c r="CJ218">
        <v>6</v>
      </c>
      <c r="CK218">
        <v>2</v>
      </c>
      <c r="CL218">
        <v>0</v>
      </c>
      <c r="CM218">
        <v>1</v>
      </c>
      <c r="CN218">
        <v>0</v>
      </c>
      <c r="CO218">
        <v>3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6</v>
      </c>
      <c r="DJ218">
        <v>13</v>
      </c>
      <c r="DK218">
        <v>7</v>
      </c>
      <c r="DL218">
        <v>1</v>
      </c>
      <c r="DM218">
        <v>0</v>
      </c>
      <c r="DN218">
        <v>1</v>
      </c>
      <c r="DO218">
        <v>0</v>
      </c>
      <c r="DP218">
        <v>0</v>
      </c>
      <c r="DQ218">
        <v>0</v>
      </c>
      <c r="DR218">
        <v>0</v>
      </c>
      <c r="DS218">
        <v>3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1</v>
      </c>
      <c r="EI218">
        <v>0</v>
      </c>
      <c r="EJ218">
        <v>0</v>
      </c>
      <c r="EK218">
        <v>0</v>
      </c>
      <c r="EL218">
        <v>0</v>
      </c>
      <c r="EM218">
        <v>13</v>
      </c>
      <c r="EN218">
        <v>63</v>
      </c>
      <c r="EO218">
        <v>19</v>
      </c>
      <c r="EP218">
        <v>2</v>
      </c>
      <c r="EQ218">
        <v>0</v>
      </c>
      <c r="ER218">
        <v>0</v>
      </c>
      <c r="ES218">
        <v>13</v>
      </c>
      <c r="ET218">
        <v>2</v>
      </c>
      <c r="EU218">
        <v>15</v>
      </c>
      <c r="EV218">
        <v>1</v>
      </c>
      <c r="EW218">
        <v>2</v>
      </c>
      <c r="EX218">
        <v>3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2</v>
      </c>
      <c r="FE218">
        <v>0</v>
      </c>
      <c r="FF218">
        <v>0</v>
      </c>
      <c r="FG218">
        <v>0</v>
      </c>
      <c r="FH218">
        <v>0</v>
      </c>
      <c r="FI218">
        <v>2</v>
      </c>
      <c r="FJ218">
        <v>0</v>
      </c>
      <c r="FK218">
        <v>1</v>
      </c>
      <c r="FL218">
        <v>0</v>
      </c>
      <c r="FM218">
        <v>0</v>
      </c>
      <c r="FN218">
        <v>0</v>
      </c>
      <c r="FO218">
        <v>0</v>
      </c>
      <c r="FP218">
        <v>1</v>
      </c>
      <c r="FQ218">
        <v>63</v>
      </c>
      <c r="FR218">
        <v>16</v>
      </c>
      <c r="FS218">
        <v>7</v>
      </c>
      <c r="FT218">
        <v>1</v>
      </c>
      <c r="FU218">
        <v>0</v>
      </c>
      <c r="FV218">
        <v>5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1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1</v>
      </c>
      <c r="GQ218">
        <v>0</v>
      </c>
      <c r="GR218">
        <v>0</v>
      </c>
      <c r="GS218">
        <v>1</v>
      </c>
      <c r="GT218">
        <v>0</v>
      </c>
      <c r="GU218">
        <v>16</v>
      </c>
      <c r="GV218">
        <v>26</v>
      </c>
      <c r="GW218">
        <v>4</v>
      </c>
      <c r="GX218">
        <v>5</v>
      </c>
      <c r="GY218">
        <v>0</v>
      </c>
      <c r="GZ218">
        <v>1</v>
      </c>
      <c r="HA218">
        <v>2</v>
      </c>
      <c r="HB218">
        <v>3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3</v>
      </c>
      <c r="HL218">
        <v>3</v>
      </c>
      <c r="HM218">
        <v>0</v>
      </c>
      <c r="HN218">
        <v>0</v>
      </c>
      <c r="HO218">
        <v>0</v>
      </c>
      <c r="HP218">
        <v>2</v>
      </c>
      <c r="HQ218">
        <v>0</v>
      </c>
      <c r="HR218">
        <v>1</v>
      </c>
      <c r="HS218">
        <v>0</v>
      </c>
      <c r="HT218">
        <v>1</v>
      </c>
      <c r="HU218">
        <v>1</v>
      </c>
      <c r="HV218">
        <v>0</v>
      </c>
      <c r="HW218">
        <v>0</v>
      </c>
      <c r="HX218">
        <v>0</v>
      </c>
      <c r="HY218">
        <v>26</v>
      </c>
      <c r="HZ218">
        <v>16</v>
      </c>
      <c r="IA218">
        <v>10</v>
      </c>
      <c r="IB218">
        <v>0</v>
      </c>
      <c r="IC218">
        <v>0</v>
      </c>
      <c r="ID218">
        <v>1</v>
      </c>
      <c r="IE218">
        <v>1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3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1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16</v>
      </c>
      <c r="JD218" t="s">
        <v>0</v>
      </c>
      <c r="JE218" t="s">
        <v>0</v>
      </c>
      <c r="JF218" t="s">
        <v>0</v>
      </c>
      <c r="JG218" t="s">
        <v>0</v>
      </c>
      <c r="JH218" t="s">
        <v>0</v>
      </c>
      <c r="JI218" t="s">
        <v>0</v>
      </c>
      <c r="JJ218" t="s">
        <v>0</v>
      </c>
      <c r="JK218" t="s">
        <v>0</v>
      </c>
      <c r="JL218" t="s">
        <v>0</v>
      </c>
      <c r="JM218" t="s">
        <v>0</v>
      </c>
      <c r="JN218" t="s">
        <v>0</v>
      </c>
      <c r="JO218" t="s">
        <v>0</v>
      </c>
      <c r="JP218" t="s">
        <v>0</v>
      </c>
      <c r="JQ218" t="s">
        <v>0</v>
      </c>
      <c r="JR218" t="s">
        <v>0</v>
      </c>
      <c r="JS218" t="s">
        <v>0</v>
      </c>
      <c r="JT218" t="s">
        <v>0</v>
      </c>
      <c r="JU218" t="s">
        <v>0</v>
      </c>
      <c r="JV218" t="s">
        <v>0</v>
      </c>
      <c r="JW218">
        <v>1</v>
      </c>
      <c r="JX218">
        <v>1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1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</row>
    <row r="219" spans="1:351">
      <c r="A219" t="s">
        <v>1428</v>
      </c>
      <c r="B219" t="s">
        <v>1427</v>
      </c>
      <c r="C219" t="str">
        <f>"200308"</f>
        <v>200308</v>
      </c>
      <c r="D219" t="s">
        <v>1426</v>
      </c>
      <c r="E219">
        <v>3</v>
      </c>
      <c r="F219">
        <v>1676</v>
      </c>
      <c r="G219">
        <v>1391</v>
      </c>
      <c r="H219">
        <v>543</v>
      </c>
      <c r="I219">
        <v>848</v>
      </c>
      <c r="J219">
        <v>4</v>
      </c>
      <c r="K219">
        <v>6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848</v>
      </c>
      <c r="T219">
        <v>0</v>
      </c>
      <c r="U219">
        <v>0</v>
      </c>
      <c r="V219">
        <v>848</v>
      </c>
      <c r="W219">
        <v>4</v>
      </c>
      <c r="X219">
        <v>0</v>
      </c>
      <c r="Y219">
        <v>4</v>
      </c>
      <c r="Z219">
        <v>0</v>
      </c>
      <c r="AA219">
        <v>844</v>
      </c>
      <c r="AB219">
        <v>657</v>
      </c>
      <c r="AC219">
        <v>283</v>
      </c>
      <c r="AD219">
        <v>30</v>
      </c>
      <c r="AE219">
        <v>165</v>
      </c>
      <c r="AF219">
        <v>3</v>
      </c>
      <c r="AG219">
        <v>17</v>
      </c>
      <c r="AH219">
        <v>6</v>
      </c>
      <c r="AI219">
        <v>0</v>
      </c>
      <c r="AJ219">
        <v>34</v>
      </c>
      <c r="AK219">
        <v>1</v>
      </c>
      <c r="AL219">
        <v>22</v>
      </c>
      <c r="AM219">
        <v>2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53</v>
      </c>
      <c r="AU219">
        <v>2</v>
      </c>
      <c r="AV219">
        <v>1</v>
      </c>
      <c r="AW219">
        <v>4</v>
      </c>
      <c r="AX219">
        <v>0</v>
      </c>
      <c r="AY219">
        <v>1</v>
      </c>
      <c r="AZ219">
        <v>2</v>
      </c>
      <c r="BA219">
        <v>2</v>
      </c>
      <c r="BB219">
        <v>1</v>
      </c>
      <c r="BC219">
        <v>7</v>
      </c>
      <c r="BD219">
        <v>21</v>
      </c>
      <c r="BE219">
        <v>657</v>
      </c>
      <c r="BF219">
        <v>25</v>
      </c>
      <c r="BG219">
        <v>13</v>
      </c>
      <c r="BH219">
        <v>5</v>
      </c>
      <c r="BI219">
        <v>1</v>
      </c>
      <c r="BJ219">
        <v>0</v>
      </c>
      <c r="BK219">
        <v>1</v>
      </c>
      <c r="BL219">
        <v>0</v>
      </c>
      <c r="BM219">
        <v>0</v>
      </c>
      <c r="BN219">
        <v>0</v>
      </c>
      <c r="BO219">
        <v>0</v>
      </c>
      <c r="BP219">
        <v>1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2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1</v>
      </c>
      <c r="CF219">
        <v>0</v>
      </c>
      <c r="CG219">
        <v>0</v>
      </c>
      <c r="CH219">
        <v>1</v>
      </c>
      <c r="CI219">
        <v>25</v>
      </c>
      <c r="CJ219">
        <v>12</v>
      </c>
      <c r="CK219">
        <v>3</v>
      </c>
      <c r="CL219">
        <v>2</v>
      </c>
      <c r="CM219">
        <v>0</v>
      </c>
      <c r="CN219">
        <v>4</v>
      </c>
      <c r="CO219">
        <v>1</v>
      </c>
      <c r="CP219">
        <v>1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1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12</v>
      </c>
      <c r="DJ219">
        <v>17</v>
      </c>
      <c r="DK219">
        <v>12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1</v>
      </c>
      <c r="DW219">
        <v>0</v>
      </c>
      <c r="DX219">
        <v>1</v>
      </c>
      <c r="DY219">
        <v>0</v>
      </c>
      <c r="DZ219">
        <v>1</v>
      </c>
      <c r="EA219">
        <v>0</v>
      </c>
      <c r="EB219">
        <v>0</v>
      </c>
      <c r="EC219">
        <v>0</v>
      </c>
      <c r="ED219">
        <v>0</v>
      </c>
      <c r="EE219">
        <v>2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17</v>
      </c>
      <c r="EN219">
        <v>58</v>
      </c>
      <c r="EO219">
        <v>14</v>
      </c>
      <c r="EP219">
        <v>6</v>
      </c>
      <c r="EQ219">
        <v>0</v>
      </c>
      <c r="ER219">
        <v>1</v>
      </c>
      <c r="ES219">
        <v>7</v>
      </c>
      <c r="ET219">
        <v>2</v>
      </c>
      <c r="EU219">
        <v>7</v>
      </c>
      <c r="EV219">
        <v>0</v>
      </c>
      <c r="EW219">
        <v>0</v>
      </c>
      <c r="EX219">
        <v>0</v>
      </c>
      <c r="EY219">
        <v>1</v>
      </c>
      <c r="EZ219">
        <v>0</v>
      </c>
      <c r="FA219">
        <v>0</v>
      </c>
      <c r="FB219">
        <v>0</v>
      </c>
      <c r="FC219">
        <v>0</v>
      </c>
      <c r="FD219">
        <v>10</v>
      </c>
      <c r="FE219">
        <v>0</v>
      </c>
      <c r="FF219">
        <v>1</v>
      </c>
      <c r="FG219">
        <v>0</v>
      </c>
      <c r="FH219">
        <v>0</v>
      </c>
      <c r="FI219">
        <v>1</v>
      </c>
      <c r="FJ219">
        <v>3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5</v>
      </c>
      <c r="FQ219">
        <v>58</v>
      </c>
      <c r="FR219">
        <v>23</v>
      </c>
      <c r="FS219">
        <v>6</v>
      </c>
      <c r="FT219">
        <v>1</v>
      </c>
      <c r="FU219">
        <v>6</v>
      </c>
      <c r="FV219">
        <v>0</v>
      </c>
      <c r="FW219">
        <v>1</v>
      </c>
      <c r="FX219">
        <v>1</v>
      </c>
      <c r="FY219">
        <v>1</v>
      </c>
      <c r="FZ219">
        <v>0</v>
      </c>
      <c r="GA219">
        <v>0</v>
      </c>
      <c r="GB219">
        <v>0</v>
      </c>
      <c r="GC219">
        <v>0</v>
      </c>
      <c r="GD219">
        <v>3</v>
      </c>
      <c r="GE219">
        <v>0</v>
      </c>
      <c r="GF219">
        <v>1</v>
      </c>
      <c r="GG219">
        <v>0</v>
      </c>
      <c r="GH219">
        <v>0</v>
      </c>
      <c r="GI219">
        <v>1</v>
      </c>
      <c r="GJ219">
        <v>0</v>
      </c>
      <c r="GK219">
        <v>0</v>
      </c>
      <c r="GL219">
        <v>0</v>
      </c>
      <c r="GM219">
        <v>1</v>
      </c>
      <c r="GN219">
        <v>1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23</v>
      </c>
      <c r="GV219">
        <v>41</v>
      </c>
      <c r="GW219">
        <v>16</v>
      </c>
      <c r="GX219">
        <v>3</v>
      </c>
      <c r="GY219">
        <v>0</v>
      </c>
      <c r="GZ219">
        <v>0</v>
      </c>
      <c r="HA219">
        <v>1</v>
      </c>
      <c r="HB219">
        <v>0</v>
      </c>
      <c r="HC219">
        <v>1</v>
      </c>
      <c r="HD219">
        <v>0</v>
      </c>
      <c r="HE219">
        <v>2</v>
      </c>
      <c r="HF219">
        <v>1</v>
      </c>
      <c r="HG219">
        <v>1</v>
      </c>
      <c r="HH219">
        <v>0</v>
      </c>
      <c r="HI219">
        <v>0</v>
      </c>
      <c r="HJ219">
        <v>1</v>
      </c>
      <c r="HK219">
        <v>0</v>
      </c>
      <c r="HL219">
        <v>1</v>
      </c>
      <c r="HM219">
        <v>2</v>
      </c>
      <c r="HN219">
        <v>0</v>
      </c>
      <c r="HO219">
        <v>1</v>
      </c>
      <c r="HP219">
        <v>5</v>
      </c>
      <c r="HQ219">
        <v>3</v>
      </c>
      <c r="HR219">
        <v>1</v>
      </c>
      <c r="HS219">
        <v>0</v>
      </c>
      <c r="HT219">
        <v>0</v>
      </c>
      <c r="HU219">
        <v>0</v>
      </c>
      <c r="HV219">
        <v>0</v>
      </c>
      <c r="HW219">
        <v>1</v>
      </c>
      <c r="HX219">
        <v>1</v>
      </c>
      <c r="HY219">
        <v>41</v>
      </c>
      <c r="HZ219">
        <v>9</v>
      </c>
      <c r="IA219">
        <v>2</v>
      </c>
      <c r="IB219">
        <v>1</v>
      </c>
      <c r="IC219">
        <v>0</v>
      </c>
      <c r="ID219">
        <v>0</v>
      </c>
      <c r="IE219">
        <v>0</v>
      </c>
      <c r="IF219">
        <v>1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1</v>
      </c>
      <c r="IM219">
        <v>0</v>
      </c>
      <c r="IN219">
        <v>0</v>
      </c>
      <c r="IO219">
        <v>0</v>
      </c>
      <c r="IP219">
        <v>0</v>
      </c>
      <c r="IQ219">
        <v>1</v>
      </c>
      <c r="IR219">
        <v>2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1</v>
      </c>
      <c r="JC219">
        <v>9</v>
      </c>
      <c r="JD219" t="s">
        <v>0</v>
      </c>
      <c r="JE219" t="s">
        <v>0</v>
      </c>
      <c r="JF219" t="s">
        <v>0</v>
      </c>
      <c r="JG219" t="s">
        <v>0</v>
      </c>
      <c r="JH219" t="s">
        <v>0</v>
      </c>
      <c r="JI219" t="s">
        <v>0</v>
      </c>
      <c r="JJ219" t="s">
        <v>0</v>
      </c>
      <c r="JK219" t="s">
        <v>0</v>
      </c>
      <c r="JL219" t="s">
        <v>0</v>
      </c>
      <c r="JM219" t="s">
        <v>0</v>
      </c>
      <c r="JN219" t="s">
        <v>0</v>
      </c>
      <c r="JO219" t="s">
        <v>0</v>
      </c>
      <c r="JP219" t="s">
        <v>0</v>
      </c>
      <c r="JQ219" t="s">
        <v>0</v>
      </c>
      <c r="JR219" t="s">
        <v>0</v>
      </c>
      <c r="JS219" t="s">
        <v>0</v>
      </c>
      <c r="JT219" t="s">
        <v>0</v>
      </c>
      <c r="JU219" t="s">
        <v>0</v>
      </c>
      <c r="JV219" t="s">
        <v>0</v>
      </c>
      <c r="JW219">
        <v>1</v>
      </c>
      <c r="JX219">
        <v>0</v>
      </c>
      <c r="JY219">
        <v>1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1</v>
      </c>
      <c r="KS219">
        <v>1</v>
      </c>
      <c r="KT219">
        <v>0</v>
      </c>
      <c r="KU219">
        <v>0</v>
      </c>
      <c r="KV219">
        <v>1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1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</row>
    <row r="220" spans="1:351">
      <c r="A220" t="s">
        <v>1425</v>
      </c>
      <c r="B220" t="s">
        <v>1398</v>
      </c>
      <c r="C220" t="str">
        <f>"200401"</f>
        <v>200401</v>
      </c>
      <c r="D220" t="s">
        <v>1424</v>
      </c>
      <c r="E220">
        <v>1</v>
      </c>
      <c r="F220">
        <v>1595</v>
      </c>
      <c r="G220">
        <v>1230</v>
      </c>
      <c r="H220">
        <v>464</v>
      </c>
      <c r="I220">
        <v>766</v>
      </c>
      <c r="J220">
        <v>0</v>
      </c>
      <c r="K220">
        <v>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766</v>
      </c>
      <c r="T220">
        <v>0</v>
      </c>
      <c r="U220">
        <v>0</v>
      </c>
      <c r="V220">
        <v>766</v>
      </c>
      <c r="W220">
        <v>18</v>
      </c>
      <c r="X220">
        <v>11</v>
      </c>
      <c r="Y220">
        <v>5</v>
      </c>
      <c r="Z220">
        <v>2</v>
      </c>
      <c r="AA220">
        <v>748</v>
      </c>
      <c r="AB220">
        <v>335</v>
      </c>
      <c r="AC220">
        <v>29</v>
      </c>
      <c r="AD220">
        <v>39</v>
      </c>
      <c r="AE220">
        <v>5</v>
      </c>
      <c r="AF220">
        <v>9</v>
      </c>
      <c r="AG220">
        <v>10</v>
      </c>
      <c r="AH220">
        <v>7</v>
      </c>
      <c r="AI220">
        <v>221</v>
      </c>
      <c r="AJ220">
        <v>0</v>
      </c>
      <c r="AK220">
        <v>4</v>
      </c>
      <c r="AL220">
        <v>0</v>
      </c>
      <c r="AM220">
        <v>1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1</v>
      </c>
      <c r="AU220">
        <v>0</v>
      </c>
      <c r="AV220">
        <v>3</v>
      </c>
      <c r="AW220">
        <v>2</v>
      </c>
      <c r="AX220">
        <v>0</v>
      </c>
      <c r="AY220">
        <v>0</v>
      </c>
      <c r="AZ220">
        <v>0</v>
      </c>
      <c r="BA220">
        <v>1</v>
      </c>
      <c r="BB220">
        <v>1</v>
      </c>
      <c r="BC220">
        <v>1</v>
      </c>
      <c r="BD220">
        <v>1</v>
      </c>
      <c r="BE220">
        <v>335</v>
      </c>
      <c r="BF220">
        <v>115</v>
      </c>
      <c r="BG220">
        <v>19</v>
      </c>
      <c r="BH220">
        <v>6</v>
      </c>
      <c r="BI220">
        <v>1</v>
      </c>
      <c r="BJ220">
        <v>1</v>
      </c>
      <c r="BK220">
        <v>1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77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10</v>
      </c>
      <c r="CI220">
        <v>115</v>
      </c>
      <c r="CJ220">
        <v>12</v>
      </c>
      <c r="CK220">
        <v>7</v>
      </c>
      <c r="CL220">
        <v>1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1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1</v>
      </c>
      <c r="DB220">
        <v>0</v>
      </c>
      <c r="DC220">
        <v>0</v>
      </c>
      <c r="DD220">
        <v>0</v>
      </c>
      <c r="DE220">
        <v>1</v>
      </c>
      <c r="DF220">
        <v>0</v>
      </c>
      <c r="DG220">
        <v>0</v>
      </c>
      <c r="DH220">
        <v>1</v>
      </c>
      <c r="DI220">
        <v>12</v>
      </c>
      <c r="DJ220">
        <v>31</v>
      </c>
      <c r="DK220">
        <v>17</v>
      </c>
      <c r="DL220">
        <v>1</v>
      </c>
      <c r="DM220">
        <v>1</v>
      </c>
      <c r="DN220">
        <v>1</v>
      </c>
      <c r="DO220">
        <v>0</v>
      </c>
      <c r="DP220">
        <v>0</v>
      </c>
      <c r="DQ220">
        <v>1</v>
      </c>
      <c r="DR220">
        <v>0</v>
      </c>
      <c r="DS220">
        <v>0</v>
      </c>
      <c r="DT220">
        <v>2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3</v>
      </c>
      <c r="EA220">
        <v>0</v>
      </c>
      <c r="EB220">
        <v>0</v>
      </c>
      <c r="EC220">
        <v>1</v>
      </c>
      <c r="ED220">
        <v>0</v>
      </c>
      <c r="EE220">
        <v>0</v>
      </c>
      <c r="EF220">
        <v>0</v>
      </c>
      <c r="EG220">
        <v>1</v>
      </c>
      <c r="EH220">
        <v>1</v>
      </c>
      <c r="EI220">
        <v>1</v>
      </c>
      <c r="EJ220">
        <v>1</v>
      </c>
      <c r="EK220">
        <v>0</v>
      </c>
      <c r="EL220">
        <v>0</v>
      </c>
      <c r="EM220">
        <v>31</v>
      </c>
      <c r="EN220">
        <v>62</v>
      </c>
      <c r="EO220">
        <v>3</v>
      </c>
      <c r="EP220">
        <v>0</v>
      </c>
      <c r="EQ220">
        <v>0</v>
      </c>
      <c r="ER220">
        <v>50</v>
      </c>
      <c r="ES220">
        <v>0</v>
      </c>
      <c r="ET220">
        <v>0</v>
      </c>
      <c r="EU220">
        <v>2</v>
      </c>
      <c r="EV220">
        <v>1</v>
      </c>
      <c r="EW220">
        <v>0</v>
      </c>
      <c r="EX220">
        <v>4</v>
      </c>
      <c r="EY220">
        <v>0</v>
      </c>
      <c r="EZ220">
        <v>0</v>
      </c>
      <c r="FA220">
        <v>0</v>
      </c>
      <c r="FB220">
        <v>0</v>
      </c>
      <c r="FC220">
        <v>1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1</v>
      </c>
      <c r="FP220">
        <v>0</v>
      </c>
      <c r="FQ220">
        <v>62</v>
      </c>
      <c r="FR220">
        <v>31</v>
      </c>
      <c r="FS220">
        <v>20</v>
      </c>
      <c r="FT220">
        <v>1</v>
      </c>
      <c r="FU220">
        <v>0</v>
      </c>
      <c r="FV220">
        <v>1</v>
      </c>
      <c r="FW220">
        <v>0</v>
      </c>
      <c r="FX220">
        <v>1</v>
      </c>
      <c r="FY220">
        <v>0</v>
      </c>
      <c r="FZ220">
        <v>1</v>
      </c>
      <c r="GA220">
        <v>0</v>
      </c>
      <c r="GB220">
        <v>0</v>
      </c>
      <c r="GC220">
        <v>0</v>
      </c>
      <c r="GD220">
        <v>0</v>
      </c>
      <c r="GE220">
        <v>1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4</v>
      </c>
      <c r="GT220">
        <v>2</v>
      </c>
      <c r="GU220">
        <v>31</v>
      </c>
      <c r="GV220">
        <v>136</v>
      </c>
      <c r="GW220">
        <v>48</v>
      </c>
      <c r="GX220">
        <v>0</v>
      </c>
      <c r="GY220">
        <v>84</v>
      </c>
      <c r="GZ220">
        <v>0</v>
      </c>
      <c r="HA220">
        <v>0</v>
      </c>
      <c r="HB220">
        <v>1</v>
      </c>
      <c r="HC220">
        <v>2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1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136</v>
      </c>
      <c r="HZ220">
        <v>18</v>
      </c>
      <c r="IA220">
        <v>7</v>
      </c>
      <c r="IB220">
        <v>4</v>
      </c>
      <c r="IC220">
        <v>0</v>
      </c>
      <c r="ID220">
        <v>0</v>
      </c>
      <c r="IE220">
        <v>1</v>
      </c>
      <c r="IF220">
        <v>0</v>
      </c>
      <c r="IG220">
        <v>1</v>
      </c>
      <c r="IH220">
        <v>0</v>
      </c>
      <c r="II220">
        <v>3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1</v>
      </c>
      <c r="IX220">
        <v>0</v>
      </c>
      <c r="IY220">
        <v>0</v>
      </c>
      <c r="IZ220">
        <v>1</v>
      </c>
      <c r="JA220">
        <v>0</v>
      </c>
      <c r="JB220">
        <v>0</v>
      </c>
      <c r="JC220">
        <v>18</v>
      </c>
      <c r="JD220" t="s">
        <v>0</v>
      </c>
      <c r="JE220" t="s">
        <v>0</v>
      </c>
      <c r="JF220" t="s">
        <v>0</v>
      </c>
      <c r="JG220" t="s">
        <v>0</v>
      </c>
      <c r="JH220" t="s">
        <v>0</v>
      </c>
      <c r="JI220" t="s">
        <v>0</v>
      </c>
      <c r="JJ220" t="s">
        <v>0</v>
      </c>
      <c r="JK220" t="s">
        <v>0</v>
      </c>
      <c r="JL220" t="s">
        <v>0</v>
      </c>
      <c r="JM220" t="s">
        <v>0</v>
      </c>
      <c r="JN220" t="s">
        <v>0</v>
      </c>
      <c r="JO220" t="s">
        <v>0</v>
      </c>
      <c r="JP220" t="s">
        <v>0</v>
      </c>
      <c r="JQ220" t="s">
        <v>0</v>
      </c>
      <c r="JR220" t="s">
        <v>0</v>
      </c>
      <c r="JS220" t="s">
        <v>0</v>
      </c>
      <c r="JT220" t="s">
        <v>0</v>
      </c>
      <c r="JU220" t="s">
        <v>0</v>
      </c>
      <c r="JV220" t="s">
        <v>0</v>
      </c>
      <c r="JW220">
        <v>4</v>
      </c>
      <c r="JX220">
        <v>0</v>
      </c>
      <c r="JY220">
        <v>0</v>
      </c>
      <c r="JZ220">
        <v>0</v>
      </c>
      <c r="KA220">
        <v>0</v>
      </c>
      <c r="KB220">
        <v>1</v>
      </c>
      <c r="KC220">
        <v>1</v>
      </c>
      <c r="KD220">
        <v>0</v>
      </c>
      <c r="KE220">
        <v>0</v>
      </c>
      <c r="KF220">
        <v>2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4</v>
      </c>
      <c r="KS220">
        <v>1</v>
      </c>
      <c r="KT220">
        <v>1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1</v>
      </c>
      <c r="LV220">
        <v>3</v>
      </c>
      <c r="LW220">
        <v>0</v>
      </c>
      <c r="LX220">
        <v>1</v>
      </c>
      <c r="LY220">
        <v>0</v>
      </c>
      <c r="LZ220">
        <v>0</v>
      </c>
      <c r="MA220">
        <v>1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1</v>
      </c>
      <c r="MM220">
        <v>3</v>
      </c>
    </row>
    <row r="221" spans="1:351">
      <c r="A221" t="s">
        <v>1423</v>
      </c>
      <c r="B221" t="s">
        <v>1398</v>
      </c>
      <c r="C221" t="str">
        <f>"200401"</f>
        <v>200401</v>
      </c>
      <c r="D221" t="s">
        <v>1422</v>
      </c>
      <c r="E221">
        <v>2</v>
      </c>
      <c r="F221">
        <v>1488</v>
      </c>
      <c r="G221">
        <v>1138</v>
      </c>
      <c r="H221">
        <v>537</v>
      </c>
      <c r="I221">
        <v>601</v>
      </c>
      <c r="J221">
        <v>0</v>
      </c>
      <c r="K221">
        <v>2</v>
      </c>
      <c r="L221">
        <v>2</v>
      </c>
      <c r="M221">
        <v>2</v>
      </c>
      <c r="N221">
        <v>0</v>
      </c>
      <c r="O221">
        <v>0</v>
      </c>
      <c r="P221">
        <v>0</v>
      </c>
      <c r="Q221">
        <v>0</v>
      </c>
      <c r="R221">
        <v>2</v>
      </c>
      <c r="S221">
        <v>603</v>
      </c>
      <c r="T221">
        <v>2</v>
      </c>
      <c r="U221">
        <v>0</v>
      </c>
      <c r="V221">
        <v>603</v>
      </c>
      <c r="W221">
        <v>20</v>
      </c>
      <c r="X221">
        <v>15</v>
      </c>
      <c r="Y221">
        <v>4</v>
      </c>
      <c r="Z221">
        <v>1</v>
      </c>
      <c r="AA221">
        <v>583</v>
      </c>
      <c r="AB221">
        <v>284</v>
      </c>
      <c r="AC221">
        <v>40</v>
      </c>
      <c r="AD221">
        <v>28</v>
      </c>
      <c r="AE221">
        <v>6</v>
      </c>
      <c r="AF221">
        <v>18</v>
      </c>
      <c r="AG221">
        <v>6</v>
      </c>
      <c r="AH221">
        <v>5</v>
      </c>
      <c r="AI221">
        <v>158</v>
      </c>
      <c r="AJ221">
        <v>0</v>
      </c>
      <c r="AK221">
        <v>2</v>
      </c>
      <c r="AL221">
        <v>0</v>
      </c>
      <c r="AM221">
        <v>1</v>
      </c>
      <c r="AN221">
        <v>1</v>
      </c>
      <c r="AO221">
        <v>1</v>
      </c>
      <c r="AP221">
        <v>0</v>
      </c>
      <c r="AQ221">
        <v>5</v>
      </c>
      <c r="AR221">
        <v>0</v>
      </c>
      <c r="AS221">
        <v>0</v>
      </c>
      <c r="AT221">
        <v>1</v>
      </c>
      <c r="AU221">
        <v>0</v>
      </c>
      <c r="AV221">
        <v>1</v>
      </c>
      <c r="AW221">
        <v>3</v>
      </c>
      <c r="AX221">
        <v>1</v>
      </c>
      <c r="AY221">
        <v>0</v>
      </c>
      <c r="AZ221">
        <v>0</v>
      </c>
      <c r="BA221">
        <v>1</v>
      </c>
      <c r="BB221">
        <v>0</v>
      </c>
      <c r="BC221">
        <v>4</v>
      </c>
      <c r="BD221">
        <v>2</v>
      </c>
      <c r="BE221">
        <v>284</v>
      </c>
      <c r="BF221">
        <v>91</v>
      </c>
      <c r="BG221">
        <v>5</v>
      </c>
      <c r="BH221">
        <v>3</v>
      </c>
      <c r="BI221">
        <v>0</v>
      </c>
      <c r="BJ221">
        <v>0</v>
      </c>
      <c r="BK221">
        <v>0</v>
      </c>
      <c r="BL221">
        <v>2</v>
      </c>
      <c r="BM221">
        <v>1</v>
      </c>
      <c r="BN221">
        <v>0</v>
      </c>
      <c r="BO221">
        <v>0</v>
      </c>
      <c r="BP221">
        <v>0</v>
      </c>
      <c r="BQ221">
        <v>57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1</v>
      </c>
      <c r="BY221">
        <v>0</v>
      </c>
      <c r="BZ221">
        <v>0</v>
      </c>
      <c r="CA221">
        <v>3</v>
      </c>
      <c r="CB221">
        <v>0</v>
      </c>
      <c r="CC221">
        <v>0</v>
      </c>
      <c r="CD221">
        <v>0</v>
      </c>
      <c r="CE221">
        <v>1</v>
      </c>
      <c r="CF221">
        <v>0</v>
      </c>
      <c r="CG221">
        <v>0</v>
      </c>
      <c r="CH221">
        <v>18</v>
      </c>
      <c r="CI221">
        <v>91</v>
      </c>
      <c r="CJ221">
        <v>8</v>
      </c>
      <c r="CK221">
        <v>1</v>
      </c>
      <c r="CL221">
        <v>1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1</v>
      </c>
      <c r="CV221">
        <v>1</v>
      </c>
      <c r="CW221">
        <v>1</v>
      </c>
      <c r="CX221">
        <v>0</v>
      </c>
      <c r="CY221">
        <v>0</v>
      </c>
      <c r="CZ221">
        <v>1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1</v>
      </c>
      <c r="DG221">
        <v>0</v>
      </c>
      <c r="DH221">
        <v>1</v>
      </c>
      <c r="DI221">
        <v>8</v>
      </c>
      <c r="DJ221">
        <v>19</v>
      </c>
      <c r="DK221">
        <v>7</v>
      </c>
      <c r="DL221">
        <v>2</v>
      </c>
      <c r="DM221">
        <v>0</v>
      </c>
      <c r="DN221">
        <v>2</v>
      </c>
      <c r="DO221">
        <v>1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4</v>
      </c>
      <c r="EA221">
        <v>1</v>
      </c>
      <c r="EB221">
        <v>0</v>
      </c>
      <c r="EC221">
        <v>0</v>
      </c>
      <c r="ED221">
        <v>0</v>
      </c>
      <c r="EE221">
        <v>1</v>
      </c>
      <c r="EF221">
        <v>0</v>
      </c>
      <c r="EG221">
        <v>0</v>
      </c>
      <c r="EH221">
        <v>1</v>
      </c>
      <c r="EI221">
        <v>0</v>
      </c>
      <c r="EJ221">
        <v>0</v>
      </c>
      <c r="EK221">
        <v>0</v>
      </c>
      <c r="EL221">
        <v>0</v>
      </c>
      <c r="EM221">
        <v>19</v>
      </c>
      <c r="EN221">
        <v>30</v>
      </c>
      <c r="EO221">
        <v>1</v>
      </c>
      <c r="EP221">
        <v>0</v>
      </c>
      <c r="EQ221">
        <v>2</v>
      </c>
      <c r="ER221">
        <v>27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30</v>
      </c>
      <c r="FR221">
        <v>13</v>
      </c>
      <c r="FS221">
        <v>9</v>
      </c>
      <c r="FT221">
        <v>0</v>
      </c>
      <c r="FU221">
        <v>0</v>
      </c>
      <c r="FV221">
        <v>1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1</v>
      </c>
      <c r="GG221">
        <v>0</v>
      </c>
      <c r="GH221">
        <v>0</v>
      </c>
      <c r="GI221">
        <v>1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0</v>
      </c>
      <c r="GS221">
        <v>0</v>
      </c>
      <c r="GT221">
        <v>0</v>
      </c>
      <c r="GU221">
        <v>13</v>
      </c>
      <c r="GV221">
        <v>109</v>
      </c>
      <c r="GW221">
        <v>41</v>
      </c>
      <c r="GX221">
        <v>1</v>
      </c>
      <c r="GY221">
        <v>62</v>
      </c>
      <c r="GZ221">
        <v>0</v>
      </c>
      <c r="HA221">
        <v>1</v>
      </c>
      <c r="HB221">
        <v>0</v>
      </c>
      <c r="HC221">
        <v>0</v>
      </c>
      <c r="HD221">
        <v>0</v>
      </c>
      <c r="HE221">
        <v>0</v>
      </c>
      <c r="HF221">
        <v>1</v>
      </c>
      <c r="HG221">
        <v>0</v>
      </c>
      <c r="HH221">
        <v>0</v>
      </c>
      <c r="HI221">
        <v>0</v>
      </c>
      <c r="HJ221">
        <v>1</v>
      </c>
      <c r="HK221">
        <v>0</v>
      </c>
      <c r="HL221">
        <v>1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1</v>
      </c>
      <c r="HU221">
        <v>0</v>
      </c>
      <c r="HV221">
        <v>0</v>
      </c>
      <c r="HW221">
        <v>0</v>
      </c>
      <c r="HX221">
        <v>0</v>
      </c>
      <c r="HY221">
        <v>109</v>
      </c>
      <c r="HZ221">
        <v>26</v>
      </c>
      <c r="IA221">
        <v>13</v>
      </c>
      <c r="IB221">
        <v>2</v>
      </c>
      <c r="IC221">
        <v>1</v>
      </c>
      <c r="ID221">
        <v>1</v>
      </c>
      <c r="IE221">
        <v>0</v>
      </c>
      <c r="IF221">
        <v>0</v>
      </c>
      <c r="IG221">
        <v>1</v>
      </c>
      <c r="IH221">
        <v>0</v>
      </c>
      <c r="II221">
        <v>1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1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1</v>
      </c>
      <c r="IY221">
        <v>0</v>
      </c>
      <c r="IZ221">
        <v>0</v>
      </c>
      <c r="JA221">
        <v>1</v>
      </c>
      <c r="JB221">
        <v>2</v>
      </c>
      <c r="JC221">
        <v>26</v>
      </c>
      <c r="JD221" t="s">
        <v>0</v>
      </c>
      <c r="JE221" t="s">
        <v>0</v>
      </c>
      <c r="JF221" t="s">
        <v>0</v>
      </c>
      <c r="JG221" t="s">
        <v>0</v>
      </c>
      <c r="JH221" t="s">
        <v>0</v>
      </c>
      <c r="JI221" t="s">
        <v>0</v>
      </c>
      <c r="JJ221" t="s">
        <v>0</v>
      </c>
      <c r="JK221" t="s">
        <v>0</v>
      </c>
      <c r="JL221" t="s">
        <v>0</v>
      </c>
      <c r="JM221" t="s">
        <v>0</v>
      </c>
      <c r="JN221" t="s">
        <v>0</v>
      </c>
      <c r="JO221" t="s">
        <v>0</v>
      </c>
      <c r="JP221" t="s">
        <v>0</v>
      </c>
      <c r="JQ221" t="s">
        <v>0</v>
      </c>
      <c r="JR221" t="s">
        <v>0</v>
      </c>
      <c r="JS221" t="s">
        <v>0</v>
      </c>
      <c r="JT221" t="s">
        <v>0</v>
      </c>
      <c r="JU221" t="s">
        <v>0</v>
      </c>
      <c r="JV221" t="s">
        <v>0</v>
      </c>
      <c r="JW221">
        <v>3</v>
      </c>
      <c r="JX221">
        <v>0</v>
      </c>
      <c r="JY221">
        <v>1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2</v>
      </c>
      <c r="KP221">
        <v>0</v>
      </c>
      <c r="KQ221">
        <v>0</v>
      </c>
      <c r="KR221">
        <v>3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</row>
    <row r="222" spans="1:351">
      <c r="A222" t="s">
        <v>1421</v>
      </c>
      <c r="B222" t="s">
        <v>1398</v>
      </c>
      <c r="C222" t="str">
        <f>"200401"</f>
        <v>200401</v>
      </c>
      <c r="D222" t="s">
        <v>1420</v>
      </c>
      <c r="E222">
        <v>3</v>
      </c>
      <c r="F222">
        <v>1514</v>
      </c>
      <c r="G222">
        <v>1160</v>
      </c>
      <c r="H222">
        <v>534</v>
      </c>
      <c r="I222">
        <v>626</v>
      </c>
      <c r="J222">
        <v>0</v>
      </c>
      <c r="K222">
        <v>2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626</v>
      </c>
      <c r="T222">
        <v>0</v>
      </c>
      <c r="U222">
        <v>0</v>
      </c>
      <c r="V222">
        <v>626</v>
      </c>
      <c r="W222">
        <v>14</v>
      </c>
      <c r="X222">
        <v>13</v>
      </c>
      <c r="Y222">
        <v>1</v>
      </c>
      <c r="Z222">
        <v>0</v>
      </c>
      <c r="AA222">
        <v>612</v>
      </c>
      <c r="AB222">
        <v>290</v>
      </c>
      <c r="AC222">
        <v>36</v>
      </c>
      <c r="AD222">
        <v>39</v>
      </c>
      <c r="AE222">
        <v>8</v>
      </c>
      <c r="AF222">
        <v>22</v>
      </c>
      <c r="AG222">
        <v>6</v>
      </c>
      <c r="AH222">
        <v>12</v>
      </c>
      <c r="AI222">
        <v>147</v>
      </c>
      <c r="AJ222">
        <v>3</v>
      </c>
      <c r="AK222">
        <v>0</v>
      </c>
      <c r="AL222">
        <v>2</v>
      </c>
      <c r="AM222">
        <v>1</v>
      </c>
      <c r="AN222">
        <v>1</v>
      </c>
      <c r="AO222">
        <v>0</v>
      </c>
      <c r="AP222">
        <v>0</v>
      </c>
      <c r="AQ222">
        <v>3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5</v>
      </c>
      <c r="AX222">
        <v>0</v>
      </c>
      <c r="AY222">
        <v>0</v>
      </c>
      <c r="AZ222">
        <v>0</v>
      </c>
      <c r="BA222">
        <v>3</v>
      </c>
      <c r="BB222">
        <v>0</v>
      </c>
      <c r="BC222">
        <v>2</v>
      </c>
      <c r="BD222">
        <v>0</v>
      </c>
      <c r="BE222">
        <v>290</v>
      </c>
      <c r="BF222">
        <v>100</v>
      </c>
      <c r="BG222">
        <v>13</v>
      </c>
      <c r="BH222">
        <v>6</v>
      </c>
      <c r="BI222">
        <v>2</v>
      </c>
      <c r="BJ222">
        <v>3</v>
      </c>
      <c r="BK222">
        <v>0</v>
      </c>
      <c r="BL222">
        <v>0</v>
      </c>
      <c r="BM222">
        <v>1</v>
      </c>
      <c r="BN222">
        <v>0</v>
      </c>
      <c r="BO222">
        <v>1</v>
      </c>
      <c r="BP222">
        <v>1</v>
      </c>
      <c r="BQ222">
        <v>57</v>
      </c>
      <c r="BR222">
        <v>0</v>
      </c>
      <c r="BS222">
        <v>0</v>
      </c>
      <c r="BT222">
        <v>1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1</v>
      </c>
      <c r="CH222">
        <v>14</v>
      </c>
      <c r="CI222">
        <v>100</v>
      </c>
      <c r="CJ222">
        <v>14</v>
      </c>
      <c r="CK222">
        <v>9</v>
      </c>
      <c r="CL222">
        <v>2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1</v>
      </c>
      <c r="CU222">
        <v>0</v>
      </c>
      <c r="CV222">
        <v>0</v>
      </c>
      <c r="CW222">
        <v>0</v>
      </c>
      <c r="CX222">
        <v>1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1</v>
      </c>
      <c r="DI222">
        <v>14</v>
      </c>
      <c r="DJ222">
        <v>17</v>
      </c>
      <c r="DK222">
        <v>12</v>
      </c>
      <c r="DL222">
        <v>0</v>
      </c>
      <c r="DM222">
        <v>0</v>
      </c>
      <c r="DN222">
        <v>0</v>
      </c>
      <c r="DO222">
        <v>1</v>
      </c>
      <c r="DP222">
        <v>0</v>
      </c>
      <c r="DQ222">
        <v>0</v>
      </c>
      <c r="DR222">
        <v>1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1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1</v>
      </c>
      <c r="EK222">
        <v>0</v>
      </c>
      <c r="EL222">
        <v>1</v>
      </c>
      <c r="EM222">
        <v>17</v>
      </c>
      <c r="EN222">
        <v>45</v>
      </c>
      <c r="EO222">
        <v>0</v>
      </c>
      <c r="EP222">
        <v>0</v>
      </c>
      <c r="EQ222">
        <v>0</v>
      </c>
      <c r="ER222">
        <v>40</v>
      </c>
      <c r="ES222">
        <v>0</v>
      </c>
      <c r="ET222">
        <v>0</v>
      </c>
      <c r="EU222">
        <v>1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2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2</v>
      </c>
      <c r="FQ222">
        <v>45</v>
      </c>
      <c r="FR222">
        <v>14</v>
      </c>
      <c r="FS222">
        <v>7</v>
      </c>
      <c r="FT222">
        <v>1</v>
      </c>
      <c r="FU222">
        <v>0</v>
      </c>
      <c r="FV222">
        <v>1</v>
      </c>
      <c r="FW222">
        <v>1</v>
      </c>
      <c r="FX222">
        <v>1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1</v>
      </c>
      <c r="GE222">
        <v>0</v>
      </c>
      <c r="GF222">
        <v>0</v>
      </c>
      <c r="GG222">
        <v>0</v>
      </c>
      <c r="GH222">
        <v>0</v>
      </c>
      <c r="GI222">
        <v>1</v>
      </c>
      <c r="GJ222">
        <v>1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14</v>
      </c>
      <c r="GV222">
        <v>111</v>
      </c>
      <c r="GW222">
        <v>28</v>
      </c>
      <c r="GX222">
        <v>1</v>
      </c>
      <c r="GY222">
        <v>76</v>
      </c>
      <c r="GZ222">
        <v>0</v>
      </c>
      <c r="HA222">
        <v>0</v>
      </c>
      <c r="HB222">
        <v>2</v>
      </c>
      <c r="HC222">
        <v>0</v>
      </c>
      <c r="HD222">
        <v>1</v>
      </c>
      <c r="HE222">
        <v>0</v>
      </c>
      <c r="HF222">
        <v>0</v>
      </c>
      <c r="HG222">
        <v>1</v>
      </c>
      <c r="HH222">
        <v>1</v>
      </c>
      <c r="HI222">
        <v>0</v>
      </c>
      <c r="HJ222">
        <v>0</v>
      </c>
      <c r="HK222">
        <v>1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111</v>
      </c>
      <c r="HZ222">
        <v>16</v>
      </c>
      <c r="IA222">
        <v>12</v>
      </c>
      <c r="IB222">
        <v>3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1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16</v>
      </c>
      <c r="JD222" t="s">
        <v>0</v>
      </c>
      <c r="JE222" t="s">
        <v>0</v>
      </c>
      <c r="JF222" t="s">
        <v>0</v>
      </c>
      <c r="JG222" t="s">
        <v>0</v>
      </c>
      <c r="JH222" t="s">
        <v>0</v>
      </c>
      <c r="JI222" t="s">
        <v>0</v>
      </c>
      <c r="JJ222" t="s">
        <v>0</v>
      </c>
      <c r="JK222" t="s">
        <v>0</v>
      </c>
      <c r="JL222" t="s">
        <v>0</v>
      </c>
      <c r="JM222" t="s">
        <v>0</v>
      </c>
      <c r="JN222" t="s">
        <v>0</v>
      </c>
      <c r="JO222" t="s">
        <v>0</v>
      </c>
      <c r="JP222" t="s">
        <v>0</v>
      </c>
      <c r="JQ222" t="s">
        <v>0</v>
      </c>
      <c r="JR222" t="s">
        <v>0</v>
      </c>
      <c r="JS222" t="s">
        <v>0</v>
      </c>
      <c r="JT222" t="s">
        <v>0</v>
      </c>
      <c r="JU222" t="s">
        <v>0</v>
      </c>
      <c r="JV222" t="s">
        <v>0</v>
      </c>
      <c r="JW222">
        <v>4</v>
      </c>
      <c r="JX222">
        <v>2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2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4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1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1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1</v>
      </c>
    </row>
    <row r="223" spans="1:351">
      <c r="A223" t="s">
        <v>1419</v>
      </c>
      <c r="B223" t="s">
        <v>1398</v>
      </c>
      <c r="C223" t="str">
        <f>"200401"</f>
        <v>200401</v>
      </c>
      <c r="D223" t="s">
        <v>1418</v>
      </c>
      <c r="E223">
        <v>4</v>
      </c>
      <c r="F223">
        <v>755</v>
      </c>
      <c r="G223">
        <v>590</v>
      </c>
      <c r="H223">
        <v>225</v>
      </c>
      <c r="I223">
        <v>365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365</v>
      </c>
      <c r="T223">
        <v>0</v>
      </c>
      <c r="U223">
        <v>0</v>
      </c>
      <c r="V223">
        <v>365</v>
      </c>
      <c r="W223">
        <v>10</v>
      </c>
      <c r="X223">
        <v>7</v>
      </c>
      <c r="Y223">
        <v>2</v>
      </c>
      <c r="Z223">
        <v>1</v>
      </c>
      <c r="AA223">
        <v>355</v>
      </c>
      <c r="AB223">
        <v>138</v>
      </c>
      <c r="AC223">
        <v>13</v>
      </c>
      <c r="AD223">
        <v>14</v>
      </c>
      <c r="AE223">
        <v>6</v>
      </c>
      <c r="AF223">
        <v>9</v>
      </c>
      <c r="AG223">
        <v>4</v>
      </c>
      <c r="AH223">
        <v>7</v>
      </c>
      <c r="AI223">
        <v>72</v>
      </c>
      <c r="AJ223">
        <v>2</v>
      </c>
      <c r="AK223">
        <v>4</v>
      </c>
      <c r="AL223">
        <v>0</v>
      </c>
      <c r="AM223">
        <v>1</v>
      </c>
      <c r="AN223">
        <v>0</v>
      </c>
      <c r="AO223">
        <v>0</v>
      </c>
      <c r="AP223">
        <v>0</v>
      </c>
      <c r="AQ223">
        <v>2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1</v>
      </c>
      <c r="AX223">
        <v>0</v>
      </c>
      <c r="AY223">
        <v>0</v>
      </c>
      <c r="AZ223">
        <v>0</v>
      </c>
      <c r="BA223">
        <v>1</v>
      </c>
      <c r="BB223">
        <v>0</v>
      </c>
      <c r="BC223">
        <v>0</v>
      </c>
      <c r="BD223">
        <v>2</v>
      </c>
      <c r="BE223">
        <v>138</v>
      </c>
      <c r="BF223">
        <v>61</v>
      </c>
      <c r="BG223">
        <v>10</v>
      </c>
      <c r="BH223">
        <v>3</v>
      </c>
      <c r="BI223">
        <v>2</v>
      </c>
      <c r="BJ223">
        <v>6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2</v>
      </c>
      <c r="BQ223">
        <v>34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1</v>
      </c>
      <c r="CB223">
        <v>0</v>
      </c>
      <c r="CC223">
        <v>0</v>
      </c>
      <c r="CD223">
        <v>0</v>
      </c>
      <c r="CE223">
        <v>1</v>
      </c>
      <c r="CF223">
        <v>0</v>
      </c>
      <c r="CG223">
        <v>0</v>
      </c>
      <c r="CH223">
        <v>2</v>
      </c>
      <c r="CI223">
        <v>61</v>
      </c>
      <c r="CJ223">
        <v>9</v>
      </c>
      <c r="CK223">
        <v>4</v>
      </c>
      <c r="CL223">
        <v>1</v>
      </c>
      <c r="CM223">
        <v>0</v>
      </c>
      <c r="CN223">
        <v>0</v>
      </c>
      <c r="CO223">
        <v>1</v>
      </c>
      <c r="CP223">
        <v>1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1</v>
      </c>
      <c r="CY223">
        <v>0</v>
      </c>
      <c r="CZ223">
        <v>0</v>
      </c>
      <c r="DA223">
        <v>1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9</v>
      </c>
      <c r="DJ223">
        <v>14</v>
      </c>
      <c r="DK223">
        <v>6</v>
      </c>
      <c r="DL223">
        <v>0</v>
      </c>
      <c r="DM223">
        <v>2</v>
      </c>
      <c r="DN223">
        <v>0</v>
      </c>
      <c r="DO223">
        <v>0</v>
      </c>
      <c r="DP223">
        <v>0</v>
      </c>
      <c r="DQ223">
        <v>1</v>
      </c>
      <c r="DR223">
        <v>1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3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1</v>
      </c>
      <c r="EM223">
        <v>14</v>
      </c>
      <c r="EN223">
        <v>28</v>
      </c>
      <c r="EO223">
        <v>0</v>
      </c>
      <c r="EP223">
        <v>0</v>
      </c>
      <c r="EQ223">
        <v>1</v>
      </c>
      <c r="ER223">
        <v>25</v>
      </c>
      <c r="ES223">
        <v>0</v>
      </c>
      <c r="ET223">
        <v>0</v>
      </c>
      <c r="EU223">
        <v>1</v>
      </c>
      <c r="EV223">
        <v>0</v>
      </c>
      <c r="EW223">
        <v>0</v>
      </c>
      <c r="EX223">
        <v>0</v>
      </c>
      <c r="EY223">
        <v>1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28</v>
      </c>
      <c r="FR223">
        <v>12</v>
      </c>
      <c r="FS223">
        <v>6</v>
      </c>
      <c r="FT223">
        <v>0</v>
      </c>
      <c r="FU223">
        <v>2</v>
      </c>
      <c r="FV223">
        <v>0</v>
      </c>
      <c r="FW223">
        <v>1</v>
      </c>
      <c r="FX223">
        <v>1</v>
      </c>
      <c r="FY223">
        <v>1</v>
      </c>
      <c r="FZ223">
        <v>1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12</v>
      </c>
      <c r="GV223">
        <v>80</v>
      </c>
      <c r="GW223">
        <v>37</v>
      </c>
      <c r="GX223">
        <v>0</v>
      </c>
      <c r="GY223">
        <v>42</v>
      </c>
      <c r="GZ223">
        <v>0</v>
      </c>
      <c r="HA223">
        <v>0</v>
      </c>
      <c r="HB223">
        <v>0</v>
      </c>
      <c r="HC223">
        <v>1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80</v>
      </c>
      <c r="HZ223">
        <v>13</v>
      </c>
      <c r="IA223">
        <v>11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1</v>
      </c>
      <c r="IM223">
        <v>0</v>
      </c>
      <c r="IN223">
        <v>0</v>
      </c>
      <c r="IO223">
        <v>0</v>
      </c>
      <c r="IP223">
        <v>0</v>
      </c>
      <c r="IQ223">
        <v>1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13</v>
      </c>
      <c r="JD223" t="s">
        <v>0</v>
      </c>
      <c r="JE223" t="s">
        <v>0</v>
      </c>
      <c r="JF223" t="s">
        <v>0</v>
      </c>
      <c r="JG223" t="s">
        <v>0</v>
      </c>
      <c r="JH223" t="s">
        <v>0</v>
      </c>
      <c r="JI223" t="s">
        <v>0</v>
      </c>
      <c r="JJ223" t="s">
        <v>0</v>
      </c>
      <c r="JK223" t="s">
        <v>0</v>
      </c>
      <c r="JL223" t="s">
        <v>0</v>
      </c>
      <c r="JM223" t="s">
        <v>0</v>
      </c>
      <c r="JN223" t="s">
        <v>0</v>
      </c>
      <c r="JO223" t="s">
        <v>0</v>
      </c>
      <c r="JP223" t="s">
        <v>0</v>
      </c>
      <c r="JQ223" t="s">
        <v>0</v>
      </c>
      <c r="JR223" t="s">
        <v>0</v>
      </c>
      <c r="JS223" t="s">
        <v>0</v>
      </c>
      <c r="JT223" t="s">
        <v>0</v>
      </c>
      <c r="JU223" t="s">
        <v>0</v>
      </c>
      <c r="JV223" t="s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</row>
    <row r="224" spans="1:351">
      <c r="A224" t="s">
        <v>1417</v>
      </c>
      <c r="B224" t="s">
        <v>1398</v>
      </c>
      <c r="C224" t="str">
        <f>"200401"</f>
        <v>200401</v>
      </c>
      <c r="D224" t="s">
        <v>1416</v>
      </c>
      <c r="E224">
        <v>5</v>
      </c>
      <c r="F224">
        <v>1260</v>
      </c>
      <c r="G224">
        <v>970</v>
      </c>
      <c r="H224">
        <v>448</v>
      </c>
      <c r="I224">
        <v>522</v>
      </c>
      <c r="J224">
        <v>0</v>
      </c>
      <c r="K224">
        <v>2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522</v>
      </c>
      <c r="T224">
        <v>0</v>
      </c>
      <c r="U224">
        <v>0</v>
      </c>
      <c r="V224">
        <v>522</v>
      </c>
      <c r="W224">
        <v>14</v>
      </c>
      <c r="X224">
        <v>9</v>
      </c>
      <c r="Y224">
        <v>3</v>
      </c>
      <c r="Z224">
        <v>2</v>
      </c>
      <c r="AA224">
        <v>508</v>
      </c>
      <c r="AB224">
        <v>227</v>
      </c>
      <c r="AC224">
        <v>28</v>
      </c>
      <c r="AD224">
        <v>31</v>
      </c>
      <c r="AE224">
        <v>2</v>
      </c>
      <c r="AF224">
        <v>10</v>
      </c>
      <c r="AG224">
        <v>5</v>
      </c>
      <c r="AH224">
        <v>3</v>
      </c>
      <c r="AI224">
        <v>131</v>
      </c>
      <c r="AJ224">
        <v>3</v>
      </c>
      <c r="AK224">
        <v>1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5</v>
      </c>
      <c r="AR224">
        <v>1</v>
      </c>
      <c r="AS224">
        <v>0</v>
      </c>
      <c r="AT224">
        <v>0</v>
      </c>
      <c r="AU224">
        <v>0</v>
      </c>
      <c r="AV224">
        <v>1</v>
      </c>
      <c r="AW224">
        <v>3</v>
      </c>
      <c r="AX224">
        <v>0</v>
      </c>
      <c r="AY224">
        <v>0</v>
      </c>
      <c r="AZ224">
        <v>0</v>
      </c>
      <c r="BA224">
        <v>1</v>
      </c>
      <c r="BB224">
        <v>2</v>
      </c>
      <c r="BC224">
        <v>0</v>
      </c>
      <c r="BD224">
        <v>0</v>
      </c>
      <c r="BE224">
        <v>227</v>
      </c>
      <c r="BF224">
        <v>81</v>
      </c>
      <c r="BG224">
        <v>17</v>
      </c>
      <c r="BH224">
        <v>1</v>
      </c>
      <c r="BI224">
        <v>0</v>
      </c>
      <c r="BJ224">
        <v>2</v>
      </c>
      <c r="BK224">
        <v>1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45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1</v>
      </c>
      <c r="CB224">
        <v>0</v>
      </c>
      <c r="CC224">
        <v>0</v>
      </c>
      <c r="CD224">
        <v>2</v>
      </c>
      <c r="CE224">
        <v>0</v>
      </c>
      <c r="CF224">
        <v>0</v>
      </c>
      <c r="CG224">
        <v>0</v>
      </c>
      <c r="CH224">
        <v>12</v>
      </c>
      <c r="CI224">
        <v>81</v>
      </c>
      <c r="CJ224">
        <v>11</v>
      </c>
      <c r="CK224">
        <v>5</v>
      </c>
      <c r="CL224">
        <v>3</v>
      </c>
      <c r="CM224">
        <v>1</v>
      </c>
      <c r="CN224">
        <v>0</v>
      </c>
      <c r="CO224">
        <v>2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11</v>
      </c>
      <c r="DJ224">
        <v>14</v>
      </c>
      <c r="DK224">
        <v>7</v>
      </c>
      <c r="DL224">
        <v>0</v>
      </c>
      <c r="DM224">
        <v>0</v>
      </c>
      <c r="DN224">
        <v>1</v>
      </c>
      <c r="DO224">
        <v>0</v>
      </c>
      <c r="DP224">
        <v>0</v>
      </c>
      <c r="DQ224">
        <v>1</v>
      </c>
      <c r="DR224">
        <v>0</v>
      </c>
      <c r="DS224">
        <v>1</v>
      </c>
      <c r="DT224">
        <v>0</v>
      </c>
      <c r="DU224">
        <v>1</v>
      </c>
      <c r="DV224">
        <v>0</v>
      </c>
      <c r="DW224">
        <v>0</v>
      </c>
      <c r="DX224">
        <v>0</v>
      </c>
      <c r="DY224">
        <v>0</v>
      </c>
      <c r="DZ224">
        <v>1</v>
      </c>
      <c r="EA224">
        <v>0</v>
      </c>
      <c r="EB224">
        <v>0</v>
      </c>
      <c r="EC224">
        <v>0</v>
      </c>
      <c r="ED224">
        <v>0</v>
      </c>
      <c r="EE224">
        <v>1</v>
      </c>
      <c r="EF224">
        <v>0</v>
      </c>
      <c r="EG224">
        <v>0</v>
      </c>
      <c r="EH224">
        <v>1</v>
      </c>
      <c r="EI224">
        <v>0</v>
      </c>
      <c r="EJ224">
        <v>0</v>
      </c>
      <c r="EK224">
        <v>0</v>
      </c>
      <c r="EL224">
        <v>0</v>
      </c>
      <c r="EM224">
        <v>14</v>
      </c>
      <c r="EN224">
        <v>40</v>
      </c>
      <c r="EO224">
        <v>4</v>
      </c>
      <c r="EP224">
        <v>1</v>
      </c>
      <c r="EQ224">
        <v>0</v>
      </c>
      <c r="ER224">
        <v>30</v>
      </c>
      <c r="ES224">
        <v>0</v>
      </c>
      <c r="ET224">
        <v>1</v>
      </c>
      <c r="EU224">
        <v>2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1</v>
      </c>
      <c r="FJ224">
        <v>1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40</v>
      </c>
      <c r="FR224">
        <v>22</v>
      </c>
      <c r="FS224">
        <v>13</v>
      </c>
      <c r="FT224">
        <v>1</v>
      </c>
      <c r="FU224">
        <v>2</v>
      </c>
      <c r="FV224">
        <v>2</v>
      </c>
      <c r="FW224">
        <v>1</v>
      </c>
      <c r="FX224">
        <v>0</v>
      </c>
      <c r="FY224">
        <v>0</v>
      </c>
      <c r="FZ224">
        <v>0</v>
      </c>
      <c r="GA224">
        <v>0</v>
      </c>
      <c r="GB224">
        <v>2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1</v>
      </c>
      <c r="GR224">
        <v>0</v>
      </c>
      <c r="GS224">
        <v>0</v>
      </c>
      <c r="GT224">
        <v>0</v>
      </c>
      <c r="GU224">
        <v>22</v>
      </c>
      <c r="GV224">
        <v>89</v>
      </c>
      <c r="GW224">
        <v>19</v>
      </c>
      <c r="GX224">
        <v>1</v>
      </c>
      <c r="GY224">
        <v>65</v>
      </c>
      <c r="GZ224">
        <v>2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1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1</v>
      </c>
      <c r="HV224">
        <v>0</v>
      </c>
      <c r="HW224">
        <v>0</v>
      </c>
      <c r="HX224">
        <v>0</v>
      </c>
      <c r="HY224">
        <v>89</v>
      </c>
      <c r="HZ224">
        <v>16</v>
      </c>
      <c r="IA224">
        <v>9</v>
      </c>
      <c r="IB224">
        <v>2</v>
      </c>
      <c r="IC224">
        <v>0</v>
      </c>
      <c r="ID224">
        <v>1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1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0</v>
      </c>
      <c r="IX224">
        <v>0</v>
      </c>
      <c r="IY224">
        <v>1</v>
      </c>
      <c r="IZ224">
        <v>1</v>
      </c>
      <c r="JA224">
        <v>0</v>
      </c>
      <c r="JB224">
        <v>0</v>
      </c>
      <c r="JC224">
        <v>16</v>
      </c>
      <c r="JD224" t="s">
        <v>0</v>
      </c>
      <c r="JE224" t="s">
        <v>0</v>
      </c>
      <c r="JF224" t="s">
        <v>0</v>
      </c>
      <c r="JG224" t="s">
        <v>0</v>
      </c>
      <c r="JH224" t="s">
        <v>0</v>
      </c>
      <c r="JI224" t="s">
        <v>0</v>
      </c>
      <c r="JJ224" t="s">
        <v>0</v>
      </c>
      <c r="JK224" t="s">
        <v>0</v>
      </c>
      <c r="JL224" t="s">
        <v>0</v>
      </c>
      <c r="JM224" t="s">
        <v>0</v>
      </c>
      <c r="JN224" t="s">
        <v>0</v>
      </c>
      <c r="JO224" t="s">
        <v>0</v>
      </c>
      <c r="JP224" t="s">
        <v>0</v>
      </c>
      <c r="JQ224" t="s">
        <v>0</v>
      </c>
      <c r="JR224" t="s">
        <v>0</v>
      </c>
      <c r="JS224" t="s">
        <v>0</v>
      </c>
      <c r="JT224" t="s">
        <v>0</v>
      </c>
      <c r="JU224" t="s">
        <v>0</v>
      </c>
      <c r="JV224" t="s">
        <v>0</v>
      </c>
      <c r="JW224">
        <v>8</v>
      </c>
      <c r="JX224">
        <v>3</v>
      </c>
      <c r="JY224">
        <v>3</v>
      </c>
      <c r="JZ224">
        <v>0</v>
      </c>
      <c r="KA224">
        <v>0</v>
      </c>
      <c r="KB224">
        <v>0</v>
      </c>
      <c r="KC224">
        <v>1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1</v>
      </c>
      <c r="KP224">
        <v>0</v>
      </c>
      <c r="KQ224">
        <v>0</v>
      </c>
      <c r="KR224">
        <v>8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</row>
    <row r="225" spans="1:351">
      <c r="A225" t="s">
        <v>1415</v>
      </c>
      <c r="B225" t="s">
        <v>1398</v>
      </c>
      <c r="C225" t="str">
        <f>"200401"</f>
        <v>200401</v>
      </c>
      <c r="D225" t="s">
        <v>1414</v>
      </c>
      <c r="E225">
        <v>6</v>
      </c>
      <c r="F225">
        <v>1074</v>
      </c>
      <c r="G225">
        <v>830</v>
      </c>
      <c r="H225">
        <v>380</v>
      </c>
      <c r="I225">
        <v>450</v>
      </c>
      <c r="J225">
        <v>0</v>
      </c>
      <c r="K225">
        <v>3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450</v>
      </c>
      <c r="T225">
        <v>0</v>
      </c>
      <c r="U225">
        <v>0</v>
      </c>
      <c r="V225">
        <v>450</v>
      </c>
      <c r="W225">
        <v>13</v>
      </c>
      <c r="X225">
        <v>10</v>
      </c>
      <c r="Y225">
        <v>1</v>
      </c>
      <c r="Z225">
        <v>2</v>
      </c>
      <c r="AA225">
        <v>437</v>
      </c>
      <c r="AB225">
        <v>196</v>
      </c>
      <c r="AC225">
        <v>19</v>
      </c>
      <c r="AD225">
        <v>15</v>
      </c>
      <c r="AE225">
        <v>0</v>
      </c>
      <c r="AF225">
        <v>12</v>
      </c>
      <c r="AG225">
        <v>17</v>
      </c>
      <c r="AH225">
        <v>4</v>
      </c>
      <c r="AI225">
        <v>119</v>
      </c>
      <c r="AJ225">
        <v>0</v>
      </c>
      <c r="AK225">
        <v>0</v>
      </c>
      <c r="AL225">
        <v>0</v>
      </c>
      <c r="AM225">
        <v>1</v>
      </c>
      <c r="AN225">
        <v>0</v>
      </c>
      <c r="AO225">
        <v>0</v>
      </c>
      <c r="AP225">
        <v>0</v>
      </c>
      <c r="AQ225">
        <v>1</v>
      </c>
      <c r="AR225">
        <v>1</v>
      </c>
      <c r="AS225">
        <v>0</v>
      </c>
      <c r="AT225">
        <v>0</v>
      </c>
      <c r="AU225">
        <v>0</v>
      </c>
      <c r="AV225">
        <v>1</v>
      </c>
      <c r="AW225">
        <v>3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3</v>
      </c>
      <c r="BD225">
        <v>0</v>
      </c>
      <c r="BE225">
        <v>196</v>
      </c>
      <c r="BF225">
        <v>85</v>
      </c>
      <c r="BG225">
        <v>5</v>
      </c>
      <c r="BH225">
        <v>3</v>
      </c>
      <c r="BI225">
        <v>0</v>
      </c>
      <c r="BJ225">
        <v>1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69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7</v>
      </c>
      <c r="CI225">
        <v>85</v>
      </c>
      <c r="CJ225">
        <v>9</v>
      </c>
      <c r="CK225">
        <v>2</v>
      </c>
      <c r="CL225">
        <v>0</v>
      </c>
      <c r="CM225">
        <v>2</v>
      </c>
      <c r="CN225">
        <v>0</v>
      </c>
      <c r="CO225">
        <v>1</v>
      </c>
      <c r="CP225">
        <v>1</v>
      </c>
      <c r="CQ225">
        <v>0</v>
      </c>
      <c r="CR225">
        <v>0</v>
      </c>
      <c r="CS225">
        <v>0</v>
      </c>
      <c r="CT225">
        <v>1</v>
      </c>
      <c r="CU225">
        <v>0</v>
      </c>
      <c r="CV225">
        <v>1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1</v>
      </c>
      <c r="DF225">
        <v>0</v>
      </c>
      <c r="DG225">
        <v>0</v>
      </c>
      <c r="DH225">
        <v>0</v>
      </c>
      <c r="DI225">
        <v>9</v>
      </c>
      <c r="DJ225">
        <v>9</v>
      </c>
      <c r="DK225">
        <v>6</v>
      </c>
      <c r="DL225">
        <v>0</v>
      </c>
      <c r="DM225">
        <v>1</v>
      </c>
      <c r="DN225">
        <v>0</v>
      </c>
      <c r="DO225">
        <v>1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1</v>
      </c>
      <c r="EM225">
        <v>9</v>
      </c>
      <c r="EN225">
        <v>37</v>
      </c>
      <c r="EO225">
        <v>0</v>
      </c>
      <c r="EP225">
        <v>0</v>
      </c>
      <c r="EQ225">
        <v>0</v>
      </c>
      <c r="ER225">
        <v>36</v>
      </c>
      <c r="ES225">
        <v>0</v>
      </c>
      <c r="ET225">
        <v>0</v>
      </c>
      <c r="EU225">
        <v>1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37</v>
      </c>
      <c r="FR225">
        <v>8</v>
      </c>
      <c r="FS225">
        <v>6</v>
      </c>
      <c r="FT225">
        <v>0</v>
      </c>
      <c r="FU225">
        <v>0</v>
      </c>
      <c r="FV225">
        <v>1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1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8</v>
      </c>
      <c r="GV225">
        <v>78</v>
      </c>
      <c r="GW225">
        <v>14</v>
      </c>
      <c r="GX225">
        <v>0</v>
      </c>
      <c r="GY225">
        <v>57</v>
      </c>
      <c r="GZ225">
        <v>4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1</v>
      </c>
      <c r="HH225">
        <v>2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78</v>
      </c>
      <c r="HZ225">
        <v>9</v>
      </c>
      <c r="IA225">
        <v>5</v>
      </c>
      <c r="IB225">
        <v>1</v>
      </c>
      <c r="IC225">
        <v>0</v>
      </c>
      <c r="ID225">
        <v>0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1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1</v>
      </c>
      <c r="JB225">
        <v>0</v>
      </c>
      <c r="JC225">
        <v>9</v>
      </c>
      <c r="JD225" t="s">
        <v>0</v>
      </c>
      <c r="JE225" t="s">
        <v>0</v>
      </c>
      <c r="JF225" t="s">
        <v>0</v>
      </c>
      <c r="JG225" t="s">
        <v>0</v>
      </c>
      <c r="JH225" t="s">
        <v>0</v>
      </c>
      <c r="JI225" t="s">
        <v>0</v>
      </c>
      <c r="JJ225" t="s">
        <v>0</v>
      </c>
      <c r="JK225" t="s">
        <v>0</v>
      </c>
      <c r="JL225" t="s">
        <v>0</v>
      </c>
      <c r="JM225" t="s">
        <v>0</v>
      </c>
      <c r="JN225" t="s">
        <v>0</v>
      </c>
      <c r="JO225" t="s">
        <v>0</v>
      </c>
      <c r="JP225" t="s">
        <v>0</v>
      </c>
      <c r="JQ225" t="s">
        <v>0</v>
      </c>
      <c r="JR225" t="s">
        <v>0</v>
      </c>
      <c r="JS225" t="s">
        <v>0</v>
      </c>
      <c r="JT225" t="s">
        <v>0</v>
      </c>
      <c r="JU225" t="s">
        <v>0</v>
      </c>
      <c r="JV225" t="s">
        <v>0</v>
      </c>
      <c r="JW225">
        <v>5</v>
      </c>
      <c r="JX225">
        <v>2</v>
      </c>
      <c r="JY225">
        <v>1</v>
      </c>
      <c r="JZ225">
        <v>0</v>
      </c>
      <c r="KA225">
        <v>0</v>
      </c>
      <c r="KB225">
        <v>1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1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5</v>
      </c>
      <c r="KS225">
        <v>1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1</v>
      </c>
      <c r="LT225">
        <v>0</v>
      </c>
      <c r="LU225">
        <v>1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</row>
    <row r="226" spans="1:351">
      <c r="A226" t="s">
        <v>1413</v>
      </c>
      <c r="B226" t="s">
        <v>1398</v>
      </c>
      <c r="C226" t="str">
        <f>"200401"</f>
        <v>200401</v>
      </c>
      <c r="D226" t="s">
        <v>1412</v>
      </c>
      <c r="E226">
        <v>7</v>
      </c>
      <c r="F226">
        <v>1372</v>
      </c>
      <c r="G226">
        <v>1110</v>
      </c>
      <c r="H226">
        <v>514</v>
      </c>
      <c r="I226">
        <v>596</v>
      </c>
      <c r="J226">
        <v>0</v>
      </c>
      <c r="K226">
        <v>1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595</v>
      </c>
      <c r="T226">
        <v>0</v>
      </c>
      <c r="U226">
        <v>0</v>
      </c>
      <c r="V226">
        <v>595</v>
      </c>
      <c r="W226">
        <v>15</v>
      </c>
      <c r="X226">
        <v>5</v>
      </c>
      <c r="Y226">
        <v>3</v>
      </c>
      <c r="Z226">
        <v>4</v>
      </c>
      <c r="AA226">
        <v>580</v>
      </c>
      <c r="AB226">
        <v>247</v>
      </c>
      <c r="AC226">
        <v>28</v>
      </c>
      <c r="AD226">
        <v>21</v>
      </c>
      <c r="AE226">
        <v>6</v>
      </c>
      <c r="AF226">
        <v>9</v>
      </c>
      <c r="AG226">
        <v>6</v>
      </c>
      <c r="AH226">
        <v>6</v>
      </c>
      <c r="AI226">
        <v>148</v>
      </c>
      <c r="AJ226">
        <v>2</v>
      </c>
      <c r="AK226">
        <v>3</v>
      </c>
      <c r="AL226">
        <v>0</v>
      </c>
      <c r="AM226">
        <v>2</v>
      </c>
      <c r="AN226">
        <v>2</v>
      </c>
      <c r="AO226">
        <v>0</v>
      </c>
      <c r="AP226">
        <v>0</v>
      </c>
      <c r="AQ226">
        <v>0</v>
      </c>
      <c r="AR226">
        <v>1</v>
      </c>
      <c r="AS226">
        <v>0</v>
      </c>
      <c r="AT226">
        <v>1</v>
      </c>
      <c r="AU226">
        <v>0</v>
      </c>
      <c r="AV226">
        <v>3</v>
      </c>
      <c r="AW226">
        <v>1</v>
      </c>
      <c r="AX226">
        <v>0</v>
      </c>
      <c r="AY226">
        <v>1</v>
      </c>
      <c r="AZ226">
        <v>0</v>
      </c>
      <c r="BA226">
        <v>3</v>
      </c>
      <c r="BB226">
        <v>1</v>
      </c>
      <c r="BC226">
        <v>0</v>
      </c>
      <c r="BD226">
        <v>3</v>
      </c>
      <c r="BE226">
        <v>247</v>
      </c>
      <c r="BF226">
        <v>106</v>
      </c>
      <c r="BG226">
        <v>19</v>
      </c>
      <c r="BH226">
        <v>9</v>
      </c>
      <c r="BI226">
        <v>0</v>
      </c>
      <c r="BJ226">
        <v>0</v>
      </c>
      <c r="BK226">
        <v>0</v>
      </c>
      <c r="BL226">
        <v>0</v>
      </c>
      <c r="BM226">
        <v>2</v>
      </c>
      <c r="BN226">
        <v>0</v>
      </c>
      <c r="BO226">
        <v>1</v>
      </c>
      <c r="BP226">
        <v>1</v>
      </c>
      <c r="BQ226">
        <v>54</v>
      </c>
      <c r="BR226">
        <v>0</v>
      </c>
      <c r="BS226">
        <v>1</v>
      </c>
      <c r="BT226">
        <v>0</v>
      </c>
      <c r="BU226">
        <v>0</v>
      </c>
      <c r="BV226">
        <v>1</v>
      </c>
      <c r="BW226">
        <v>0</v>
      </c>
      <c r="BX226">
        <v>1</v>
      </c>
      <c r="BY226">
        <v>0</v>
      </c>
      <c r="BZ226">
        <v>1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1</v>
      </c>
      <c r="CH226">
        <v>15</v>
      </c>
      <c r="CI226">
        <v>106</v>
      </c>
      <c r="CJ226">
        <v>16</v>
      </c>
      <c r="CK226">
        <v>6</v>
      </c>
      <c r="CL226">
        <v>6</v>
      </c>
      <c r="CM226">
        <v>0</v>
      </c>
      <c r="CN226">
        <v>0</v>
      </c>
      <c r="CO226">
        <v>1</v>
      </c>
      <c r="CP226">
        <v>0</v>
      </c>
      <c r="CQ226">
        <v>0</v>
      </c>
      <c r="CR226">
        <v>0</v>
      </c>
      <c r="CS226">
        <v>1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1</v>
      </c>
      <c r="DD226">
        <v>1</v>
      </c>
      <c r="DE226">
        <v>0</v>
      </c>
      <c r="DF226">
        <v>0</v>
      </c>
      <c r="DG226">
        <v>0</v>
      </c>
      <c r="DH226">
        <v>0</v>
      </c>
      <c r="DI226">
        <v>16</v>
      </c>
      <c r="DJ226">
        <v>13</v>
      </c>
      <c r="DK226">
        <v>8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1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1</v>
      </c>
      <c r="EF226">
        <v>1</v>
      </c>
      <c r="EG226">
        <v>0</v>
      </c>
      <c r="EH226">
        <v>1</v>
      </c>
      <c r="EI226">
        <v>0</v>
      </c>
      <c r="EJ226">
        <v>1</v>
      </c>
      <c r="EK226">
        <v>0</v>
      </c>
      <c r="EL226">
        <v>0</v>
      </c>
      <c r="EM226">
        <v>13</v>
      </c>
      <c r="EN226">
        <v>74</v>
      </c>
      <c r="EO226">
        <v>1</v>
      </c>
      <c r="EP226">
        <v>1</v>
      </c>
      <c r="EQ226">
        <v>1</v>
      </c>
      <c r="ER226">
        <v>65</v>
      </c>
      <c r="ES226">
        <v>0</v>
      </c>
      <c r="ET226">
        <v>0</v>
      </c>
      <c r="EU226">
        <v>2</v>
      </c>
      <c r="EV226">
        <v>0</v>
      </c>
      <c r="EW226">
        <v>1</v>
      </c>
      <c r="EX226">
        <v>1</v>
      </c>
      <c r="EY226">
        <v>1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1</v>
      </c>
      <c r="FN226">
        <v>0</v>
      </c>
      <c r="FO226">
        <v>0</v>
      </c>
      <c r="FP226">
        <v>0</v>
      </c>
      <c r="FQ226">
        <v>74</v>
      </c>
      <c r="FR226">
        <v>14</v>
      </c>
      <c r="FS226">
        <v>7</v>
      </c>
      <c r="FT226">
        <v>1</v>
      </c>
      <c r="FU226">
        <v>0</v>
      </c>
      <c r="FV226">
        <v>2</v>
      </c>
      <c r="FW226">
        <v>0</v>
      </c>
      <c r="FX226">
        <v>0</v>
      </c>
      <c r="FY226">
        <v>0</v>
      </c>
      <c r="FZ226">
        <v>0</v>
      </c>
      <c r="GA226">
        <v>2</v>
      </c>
      <c r="GB226">
        <v>0</v>
      </c>
      <c r="GC226">
        <v>0</v>
      </c>
      <c r="GD226">
        <v>1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1</v>
      </c>
      <c r="GR226">
        <v>0</v>
      </c>
      <c r="GS226">
        <v>0</v>
      </c>
      <c r="GT226">
        <v>0</v>
      </c>
      <c r="GU226">
        <v>14</v>
      </c>
      <c r="GV226">
        <v>85</v>
      </c>
      <c r="GW226">
        <v>9</v>
      </c>
      <c r="GX226">
        <v>0</v>
      </c>
      <c r="GY226">
        <v>75</v>
      </c>
      <c r="GZ226">
        <v>0</v>
      </c>
      <c r="HA226">
        <v>0</v>
      </c>
      <c r="HB226">
        <v>0</v>
      </c>
      <c r="HC226">
        <v>1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85</v>
      </c>
      <c r="HZ226">
        <v>21</v>
      </c>
      <c r="IA226">
        <v>14</v>
      </c>
      <c r="IB226">
        <v>2</v>
      </c>
      <c r="IC226">
        <v>0</v>
      </c>
      <c r="ID226">
        <v>0</v>
      </c>
      <c r="IE226">
        <v>1</v>
      </c>
      <c r="IF226">
        <v>1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1</v>
      </c>
      <c r="IO226">
        <v>0</v>
      </c>
      <c r="IP226">
        <v>0</v>
      </c>
      <c r="IQ226">
        <v>0</v>
      </c>
      <c r="IR226">
        <v>0</v>
      </c>
      <c r="IS226">
        <v>1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1</v>
      </c>
      <c r="JC226">
        <v>21</v>
      </c>
      <c r="JD226" t="s">
        <v>0</v>
      </c>
      <c r="JE226" t="s">
        <v>0</v>
      </c>
      <c r="JF226" t="s">
        <v>0</v>
      </c>
      <c r="JG226" t="s">
        <v>0</v>
      </c>
      <c r="JH226" t="s">
        <v>0</v>
      </c>
      <c r="JI226" t="s">
        <v>0</v>
      </c>
      <c r="JJ226" t="s">
        <v>0</v>
      </c>
      <c r="JK226" t="s">
        <v>0</v>
      </c>
      <c r="JL226" t="s">
        <v>0</v>
      </c>
      <c r="JM226" t="s">
        <v>0</v>
      </c>
      <c r="JN226" t="s">
        <v>0</v>
      </c>
      <c r="JO226" t="s">
        <v>0</v>
      </c>
      <c r="JP226" t="s">
        <v>0</v>
      </c>
      <c r="JQ226" t="s">
        <v>0</v>
      </c>
      <c r="JR226" t="s">
        <v>0</v>
      </c>
      <c r="JS226" t="s">
        <v>0</v>
      </c>
      <c r="JT226" t="s">
        <v>0</v>
      </c>
      <c r="JU226" t="s">
        <v>0</v>
      </c>
      <c r="JV226" t="s">
        <v>0</v>
      </c>
      <c r="JW226">
        <v>4</v>
      </c>
      <c r="JX226">
        <v>2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1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1</v>
      </c>
      <c r="KQ226">
        <v>0</v>
      </c>
      <c r="KR226">
        <v>4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</row>
    <row r="227" spans="1:351">
      <c r="A227" t="s">
        <v>1411</v>
      </c>
      <c r="B227" t="s">
        <v>1398</v>
      </c>
      <c r="C227" t="str">
        <f>"200401"</f>
        <v>200401</v>
      </c>
      <c r="D227" t="s">
        <v>1410</v>
      </c>
      <c r="E227">
        <v>8</v>
      </c>
      <c r="F227">
        <v>1587</v>
      </c>
      <c r="G227">
        <v>1220</v>
      </c>
      <c r="H227">
        <v>572</v>
      </c>
      <c r="I227">
        <v>648</v>
      </c>
      <c r="J227">
        <v>1</v>
      </c>
      <c r="K227">
        <v>7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648</v>
      </c>
      <c r="T227">
        <v>0</v>
      </c>
      <c r="U227">
        <v>0</v>
      </c>
      <c r="V227">
        <v>648</v>
      </c>
      <c r="W227">
        <v>21</v>
      </c>
      <c r="X227">
        <v>19</v>
      </c>
      <c r="Y227">
        <v>2</v>
      </c>
      <c r="Z227">
        <v>0</v>
      </c>
      <c r="AA227">
        <v>627</v>
      </c>
      <c r="AB227">
        <v>259</v>
      </c>
      <c r="AC227">
        <v>31</v>
      </c>
      <c r="AD227">
        <v>35</v>
      </c>
      <c r="AE227">
        <v>11</v>
      </c>
      <c r="AF227">
        <v>21</v>
      </c>
      <c r="AG227">
        <v>5</v>
      </c>
      <c r="AH227">
        <v>8</v>
      </c>
      <c r="AI227">
        <v>125</v>
      </c>
      <c r="AJ227">
        <v>2</v>
      </c>
      <c r="AK227">
        <v>0</v>
      </c>
      <c r="AL227">
        <v>0</v>
      </c>
      <c r="AM227">
        <v>1</v>
      </c>
      <c r="AN227">
        <v>0</v>
      </c>
      <c r="AO227">
        <v>0</v>
      </c>
      <c r="AP227">
        <v>0</v>
      </c>
      <c r="AQ227">
        <v>2</v>
      </c>
      <c r="AR227">
        <v>0</v>
      </c>
      <c r="AS227">
        <v>0</v>
      </c>
      <c r="AT227">
        <v>1</v>
      </c>
      <c r="AU227">
        <v>0</v>
      </c>
      <c r="AV227">
        <v>2</v>
      </c>
      <c r="AW227">
        <v>9</v>
      </c>
      <c r="AX227">
        <v>0</v>
      </c>
      <c r="AY227">
        <v>0</v>
      </c>
      <c r="AZ227">
        <v>1</v>
      </c>
      <c r="BA227">
        <v>1</v>
      </c>
      <c r="BB227">
        <v>1</v>
      </c>
      <c r="BC227">
        <v>3</v>
      </c>
      <c r="BD227">
        <v>0</v>
      </c>
      <c r="BE227">
        <v>259</v>
      </c>
      <c r="BF227">
        <v>125</v>
      </c>
      <c r="BG227">
        <v>15</v>
      </c>
      <c r="BH227">
        <v>11</v>
      </c>
      <c r="BI227">
        <v>1</v>
      </c>
      <c r="BJ227">
        <v>4</v>
      </c>
      <c r="BK227">
        <v>0</v>
      </c>
      <c r="BL227">
        <v>0</v>
      </c>
      <c r="BM227">
        <v>0</v>
      </c>
      <c r="BN227">
        <v>1</v>
      </c>
      <c r="BO227">
        <v>0</v>
      </c>
      <c r="BP227">
        <v>0</v>
      </c>
      <c r="BQ227">
        <v>76</v>
      </c>
      <c r="BR227">
        <v>1</v>
      </c>
      <c r="BS227">
        <v>0</v>
      </c>
      <c r="BT227">
        <v>0</v>
      </c>
      <c r="BU227">
        <v>1</v>
      </c>
      <c r="BV227">
        <v>1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14</v>
      </c>
      <c r="CI227">
        <v>125</v>
      </c>
      <c r="CJ227">
        <v>15</v>
      </c>
      <c r="CK227">
        <v>9</v>
      </c>
      <c r="CL227">
        <v>0</v>
      </c>
      <c r="CM227">
        <v>1</v>
      </c>
      <c r="CN227">
        <v>2</v>
      </c>
      <c r="CO227">
        <v>1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2</v>
      </c>
      <c r="DI227">
        <v>15</v>
      </c>
      <c r="DJ227">
        <v>21</v>
      </c>
      <c r="DK227">
        <v>10</v>
      </c>
      <c r="DL227">
        <v>0</v>
      </c>
      <c r="DM227">
        <v>1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1</v>
      </c>
      <c r="DT227">
        <v>0</v>
      </c>
      <c r="DU227">
        <v>0</v>
      </c>
      <c r="DV227">
        <v>1</v>
      </c>
      <c r="DW227">
        <v>0</v>
      </c>
      <c r="DX227">
        <v>0</v>
      </c>
      <c r="DY227">
        <v>0</v>
      </c>
      <c r="DZ227">
        <v>3</v>
      </c>
      <c r="EA227">
        <v>1</v>
      </c>
      <c r="EB227">
        <v>0</v>
      </c>
      <c r="EC227">
        <v>0</v>
      </c>
      <c r="ED227">
        <v>1</v>
      </c>
      <c r="EE227">
        <v>0</v>
      </c>
      <c r="EF227">
        <v>0</v>
      </c>
      <c r="EG227">
        <v>1</v>
      </c>
      <c r="EH227">
        <v>1</v>
      </c>
      <c r="EI227">
        <v>0</v>
      </c>
      <c r="EJ227">
        <v>0</v>
      </c>
      <c r="EK227">
        <v>0</v>
      </c>
      <c r="EL227">
        <v>1</v>
      </c>
      <c r="EM227">
        <v>21</v>
      </c>
      <c r="EN227">
        <v>47</v>
      </c>
      <c r="EO227">
        <v>2</v>
      </c>
      <c r="EP227">
        <v>0</v>
      </c>
      <c r="EQ227">
        <v>1</v>
      </c>
      <c r="ER227">
        <v>37</v>
      </c>
      <c r="ES227">
        <v>0</v>
      </c>
      <c r="ET227">
        <v>0</v>
      </c>
      <c r="EU227">
        <v>0</v>
      </c>
      <c r="EV227">
        <v>0</v>
      </c>
      <c r="EW227">
        <v>2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1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2</v>
      </c>
      <c r="FJ227">
        <v>1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1</v>
      </c>
      <c r="FQ227">
        <v>47</v>
      </c>
      <c r="FR227">
        <v>18</v>
      </c>
      <c r="FS227">
        <v>10</v>
      </c>
      <c r="FT227">
        <v>0</v>
      </c>
      <c r="FU227">
        <v>0</v>
      </c>
      <c r="FV227">
        <v>1</v>
      </c>
      <c r="FW227">
        <v>1</v>
      </c>
      <c r="FX227">
        <v>2</v>
      </c>
      <c r="FY227">
        <v>0</v>
      </c>
      <c r="FZ227">
        <v>1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1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1</v>
      </c>
      <c r="GR227">
        <v>0</v>
      </c>
      <c r="GS227">
        <v>0</v>
      </c>
      <c r="GT227">
        <v>1</v>
      </c>
      <c r="GU227">
        <v>18</v>
      </c>
      <c r="GV227">
        <v>114</v>
      </c>
      <c r="GW227">
        <v>21</v>
      </c>
      <c r="GX227">
        <v>0</v>
      </c>
      <c r="GY227">
        <v>88</v>
      </c>
      <c r="GZ227">
        <v>0</v>
      </c>
      <c r="HA227">
        <v>0</v>
      </c>
      <c r="HB227">
        <v>0</v>
      </c>
      <c r="HC227">
        <v>1</v>
      </c>
      <c r="HD227">
        <v>2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1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1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114</v>
      </c>
      <c r="HZ227">
        <v>22</v>
      </c>
      <c r="IA227">
        <v>13</v>
      </c>
      <c r="IB227">
        <v>5</v>
      </c>
      <c r="IC227">
        <v>0</v>
      </c>
      <c r="ID227">
        <v>1</v>
      </c>
      <c r="IE227">
        <v>0</v>
      </c>
      <c r="IF227">
        <v>0</v>
      </c>
      <c r="IG227">
        <v>1</v>
      </c>
      <c r="IH227">
        <v>0</v>
      </c>
      <c r="II227">
        <v>0</v>
      </c>
      <c r="IJ227">
        <v>0</v>
      </c>
      <c r="IK227">
        <v>0</v>
      </c>
      <c r="IL227">
        <v>1</v>
      </c>
      <c r="IM227">
        <v>0</v>
      </c>
      <c r="IN227">
        <v>0</v>
      </c>
      <c r="IO227">
        <v>0</v>
      </c>
      <c r="IP227">
        <v>0</v>
      </c>
      <c r="IQ227">
        <v>1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22</v>
      </c>
      <c r="JD227" t="s">
        <v>0</v>
      </c>
      <c r="JE227" t="s">
        <v>0</v>
      </c>
      <c r="JF227" t="s">
        <v>0</v>
      </c>
      <c r="JG227" t="s">
        <v>0</v>
      </c>
      <c r="JH227" t="s">
        <v>0</v>
      </c>
      <c r="JI227" t="s">
        <v>0</v>
      </c>
      <c r="JJ227" t="s">
        <v>0</v>
      </c>
      <c r="JK227" t="s">
        <v>0</v>
      </c>
      <c r="JL227" t="s">
        <v>0</v>
      </c>
      <c r="JM227" t="s">
        <v>0</v>
      </c>
      <c r="JN227" t="s">
        <v>0</v>
      </c>
      <c r="JO227" t="s">
        <v>0</v>
      </c>
      <c r="JP227" t="s">
        <v>0</v>
      </c>
      <c r="JQ227" t="s">
        <v>0</v>
      </c>
      <c r="JR227" t="s">
        <v>0</v>
      </c>
      <c r="JS227" t="s">
        <v>0</v>
      </c>
      <c r="JT227" t="s">
        <v>0</v>
      </c>
      <c r="JU227" t="s">
        <v>0</v>
      </c>
      <c r="JV227" t="s">
        <v>0</v>
      </c>
      <c r="JW227">
        <v>3</v>
      </c>
      <c r="JX227">
        <v>1</v>
      </c>
      <c r="JY227">
        <v>0</v>
      </c>
      <c r="JZ227">
        <v>0</v>
      </c>
      <c r="KA227">
        <v>0</v>
      </c>
      <c r="KB227">
        <v>0</v>
      </c>
      <c r="KC227">
        <v>1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1</v>
      </c>
      <c r="KN227">
        <v>0</v>
      </c>
      <c r="KO227">
        <v>0</v>
      </c>
      <c r="KP227">
        <v>0</v>
      </c>
      <c r="KQ227">
        <v>0</v>
      </c>
      <c r="KR227">
        <v>3</v>
      </c>
      <c r="KS227">
        <v>2</v>
      </c>
      <c r="KT227">
        <v>1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1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2</v>
      </c>
      <c r="LV227">
        <v>1</v>
      </c>
      <c r="LW227">
        <v>1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1</v>
      </c>
    </row>
    <row r="228" spans="1:351">
      <c r="A228" t="s">
        <v>1409</v>
      </c>
      <c r="B228" t="s">
        <v>1398</v>
      </c>
      <c r="C228" t="str">
        <f>"200401"</f>
        <v>200401</v>
      </c>
      <c r="D228" t="s">
        <v>1408</v>
      </c>
      <c r="E228">
        <v>9</v>
      </c>
      <c r="F228">
        <v>1277</v>
      </c>
      <c r="G228">
        <v>980</v>
      </c>
      <c r="H228">
        <v>406</v>
      </c>
      <c r="I228">
        <v>574</v>
      </c>
      <c r="J228">
        <v>0</v>
      </c>
      <c r="K228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574</v>
      </c>
      <c r="T228">
        <v>0</v>
      </c>
      <c r="U228">
        <v>0</v>
      </c>
      <c r="V228">
        <v>574</v>
      </c>
      <c r="W228">
        <v>14</v>
      </c>
      <c r="X228">
        <v>10</v>
      </c>
      <c r="Y228">
        <v>1</v>
      </c>
      <c r="Z228">
        <v>3</v>
      </c>
      <c r="AA228">
        <v>560</v>
      </c>
      <c r="AB228">
        <v>204</v>
      </c>
      <c r="AC228">
        <v>29</v>
      </c>
      <c r="AD228">
        <v>30</v>
      </c>
      <c r="AE228">
        <v>6</v>
      </c>
      <c r="AF228">
        <v>10</v>
      </c>
      <c r="AG228">
        <v>13</v>
      </c>
      <c r="AH228">
        <v>5</v>
      </c>
      <c r="AI228">
        <v>97</v>
      </c>
      <c r="AJ228">
        <v>1</v>
      </c>
      <c r="AK228">
        <v>4</v>
      </c>
      <c r="AL228">
        <v>0</v>
      </c>
      <c r="AM228">
        <v>1</v>
      </c>
      <c r="AN228">
        <v>0</v>
      </c>
      <c r="AO228">
        <v>0</v>
      </c>
      <c r="AP228">
        <v>0</v>
      </c>
      <c r="AQ228">
        <v>1</v>
      </c>
      <c r="AR228">
        <v>0</v>
      </c>
      <c r="AS228">
        <v>0</v>
      </c>
      <c r="AT228">
        <v>0</v>
      </c>
      <c r="AU228">
        <v>1</v>
      </c>
      <c r="AV228">
        <v>0</v>
      </c>
      <c r="AW228">
        <v>4</v>
      </c>
      <c r="AX228">
        <v>0</v>
      </c>
      <c r="AY228">
        <v>0</v>
      </c>
      <c r="AZ228">
        <v>0</v>
      </c>
      <c r="BA228">
        <v>1</v>
      </c>
      <c r="BB228">
        <v>1</v>
      </c>
      <c r="BC228">
        <v>0</v>
      </c>
      <c r="BD228">
        <v>0</v>
      </c>
      <c r="BE228">
        <v>204</v>
      </c>
      <c r="BF228">
        <v>99</v>
      </c>
      <c r="BG228">
        <v>22</v>
      </c>
      <c r="BH228">
        <v>6</v>
      </c>
      <c r="BI228">
        <v>0</v>
      </c>
      <c r="BJ228">
        <v>0</v>
      </c>
      <c r="BK228">
        <v>2</v>
      </c>
      <c r="BL228">
        <v>1</v>
      </c>
      <c r="BM228">
        <v>0</v>
      </c>
      <c r="BN228">
        <v>1</v>
      </c>
      <c r="BO228">
        <v>0</v>
      </c>
      <c r="BP228">
        <v>0</v>
      </c>
      <c r="BQ228">
        <v>43</v>
      </c>
      <c r="BR228">
        <v>0</v>
      </c>
      <c r="BS228">
        <v>0</v>
      </c>
      <c r="BT228">
        <v>2</v>
      </c>
      <c r="BU228">
        <v>0</v>
      </c>
      <c r="BV228">
        <v>0</v>
      </c>
      <c r="BW228">
        <v>0</v>
      </c>
      <c r="BX228">
        <v>0</v>
      </c>
      <c r="BY228">
        <v>1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1</v>
      </c>
      <c r="CF228">
        <v>0</v>
      </c>
      <c r="CG228">
        <v>0</v>
      </c>
      <c r="CH228">
        <v>20</v>
      </c>
      <c r="CI228">
        <v>99</v>
      </c>
      <c r="CJ228">
        <v>10</v>
      </c>
      <c r="CK228">
        <v>4</v>
      </c>
      <c r="CL228">
        <v>0</v>
      </c>
      <c r="CM228">
        <v>0</v>
      </c>
      <c r="CN228">
        <v>0</v>
      </c>
      <c r="CO228">
        <v>1</v>
      </c>
      <c r="CP228">
        <v>1</v>
      </c>
      <c r="CQ228">
        <v>1</v>
      </c>
      <c r="CR228">
        <v>0</v>
      </c>
      <c r="CS228">
        <v>1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2</v>
      </c>
      <c r="DI228">
        <v>10</v>
      </c>
      <c r="DJ228">
        <v>26</v>
      </c>
      <c r="DK228">
        <v>16</v>
      </c>
      <c r="DL228">
        <v>0</v>
      </c>
      <c r="DM228">
        <v>2</v>
      </c>
      <c r="DN228">
        <v>0</v>
      </c>
      <c r="DO228">
        <v>1</v>
      </c>
      <c r="DP228">
        <v>0</v>
      </c>
      <c r="DQ228">
        <v>1</v>
      </c>
      <c r="DR228">
        <v>0</v>
      </c>
      <c r="DS228">
        <v>1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1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1</v>
      </c>
      <c r="EH228">
        <v>0</v>
      </c>
      <c r="EI228">
        <v>0</v>
      </c>
      <c r="EJ228">
        <v>1</v>
      </c>
      <c r="EK228">
        <v>0</v>
      </c>
      <c r="EL228">
        <v>2</v>
      </c>
      <c r="EM228">
        <v>26</v>
      </c>
      <c r="EN228">
        <v>75</v>
      </c>
      <c r="EO228">
        <v>2</v>
      </c>
      <c r="EP228">
        <v>1</v>
      </c>
      <c r="EQ228">
        <v>2</v>
      </c>
      <c r="ER228">
        <v>61</v>
      </c>
      <c r="ES228">
        <v>0</v>
      </c>
      <c r="ET228">
        <v>0</v>
      </c>
      <c r="EU228">
        <v>8</v>
      </c>
      <c r="EV228">
        <v>1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75</v>
      </c>
      <c r="FR228">
        <v>24</v>
      </c>
      <c r="FS228">
        <v>12</v>
      </c>
      <c r="FT228">
        <v>0</v>
      </c>
      <c r="FU228">
        <v>0</v>
      </c>
      <c r="FV228">
        <v>2</v>
      </c>
      <c r="FW228">
        <v>0</v>
      </c>
      <c r="FX228">
        <v>1</v>
      </c>
      <c r="FY228">
        <v>1</v>
      </c>
      <c r="FZ228">
        <v>1</v>
      </c>
      <c r="GA228">
        <v>0</v>
      </c>
      <c r="GB228">
        <v>2</v>
      </c>
      <c r="GC228">
        <v>1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1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1</v>
      </c>
      <c r="GU228">
        <v>24</v>
      </c>
      <c r="GV228">
        <v>97</v>
      </c>
      <c r="GW228">
        <v>26</v>
      </c>
      <c r="GX228">
        <v>1</v>
      </c>
      <c r="GY228">
        <v>64</v>
      </c>
      <c r="GZ228">
        <v>1</v>
      </c>
      <c r="HA228">
        <v>1</v>
      </c>
      <c r="HB228">
        <v>0</v>
      </c>
      <c r="HC228">
        <v>1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1</v>
      </c>
      <c r="HP228">
        <v>0</v>
      </c>
      <c r="HQ228">
        <v>1</v>
      </c>
      <c r="HR228">
        <v>1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97</v>
      </c>
      <c r="HZ228">
        <v>21</v>
      </c>
      <c r="IA228">
        <v>13</v>
      </c>
      <c r="IB228">
        <v>3</v>
      </c>
      <c r="IC228">
        <v>1</v>
      </c>
      <c r="ID228">
        <v>0</v>
      </c>
      <c r="IE228">
        <v>0</v>
      </c>
      <c r="IF228">
        <v>0</v>
      </c>
      <c r="IG228">
        <v>1</v>
      </c>
      <c r="IH228">
        <v>0</v>
      </c>
      <c r="II228">
        <v>1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1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1</v>
      </c>
      <c r="IZ228">
        <v>0</v>
      </c>
      <c r="JA228">
        <v>0</v>
      </c>
      <c r="JB228">
        <v>0</v>
      </c>
      <c r="JC228">
        <v>21</v>
      </c>
      <c r="JD228" t="s">
        <v>0</v>
      </c>
      <c r="JE228" t="s">
        <v>0</v>
      </c>
      <c r="JF228" t="s">
        <v>0</v>
      </c>
      <c r="JG228" t="s">
        <v>0</v>
      </c>
      <c r="JH228" t="s">
        <v>0</v>
      </c>
      <c r="JI228" t="s">
        <v>0</v>
      </c>
      <c r="JJ228" t="s">
        <v>0</v>
      </c>
      <c r="JK228" t="s">
        <v>0</v>
      </c>
      <c r="JL228" t="s">
        <v>0</v>
      </c>
      <c r="JM228" t="s">
        <v>0</v>
      </c>
      <c r="JN228" t="s">
        <v>0</v>
      </c>
      <c r="JO228" t="s">
        <v>0</v>
      </c>
      <c r="JP228" t="s">
        <v>0</v>
      </c>
      <c r="JQ228" t="s">
        <v>0</v>
      </c>
      <c r="JR228" t="s">
        <v>0</v>
      </c>
      <c r="JS228" t="s">
        <v>0</v>
      </c>
      <c r="JT228" t="s">
        <v>0</v>
      </c>
      <c r="JU228" t="s">
        <v>0</v>
      </c>
      <c r="JV228" t="s">
        <v>0</v>
      </c>
      <c r="JW228">
        <v>4</v>
      </c>
      <c r="JX228">
        <v>4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4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</row>
    <row r="229" spans="1:351">
      <c r="A229" t="s">
        <v>1407</v>
      </c>
      <c r="B229" t="s">
        <v>1398</v>
      </c>
      <c r="C229" t="str">
        <f>"200401"</f>
        <v>200401</v>
      </c>
      <c r="D229" t="s">
        <v>1406</v>
      </c>
      <c r="E229">
        <v>10</v>
      </c>
      <c r="F229">
        <v>1229</v>
      </c>
      <c r="G229">
        <v>930</v>
      </c>
      <c r="H229">
        <v>362</v>
      </c>
      <c r="I229">
        <v>568</v>
      </c>
      <c r="J229">
        <v>0</v>
      </c>
      <c r="K229">
        <v>4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568</v>
      </c>
      <c r="T229">
        <v>0</v>
      </c>
      <c r="U229">
        <v>0</v>
      </c>
      <c r="V229">
        <v>568</v>
      </c>
      <c r="W229">
        <v>19</v>
      </c>
      <c r="X229">
        <v>16</v>
      </c>
      <c r="Y229">
        <v>3</v>
      </c>
      <c r="Z229">
        <v>0</v>
      </c>
      <c r="AA229">
        <v>549</v>
      </c>
      <c r="AB229">
        <v>188</v>
      </c>
      <c r="AC229">
        <v>23</v>
      </c>
      <c r="AD229">
        <v>34</v>
      </c>
      <c r="AE229">
        <v>5</v>
      </c>
      <c r="AF229">
        <v>7</v>
      </c>
      <c r="AG229">
        <v>7</v>
      </c>
      <c r="AH229">
        <v>0</v>
      </c>
      <c r="AI229">
        <v>88</v>
      </c>
      <c r="AJ229">
        <v>0</v>
      </c>
      <c r="AK229">
        <v>1</v>
      </c>
      <c r="AL229">
        <v>0</v>
      </c>
      <c r="AM229">
        <v>2</v>
      </c>
      <c r="AN229">
        <v>0</v>
      </c>
      <c r="AO229">
        <v>0</v>
      </c>
      <c r="AP229">
        <v>0</v>
      </c>
      <c r="AQ229">
        <v>2</v>
      </c>
      <c r="AR229">
        <v>0</v>
      </c>
      <c r="AS229">
        <v>0</v>
      </c>
      <c r="AT229">
        <v>0</v>
      </c>
      <c r="AU229">
        <v>1</v>
      </c>
      <c r="AV229">
        <v>1</v>
      </c>
      <c r="AW229">
        <v>5</v>
      </c>
      <c r="AX229">
        <v>2</v>
      </c>
      <c r="AY229">
        <v>0</v>
      </c>
      <c r="AZ229">
        <v>0</v>
      </c>
      <c r="BA229">
        <v>3</v>
      </c>
      <c r="BB229">
        <v>2</v>
      </c>
      <c r="BC229">
        <v>3</v>
      </c>
      <c r="BD229">
        <v>2</v>
      </c>
      <c r="BE229">
        <v>188</v>
      </c>
      <c r="BF229">
        <v>131</v>
      </c>
      <c r="BG229">
        <v>25</v>
      </c>
      <c r="BH229">
        <v>8</v>
      </c>
      <c r="BI229">
        <v>3</v>
      </c>
      <c r="BJ229">
        <v>5</v>
      </c>
      <c r="BK229">
        <v>0</v>
      </c>
      <c r="BL229">
        <v>0</v>
      </c>
      <c r="BM229">
        <v>2</v>
      </c>
      <c r="BN229">
        <v>0</v>
      </c>
      <c r="BO229">
        <v>0</v>
      </c>
      <c r="BP229">
        <v>0</v>
      </c>
      <c r="BQ229">
        <v>51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2</v>
      </c>
      <c r="CB229">
        <v>0</v>
      </c>
      <c r="CC229">
        <v>1</v>
      </c>
      <c r="CD229">
        <v>0</v>
      </c>
      <c r="CE229">
        <v>0</v>
      </c>
      <c r="CF229">
        <v>1</v>
      </c>
      <c r="CG229">
        <v>1</v>
      </c>
      <c r="CH229">
        <v>31</v>
      </c>
      <c r="CI229">
        <v>131</v>
      </c>
      <c r="CJ229">
        <v>13</v>
      </c>
      <c r="CK229">
        <v>5</v>
      </c>
      <c r="CL229">
        <v>1</v>
      </c>
      <c r="CM229">
        <v>3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1</v>
      </c>
      <c r="CW229">
        <v>0</v>
      </c>
      <c r="CX229">
        <v>0</v>
      </c>
      <c r="CY229">
        <v>0</v>
      </c>
      <c r="CZ229">
        <v>0</v>
      </c>
      <c r="DA229">
        <v>1</v>
      </c>
      <c r="DB229">
        <v>0</v>
      </c>
      <c r="DC229">
        <v>2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13</v>
      </c>
      <c r="DJ229">
        <v>21</v>
      </c>
      <c r="DK229">
        <v>10</v>
      </c>
      <c r="DL229">
        <v>0</v>
      </c>
      <c r="DM229">
        <v>1</v>
      </c>
      <c r="DN229">
        <v>1</v>
      </c>
      <c r="DO229">
        <v>0</v>
      </c>
      <c r="DP229">
        <v>0</v>
      </c>
      <c r="DQ229">
        <v>0</v>
      </c>
      <c r="DR229">
        <v>1</v>
      </c>
      <c r="DS229">
        <v>2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4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2</v>
      </c>
      <c r="EI229">
        <v>0</v>
      </c>
      <c r="EJ229">
        <v>0</v>
      </c>
      <c r="EK229">
        <v>0</v>
      </c>
      <c r="EL229">
        <v>0</v>
      </c>
      <c r="EM229">
        <v>21</v>
      </c>
      <c r="EN229">
        <v>53</v>
      </c>
      <c r="EO229">
        <v>0</v>
      </c>
      <c r="EP229">
        <v>0</v>
      </c>
      <c r="EQ229">
        <v>2</v>
      </c>
      <c r="ER229">
        <v>48</v>
      </c>
      <c r="ES229">
        <v>0</v>
      </c>
      <c r="ET229">
        <v>1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1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1</v>
      </c>
      <c r="FQ229">
        <v>53</v>
      </c>
      <c r="FR229">
        <v>34</v>
      </c>
      <c r="FS229">
        <v>16</v>
      </c>
      <c r="FT229">
        <v>5</v>
      </c>
      <c r="FU229">
        <v>1</v>
      </c>
      <c r="FV229">
        <v>0</v>
      </c>
      <c r="FW229">
        <v>2</v>
      </c>
      <c r="FX229">
        <v>1</v>
      </c>
      <c r="FY229">
        <v>0</v>
      </c>
      <c r="FZ229">
        <v>1</v>
      </c>
      <c r="GA229">
        <v>0</v>
      </c>
      <c r="GB229">
        <v>1</v>
      </c>
      <c r="GC229">
        <v>0</v>
      </c>
      <c r="GD229">
        <v>0</v>
      </c>
      <c r="GE229">
        <v>2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1</v>
      </c>
      <c r="GP229">
        <v>0</v>
      </c>
      <c r="GQ229">
        <v>1</v>
      </c>
      <c r="GR229">
        <v>0</v>
      </c>
      <c r="GS229">
        <v>0</v>
      </c>
      <c r="GT229">
        <v>3</v>
      </c>
      <c r="GU229">
        <v>34</v>
      </c>
      <c r="GV229">
        <v>90</v>
      </c>
      <c r="GW229">
        <v>33</v>
      </c>
      <c r="GX229">
        <v>2</v>
      </c>
      <c r="GY229">
        <v>51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1</v>
      </c>
      <c r="HU229">
        <v>0</v>
      </c>
      <c r="HV229">
        <v>3</v>
      </c>
      <c r="HW229">
        <v>0</v>
      </c>
      <c r="HX229">
        <v>0</v>
      </c>
      <c r="HY229">
        <v>90</v>
      </c>
      <c r="HZ229">
        <v>15</v>
      </c>
      <c r="IA229">
        <v>12</v>
      </c>
      <c r="IB229">
        <v>0</v>
      </c>
      <c r="IC229">
        <v>0</v>
      </c>
      <c r="ID229">
        <v>0</v>
      </c>
      <c r="IE229">
        <v>0</v>
      </c>
      <c r="IF229">
        <v>1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1</v>
      </c>
      <c r="IU229">
        <v>1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15</v>
      </c>
      <c r="JD229" t="s">
        <v>0</v>
      </c>
      <c r="JE229" t="s">
        <v>0</v>
      </c>
      <c r="JF229" t="s">
        <v>0</v>
      </c>
      <c r="JG229" t="s">
        <v>0</v>
      </c>
      <c r="JH229" t="s">
        <v>0</v>
      </c>
      <c r="JI229" t="s">
        <v>0</v>
      </c>
      <c r="JJ229" t="s">
        <v>0</v>
      </c>
      <c r="JK229" t="s">
        <v>0</v>
      </c>
      <c r="JL229" t="s">
        <v>0</v>
      </c>
      <c r="JM229" t="s">
        <v>0</v>
      </c>
      <c r="JN229" t="s">
        <v>0</v>
      </c>
      <c r="JO229" t="s">
        <v>0</v>
      </c>
      <c r="JP229" t="s">
        <v>0</v>
      </c>
      <c r="JQ229" t="s">
        <v>0</v>
      </c>
      <c r="JR229" t="s">
        <v>0</v>
      </c>
      <c r="JS229" t="s">
        <v>0</v>
      </c>
      <c r="JT229" t="s">
        <v>0</v>
      </c>
      <c r="JU229" t="s">
        <v>0</v>
      </c>
      <c r="JV229" t="s">
        <v>0</v>
      </c>
      <c r="JW229">
        <v>4</v>
      </c>
      <c r="JX229">
        <v>1</v>
      </c>
      <c r="JY229">
        <v>0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1</v>
      </c>
      <c r="KI229">
        <v>0</v>
      </c>
      <c r="KJ229">
        <v>0</v>
      </c>
      <c r="KK229">
        <v>0</v>
      </c>
      <c r="KL229">
        <v>0</v>
      </c>
      <c r="KM229">
        <v>1</v>
      </c>
      <c r="KN229">
        <v>0</v>
      </c>
      <c r="KO229">
        <v>0</v>
      </c>
      <c r="KP229">
        <v>0</v>
      </c>
      <c r="KQ229">
        <v>0</v>
      </c>
      <c r="KR229">
        <v>4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</row>
    <row r="230" spans="1:351">
      <c r="A230" t="s">
        <v>1405</v>
      </c>
      <c r="B230" t="s">
        <v>1398</v>
      </c>
      <c r="C230" t="str">
        <f>"200401"</f>
        <v>200401</v>
      </c>
      <c r="D230" t="s">
        <v>1404</v>
      </c>
      <c r="E230">
        <v>11</v>
      </c>
      <c r="F230">
        <v>1519</v>
      </c>
      <c r="G230">
        <v>1180</v>
      </c>
      <c r="H230">
        <v>457</v>
      </c>
      <c r="I230">
        <v>723</v>
      </c>
      <c r="J230">
        <v>0</v>
      </c>
      <c r="K230">
        <v>2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722</v>
      </c>
      <c r="T230">
        <v>0</v>
      </c>
      <c r="U230">
        <v>0</v>
      </c>
      <c r="V230">
        <v>722</v>
      </c>
      <c r="W230">
        <v>32</v>
      </c>
      <c r="X230">
        <v>31</v>
      </c>
      <c r="Y230">
        <v>1</v>
      </c>
      <c r="Z230">
        <v>0</v>
      </c>
      <c r="AA230">
        <v>690</v>
      </c>
      <c r="AB230">
        <v>281</v>
      </c>
      <c r="AC230">
        <v>42</v>
      </c>
      <c r="AD230">
        <v>39</v>
      </c>
      <c r="AE230">
        <v>5</v>
      </c>
      <c r="AF230">
        <v>13</v>
      </c>
      <c r="AG230">
        <v>3</v>
      </c>
      <c r="AH230">
        <v>10</v>
      </c>
      <c r="AI230">
        <v>146</v>
      </c>
      <c r="AJ230">
        <v>0</v>
      </c>
      <c r="AK230">
        <v>2</v>
      </c>
      <c r="AL230">
        <v>1</v>
      </c>
      <c r="AM230">
        <v>2</v>
      </c>
      <c r="AN230">
        <v>2</v>
      </c>
      <c r="AO230">
        <v>0</v>
      </c>
      <c r="AP230">
        <v>1</v>
      </c>
      <c r="AQ230">
        <v>3</v>
      </c>
      <c r="AR230">
        <v>2</v>
      </c>
      <c r="AS230">
        <v>1</v>
      </c>
      <c r="AT230">
        <v>0</v>
      </c>
      <c r="AU230">
        <v>0</v>
      </c>
      <c r="AV230">
        <v>0</v>
      </c>
      <c r="AW230">
        <v>4</v>
      </c>
      <c r="AX230">
        <v>0</v>
      </c>
      <c r="AY230">
        <v>0</v>
      </c>
      <c r="AZ230">
        <v>1</v>
      </c>
      <c r="BA230">
        <v>1</v>
      </c>
      <c r="BB230">
        <v>0</v>
      </c>
      <c r="BC230">
        <v>1</v>
      </c>
      <c r="BD230">
        <v>2</v>
      </c>
      <c r="BE230">
        <v>281</v>
      </c>
      <c r="BF230">
        <v>150</v>
      </c>
      <c r="BG230">
        <v>24</v>
      </c>
      <c r="BH230">
        <v>8</v>
      </c>
      <c r="BI230">
        <v>0</v>
      </c>
      <c r="BJ230">
        <v>2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2</v>
      </c>
      <c r="BQ230">
        <v>77</v>
      </c>
      <c r="BR230">
        <v>0</v>
      </c>
      <c r="BS230">
        <v>1</v>
      </c>
      <c r="BT230">
        <v>1</v>
      </c>
      <c r="BU230">
        <v>0</v>
      </c>
      <c r="BV230">
        <v>0</v>
      </c>
      <c r="BW230">
        <v>1</v>
      </c>
      <c r="BX230">
        <v>0</v>
      </c>
      <c r="BY230">
        <v>0</v>
      </c>
      <c r="BZ230">
        <v>0</v>
      </c>
      <c r="CA230">
        <v>1</v>
      </c>
      <c r="CB230">
        <v>0</v>
      </c>
      <c r="CC230">
        <v>1</v>
      </c>
      <c r="CD230">
        <v>1</v>
      </c>
      <c r="CE230">
        <v>0</v>
      </c>
      <c r="CF230">
        <v>3</v>
      </c>
      <c r="CG230">
        <v>0</v>
      </c>
      <c r="CH230">
        <v>28</v>
      </c>
      <c r="CI230">
        <v>150</v>
      </c>
      <c r="CJ230">
        <v>14</v>
      </c>
      <c r="CK230">
        <v>5</v>
      </c>
      <c r="CL230">
        <v>5</v>
      </c>
      <c r="CM230">
        <v>2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2</v>
      </c>
      <c r="DG230">
        <v>0</v>
      </c>
      <c r="DH230">
        <v>0</v>
      </c>
      <c r="DI230">
        <v>14</v>
      </c>
      <c r="DJ230">
        <v>21</v>
      </c>
      <c r="DK230">
        <v>7</v>
      </c>
      <c r="DL230">
        <v>0</v>
      </c>
      <c r="DM230">
        <v>2</v>
      </c>
      <c r="DN230">
        <v>1</v>
      </c>
      <c r="DO230">
        <v>0</v>
      </c>
      <c r="DP230">
        <v>1</v>
      </c>
      <c r="DQ230">
        <v>1</v>
      </c>
      <c r="DR230">
        <v>1</v>
      </c>
      <c r="DS230">
        <v>0</v>
      </c>
      <c r="DT230">
        <v>0</v>
      </c>
      <c r="DU230">
        <v>3</v>
      </c>
      <c r="DV230">
        <v>2</v>
      </c>
      <c r="DW230">
        <v>0</v>
      </c>
      <c r="DX230">
        <v>0</v>
      </c>
      <c r="DY230">
        <v>0</v>
      </c>
      <c r="DZ230">
        <v>2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1</v>
      </c>
      <c r="EJ230">
        <v>0</v>
      </c>
      <c r="EK230">
        <v>0</v>
      </c>
      <c r="EL230">
        <v>0</v>
      </c>
      <c r="EM230">
        <v>21</v>
      </c>
      <c r="EN230">
        <v>62</v>
      </c>
      <c r="EO230">
        <v>0</v>
      </c>
      <c r="EP230">
        <v>1</v>
      </c>
      <c r="EQ230">
        <v>0</v>
      </c>
      <c r="ER230">
        <v>56</v>
      </c>
      <c r="ES230">
        <v>1</v>
      </c>
      <c r="ET230">
        <v>0</v>
      </c>
      <c r="EU230">
        <v>2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2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62</v>
      </c>
      <c r="FR230">
        <v>39</v>
      </c>
      <c r="FS230">
        <v>12</v>
      </c>
      <c r="FT230">
        <v>3</v>
      </c>
      <c r="FU230">
        <v>2</v>
      </c>
      <c r="FV230">
        <v>1</v>
      </c>
      <c r="FW230">
        <v>2</v>
      </c>
      <c r="FX230">
        <v>1</v>
      </c>
      <c r="FY230">
        <v>2</v>
      </c>
      <c r="FZ230">
        <v>2</v>
      </c>
      <c r="GA230">
        <v>0</v>
      </c>
      <c r="GB230">
        <v>0</v>
      </c>
      <c r="GC230">
        <v>0</v>
      </c>
      <c r="GD230">
        <v>1</v>
      </c>
      <c r="GE230">
        <v>1</v>
      </c>
      <c r="GF230">
        <v>1</v>
      </c>
      <c r="GG230">
        <v>0</v>
      </c>
      <c r="GH230">
        <v>0</v>
      </c>
      <c r="GI230">
        <v>0</v>
      </c>
      <c r="GJ230">
        <v>1</v>
      </c>
      <c r="GK230">
        <v>1</v>
      </c>
      <c r="GL230">
        <v>0</v>
      </c>
      <c r="GM230">
        <v>1</v>
      </c>
      <c r="GN230">
        <v>1</v>
      </c>
      <c r="GO230">
        <v>0</v>
      </c>
      <c r="GP230">
        <v>0</v>
      </c>
      <c r="GQ230">
        <v>1</v>
      </c>
      <c r="GR230">
        <v>0</v>
      </c>
      <c r="GS230">
        <v>0</v>
      </c>
      <c r="GT230">
        <v>6</v>
      </c>
      <c r="GU230">
        <v>39</v>
      </c>
      <c r="GV230">
        <v>93</v>
      </c>
      <c r="GW230">
        <v>15</v>
      </c>
      <c r="GX230">
        <v>3</v>
      </c>
      <c r="GY230">
        <v>72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1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1</v>
      </c>
      <c r="HO230">
        <v>0</v>
      </c>
      <c r="HP230">
        <v>0</v>
      </c>
      <c r="HQ230">
        <v>0</v>
      </c>
      <c r="HR230">
        <v>1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93</v>
      </c>
      <c r="HZ230">
        <v>27</v>
      </c>
      <c r="IA230">
        <v>20</v>
      </c>
      <c r="IB230">
        <v>2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1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1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1</v>
      </c>
      <c r="IZ230">
        <v>0</v>
      </c>
      <c r="JA230">
        <v>0</v>
      </c>
      <c r="JB230">
        <v>2</v>
      </c>
      <c r="JC230">
        <v>27</v>
      </c>
      <c r="JD230" t="s">
        <v>0</v>
      </c>
      <c r="JE230" t="s">
        <v>0</v>
      </c>
      <c r="JF230" t="s">
        <v>0</v>
      </c>
      <c r="JG230" t="s">
        <v>0</v>
      </c>
      <c r="JH230" t="s">
        <v>0</v>
      </c>
      <c r="JI230" t="s">
        <v>0</v>
      </c>
      <c r="JJ230" t="s">
        <v>0</v>
      </c>
      <c r="JK230" t="s">
        <v>0</v>
      </c>
      <c r="JL230" t="s">
        <v>0</v>
      </c>
      <c r="JM230" t="s">
        <v>0</v>
      </c>
      <c r="JN230" t="s">
        <v>0</v>
      </c>
      <c r="JO230" t="s">
        <v>0</v>
      </c>
      <c r="JP230" t="s">
        <v>0</v>
      </c>
      <c r="JQ230" t="s">
        <v>0</v>
      </c>
      <c r="JR230" t="s">
        <v>0</v>
      </c>
      <c r="JS230" t="s">
        <v>0</v>
      </c>
      <c r="JT230" t="s">
        <v>0</v>
      </c>
      <c r="JU230" t="s">
        <v>0</v>
      </c>
      <c r="JV230" t="s">
        <v>0</v>
      </c>
      <c r="JW230">
        <v>3</v>
      </c>
      <c r="JX230">
        <v>0</v>
      </c>
      <c r="JY230">
        <v>1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1</v>
      </c>
      <c r="KL230">
        <v>0</v>
      </c>
      <c r="KM230">
        <v>1</v>
      </c>
      <c r="KN230">
        <v>0</v>
      </c>
      <c r="KO230">
        <v>0</v>
      </c>
      <c r="KP230">
        <v>0</v>
      </c>
      <c r="KQ230">
        <v>0</v>
      </c>
      <c r="KR230">
        <v>3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</row>
    <row r="231" spans="1:351">
      <c r="A231" t="s">
        <v>1403</v>
      </c>
      <c r="B231" t="s">
        <v>1398</v>
      </c>
      <c r="C231" t="str">
        <f>"200401"</f>
        <v>200401</v>
      </c>
      <c r="D231" t="s">
        <v>1402</v>
      </c>
      <c r="E231">
        <v>12</v>
      </c>
      <c r="F231">
        <v>1507</v>
      </c>
      <c r="G231">
        <v>1160</v>
      </c>
      <c r="H231">
        <v>533</v>
      </c>
      <c r="I231">
        <v>627</v>
      </c>
      <c r="J231">
        <v>0</v>
      </c>
      <c r="K231">
        <v>2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627</v>
      </c>
      <c r="T231">
        <v>0</v>
      </c>
      <c r="U231">
        <v>0</v>
      </c>
      <c r="V231">
        <v>627</v>
      </c>
      <c r="W231">
        <v>14</v>
      </c>
      <c r="X231">
        <v>11</v>
      </c>
      <c r="Y231">
        <v>2</v>
      </c>
      <c r="Z231">
        <v>1</v>
      </c>
      <c r="AA231">
        <v>613</v>
      </c>
      <c r="AB231">
        <v>246</v>
      </c>
      <c r="AC231">
        <v>39</v>
      </c>
      <c r="AD231">
        <v>32</v>
      </c>
      <c r="AE231">
        <v>6</v>
      </c>
      <c r="AF231">
        <v>5</v>
      </c>
      <c r="AG231">
        <v>5</v>
      </c>
      <c r="AH231">
        <v>3</v>
      </c>
      <c r="AI231">
        <v>124</v>
      </c>
      <c r="AJ231">
        <v>1</v>
      </c>
      <c r="AK231">
        <v>1</v>
      </c>
      <c r="AL231">
        <v>3</v>
      </c>
      <c r="AM231">
        <v>2</v>
      </c>
      <c r="AN231">
        <v>0</v>
      </c>
      <c r="AO231">
        <v>0</v>
      </c>
      <c r="AP231">
        <v>2</v>
      </c>
      <c r="AQ231">
        <v>5</v>
      </c>
      <c r="AR231">
        <v>1</v>
      </c>
      <c r="AS231">
        <v>0</v>
      </c>
      <c r="AT231">
        <v>1</v>
      </c>
      <c r="AU231">
        <v>0</v>
      </c>
      <c r="AV231">
        <v>0</v>
      </c>
      <c r="AW231">
        <v>6</v>
      </c>
      <c r="AX231">
        <v>4</v>
      </c>
      <c r="AY231">
        <v>1</v>
      </c>
      <c r="AZ231">
        <v>0</v>
      </c>
      <c r="BA231">
        <v>2</v>
      </c>
      <c r="BB231">
        <v>0</v>
      </c>
      <c r="BC231">
        <v>1</v>
      </c>
      <c r="BD231">
        <v>2</v>
      </c>
      <c r="BE231">
        <v>246</v>
      </c>
      <c r="BF231">
        <v>134</v>
      </c>
      <c r="BG231">
        <v>27</v>
      </c>
      <c r="BH231">
        <v>5</v>
      </c>
      <c r="BI231">
        <v>3</v>
      </c>
      <c r="BJ231">
        <v>3</v>
      </c>
      <c r="BK231">
        <v>0</v>
      </c>
      <c r="BL231">
        <v>1</v>
      </c>
      <c r="BM231">
        <v>1</v>
      </c>
      <c r="BN231">
        <v>0</v>
      </c>
      <c r="BO231">
        <v>0</v>
      </c>
      <c r="BP231">
        <v>0</v>
      </c>
      <c r="BQ231">
        <v>76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1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1</v>
      </c>
      <c r="CF231">
        <v>0</v>
      </c>
      <c r="CG231">
        <v>0</v>
      </c>
      <c r="CH231">
        <v>16</v>
      </c>
      <c r="CI231">
        <v>134</v>
      </c>
      <c r="CJ231">
        <v>9</v>
      </c>
      <c r="CK231">
        <v>5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1</v>
      </c>
      <c r="CV231">
        <v>0</v>
      </c>
      <c r="CW231">
        <v>1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2</v>
      </c>
      <c r="DF231">
        <v>0</v>
      </c>
      <c r="DG231">
        <v>0</v>
      </c>
      <c r="DH231">
        <v>0</v>
      </c>
      <c r="DI231">
        <v>9</v>
      </c>
      <c r="DJ231">
        <v>12</v>
      </c>
      <c r="DK231">
        <v>7</v>
      </c>
      <c r="DL231">
        <v>1</v>
      </c>
      <c r="DM231">
        <v>0</v>
      </c>
      <c r="DN231">
        <v>0</v>
      </c>
      <c r="DO231">
        <v>0</v>
      </c>
      <c r="DP231">
        <v>1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1</v>
      </c>
      <c r="EA231">
        <v>0</v>
      </c>
      <c r="EB231">
        <v>0</v>
      </c>
      <c r="EC231">
        <v>1</v>
      </c>
      <c r="ED231">
        <v>0</v>
      </c>
      <c r="EE231">
        <v>0</v>
      </c>
      <c r="EF231">
        <v>0</v>
      </c>
      <c r="EG231">
        <v>0</v>
      </c>
      <c r="EH231">
        <v>1</v>
      </c>
      <c r="EI231">
        <v>0</v>
      </c>
      <c r="EJ231">
        <v>0</v>
      </c>
      <c r="EK231">
        <v>0</v>
      </c>
      <c r="EL231">
        <v>0</v>
      </c>
      <c r="EM231">
        <v>12</v>
      </c>
      <c r="EN231">
        <v>55</v>
      </c>
      <c r="EO231">
        <v>3</v>
      </c>
      <c r="EP231">
        <v>0</v>
      </c>
      <c r="EQ231">
        <v>0</v>
      </c>
      <c r="ER231">
        <v>45</v>
      </c>
      <c r="ES231">
        <v>0</v>
      </c>
      <c r="ET231">
        <v>0</v>
      </c>
      <c r="EU231">
        <v>2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1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1</v>
      </c>
      <c r="FJ231">
        <v>1</v>
      </c>
      <c r="FK231">
        <v>1</v>
      </c>
      <c r="FL231">
        <v>0</v>
      </c>
      <c r="FM231">
        <v>0</v>
      </c>
      <c r="FN231">
        <v>0</v>
      </c>
      <c r="FO231">
        <v>0</v>
      </c>
      <c r="FP231">
        <v>1</v>
      </c>
      <c r="FQ231">
        <v>55</v>
      </c>
      <c r="FR231">
        <v>27</v>
      </c>
      <c r="FS231">
        <v>14</v>
      </c>
      <c r="FT231">
        <v>0</v>
      </c>
      <c r="FU231">
        <v>1</v>
      </c>
      <c r="FV231">
        <v>1</v>
      </c>
      <c r="FW231">
        <v>1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2</v>
      </c>
      <c r="GE231">
        <v>1</v>
      </c>
      <c r="GF231">
        <v>1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1</v>
      </c>
      <c r="GO231">
        <v>0</v>
      </c>
      <c r="GP231">
        <v>1</v>
      </c>
      <c r="GQ231">
        <v>0</v>
      </c>
      <c r="GR231">
        <v>0</v>
      </c>
      <c r="GS231">
        <v>1</v>
      </c>
      <c r="GT231">
        <v>3</v>
      </c>
      <c r="GU231">
        <v>27</v>
      </c>
      <c r="GV231">
        <v>107</v>
      </c>
      <c r="GW231">
        <v>30</v>
      </c>
      <c r="GX231">
        <v>1</v>
      </c>
      <c r="GY231">
        <v>68</v>
      </c>
      <c r="GZ231">
        <v>1</v>
      </c>
      <c r="HA231">
        <v>0</v>
      </c>
      <c r="HB231">
        <v>1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2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2</v>
      </c>
      <c r="HV231">
        <v>0</v>
      </c>
      <c r="HW231">
        <v>0</v>
      </c>
      <c r="HX231">
        <v>2</v>
      </c>
      <c r="HY231">
        <v>107</v>
      </c>
      <c r="HZ231">
        <v>21</v>
      </c>
      <c r="IA231">
        <v>16</v>
      </c>
      <c r="IB231">
        <v>1</v>
      </c>
      <c r="IC231">
        <v>0</v>
      </c>
      <c r="ID231">
        <v>0</v>
      </c>
      <c r="IE231">
        <v>0</v>
      </c>
      <c r="IF231">
        <v>1</v>
      </c>
      <c r="IG231">
        <v>0</v>
      </c>
      <c r="IH231">
        <v>0</v>
      </c>
      <c r="II231">
        <v>0</v>
      </c>
      <c r="IJ231">
        <v>1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1</v>
      </c>
      <c r="IU231">
        <v>0</v>
      </c>
      <c r="IV231">
        <v>0</v>
      </c>
      <c r="IW231">
        <v>1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21</v>
      </c>
      <c r="JD231" t="s">
        <v>0</v>
      </c>
      <c r="JE231" t="s">
        <v>0</v>
      </c>
      <c r="JF231" t="s">
        <v>0</v>
      </c>
      <c r="JG231" t="s">
        <v>0</v>
      </c>
      <c r="JH231" t="s">
        <v>0</v>
      </c>
      <c r="JI231" t="s">
        <v>0</v>
      </c>
      <c r="JJ231" t="s">
        <v>0</v>
      </c>
      <c r="JK231" t="s">
        <v>0</v>
      </c>
      <c r="JL231" t="s">
        <v>0</v>
      </c>
      <c r="JM231" t="s">
        <v>0</v>
      </c>
      <c r="JN231" t="s">
        <v>0</v>
      </c>
      <c r="JO231" t="s">
        <v>0</v>
      </c>
      <c r="JP231" t="s">
        <v>0</v>
      </c>
      <c r="JQ231" t="s">
        <v>0</v>
      </c>
      <c r="JR231" t="s">
        <v>0</v>
      </c>
      <c r="JS231" t="s">
        <v>0</v>
      </c>
      <c r="JT231" t="s">
        <v>0</v>
      </c>
      <c r="JU231" t="s">
        <v>0</v>
      </c>
      <c r="JV231" t="s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1</v>
      </c>
      <c r="KT231">
        <v>1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1</v>
      </c>
      <c r="LV231">
        <v>1</v>
      </c>
      <c r="LW231">
        <v>1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1</v>
      </c>
    </row>
    <row r="232" spans="1:351">
      <c r="A232" t="s">
        <v>1401</v>
      </c>
      <c r="B232" t="s">
        <v>1398</v>
      </c>
      <c r="C232" t="str">
        <f>"200401"</f>
        <v>200401</v>
      </c>
      <c r="D232" t="s">
        <v>1400</v>
      </c>
      <c r="E232">
        <v>13</v>
      </c>
      <c r="F232">
        <v>1146</v>
      </c>
      <c r="G232">
        <v>880</v>
      </c>
      <c r="H232">
        <v>414</v>
      </c>
      <c r="I232">
        <v>466</v>
      </c>
      <c r="J232">
        <v>0</v>
      </c>
      <c r="K232">
        <v>5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466</v>
      </c>
      <c r="T232">
        <v>0</v>
      </c>
      <c r="U232">
        <v>0</v>
      </c>
      <c r="V232">
        <v>466</v>
      </c>
      <c r="W232">
        <v>18</v>
      </c>
      <c r="X232">
        <v>13</v>
      </c>
      <c r="Y232">
        <v>5</v>
      </c>
      <c r="Z232">
        <v>0</v>
      </c>
      <c r="AA232">
        <v>448</v>
      </c>
      <c r="AB232">
        <v>164</v>
      </c>
      <c r="AC232">
        <v>17</v>
      </c>
      <c r="AD232">
        <v>22</v>
      </c>
      <c r="AE232">
        <v>3</v>
      </c>
      <c r="AF232">
        <v>3</v>
      </c>
      <c r="AG232">
        <v>5</v>
      </c>
      <c r="AH232">
        <v>2</v>
      </c>
      <c r="AI232">
        <v>97</v>
      </c>
      <c r="AJ232">
        <v>0</v>
      </c>
      <c r="AK232">
        <v>1</v>
      </c>
      <c r="AL232">
        <v>0</v>
      </c>
      <c r="AM232">
        <v>1</v>
      </c>
      <c r="AN232">
        <v>0</v>
      </c>
      <c r="AO232">
        <v>0</v>
      </c>
      <c r="AP232">
        <v>0</v>
      </c>
      <c r="AQ232">
        <v>1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6</v>
      </c>
      <c r="AX232">
        <v>0</v>
      </c>
      <c r="AY232">
        <v>2</v>
      </c>
      <c r="AZ232">
        <v>1</v>
      </c>
      <c r="BA232">
        <v>3</v>
      </c>
      <c r="BB232">
        <v>0</v>
      </c>
      <c r="BC232">
        <v>0</v>
      </c>
      <c r="BD232">
        <v>0</v>
      </c>
      <c r="BE232">
        <v>164</v>
      </c>
      <c r="BF232">
        <v>57</v>
      </c>
      <c r="BG232">
        <v>8</v>
      </c>
      <c r="BH232">
        <v>7</v>
      </c>
      <c r="BI232">
        <v>0</v>
      </c>
      <c r="BJ232">
        <v>1</v>
      </c>
      <c r="BK232">
        <v>0</v>
      </c>
      <c r="BL232">
        <v>2</v>
      </c>
      <c r="BM232">
        <v>0</v>
      </c>
      <c r="BN232">
        <v>0</v>
      </c>
      <c r="BO232">
        <v>0</v>
      </c>
      <c r="BP232">
        <v>0</v>
      </c>
      <c r="BQ232">
        <v>31</v>
      </c>
      <c r="BR232">
        <v>1</v>
      </c>
      <c r="BS232">
        <v>0</v>
      </c>
      <c r="BT232">
        <v>0</v>
      </c>
      <c r="BU232">
        <v>0</v>
      </c>
      <c r="BV232">
        <v>0</v>
      </c>
      <c r="BW232">
        <v>1</v>
      </c>
      <c r="BX232">
        <v>0</v>
      </c>
      <c r="BY232">
        <v>0</v>
      </c>
      <c r="BZ232">
        <v>1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5</v>
      </c>
      <c r="CI232">
        <v>57</v>
      </c>
      <c r="CJ232">
        <v>21</v>
      </c>
      <c r="CK232">
        <v>4</v>
      </c>
      <c r="CL232">
        <v>2</v>
      </c>
      <c r="CM232">
        <v>0</v>
      </c>
      <c r="CN232">
        <v>2</v>
      </c>
      <c r="CO232">
        <v>0</v>
      </c>
      <c r="CP232">
        <v>0</v>
      </c>
      <c r="CQ232">
        <v>0</v>
      </c>
      <c r="CR232">
        <v>1</v>
      </c>
      <c r="CS232">
        <v>1</v>
      </c>
      <c r="CT232">
        <v>1</v>
      </c>
      <c r="CU232">
        <v>0</v>
      </c>
      <c r="CV232">
        <v>2</v>
      </c>
      <c r="CW232">
        <v>0</v>
      </c>
      <c r="CX232">
        <v>2</v>
      </c>
      <c r="CY232">
        <v>0</v>
      </c>
      <c r="CZ232">
        <v>0</v>
      </c>
      <c r="DA232">
        <v>1</v>
      </c>
      <c r="DB232">
        <v>3</v>
      </c>
      <c r="DC232">
        <v>0</v>
      </c>
      <c r="DD232">
        <v>0</v>
      </c>
      <c r="DE232">
        <v>0</v>
      </c>
      <c r="DF232">
        <v>0</v>
      </c>
      <c r="DG232">
        <v>1</v>
      </c>
      <c r="DH232">
        <v>1</v>
      </c>
      <c r="DI232">
        <v>21</v>
      </c>
      <c r="DJ232">
        <v>24</v>
      </c>
      <c r="DK232">
        <v>15</v>
      </c>
      <c r="DL232">
        <v>0</v>
      </c>
      <c r="DM232">
        <v>0</v>
      </c>
      <c r="DN232">
        <v>1</v>
      </c>
      <c r="DO232">
        <v>0</v>
      </c>
      <c r="DP232">
        <v>0</v>
      </c>
      <c r="DQ232">
        <v>1</v>
      </c>
      <c r="DR232">
        <v>0</v>
      </c>
      <c r="DS232">
        <v>0</v>
      </c>
      <c r="DT232">
        <v>1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1</v>
      </c>
      <c r="EA232">
        <v>0</v>
      </c>
      <c r="EB232">
        <v>1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4</v>
      </c>
      <c r="EM232">
        <v>24</v>
      </c>
      <c r="EN232">
        <v>45</v>
      </c>
      <c r="EO232">
        <v>2</v>
      </c>
      <c r="EP232">
        <v>0</v>
      </c>
      <c r="EQ232">
        <v>0</v>
      </c>
      <c r="ER232">
        <v>41</v>
      </c>
      <c r="ES232">
        <v>0</v>
      </c>
      <c r="ET232">
        <v>0</v>
      </c>
      <c r="EU232">
        <v>0</v>
      </c>
      <c r="EV232">
        <v>0</v>
      </c>
      <c r="EW232">
        <v>1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1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45</v>
      </c>
      <c r="FR232">
        <v>15</v>
      </c>
      <c r="FS232">
        <v>5</v>
      </c>
      <c r="FT232">
        <v>0</v>
      </c>
      <c r="FU232">
        <v>0</v>
      </c>
      <c r="FV232">
        <v>0</v>
      </c>
      <c r="FW232">
        <v>1</v>
      </c>
      <c r="FX232">
        <v>0</v>
      </c>
      <c r="FY232">
        <v>0</v>
      </c>
      <c r="FZ232">
        <v>1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1</v>
      </c>
      <c r="GG232">
        <v>0</v>
      </c>
      <c r="GH232">
        <v>0</v>
      </c>
      <c r="GI232">
        <v>0</v>
      </c>
      <c r="GJ232">
        <v>5</v>
      </c>
      <c r="GK232">
        <v>0</v>
      </c>
      <c r="GL232">
        <v>0</v>
      </c>
      <c r="GM232">
        <v>1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1</v>
      </c>
      <c r="GT232">
        <v>0</v>
      </c>
      <c r="GU232">
        <v>15</v>
      </c>
      <c r="GV232">
        <v>94</v>
      </c>
      <c r="GW232">
        <v>23</v>
      </c>
      <c r="GX232">
        <v>0</v>
      </c>
      <c r="GY232">
        <v>66</v>
      </c>
      <c r="GZ232">
        <v>0</v>
      </c>
      <c r="HA232">
        <v>0</v>
      </c>
      <c r="HB232">
        <v>1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1</v>
      </c>
      <c r="HR232">
        <v>0</v>
      </c>
      <c r="HS232">
        <v>0</v>
      </c>
      <c r="HT232">
        <v>1</v>
      </c>
      <c r="HU232">
        <v>2</v>
      </c>
      <c r="HV232">
        <v>0</v>
      </c>
      <c r="HW232">
        <v>0</v>
      </c>
      <c r="HX232">
        <v>0</v>
      </c>
      <c r="HY232">
        <v>94</v>
      </c>
      <c r="HZ232">
        <v>22</v>
      </c>
      <c r="IA232">
        <v>14</v>
      </c>
      <c r="IB232">
        <v>3</v>
      </c>
      <c r="IC232">
        <v>0</v>
      </c>
      <c r="ID232">
        <v>0</v>
      </c>
      <c r="IE232">
        <v>0</v>
      </c>
      <c r="IF232">
        <v>1</v>
      </c>
      <c r="IG232">
        <v>0</v>
      </c>
      <c r="IH232">
        <v>0</v>
      </c>
      <c r="II232">
        <v>1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1</v>
      </c>
      <c r="IY232">
        <v>0</v>
      </c>
      <c r="IZ232">
        <v>0</v>
      </c>
      <c r="JA232">
        <v>0</v>
      </c>
      <c r="JB232">
        <v>2</v>
      </c>
      <c r="JC232">
        <v>22</v>
      </c>
      <c r="JD232" t="s">
        <v>0</v>
      </c>
      <c r="JE232" t="s">
        <v>0</v>
      </c>
      <c r="JF232" t="s">
        <v>0</v>
      </c>
      <c r="JG232" t="s">
        <v>0</v>
      </c>
      <c r="JH232" t="s">
        <v>0</v>
      </c>
      <c r="JI232" t="s">
        <v>0</v>
      </c>
      <c r="JJ232" t="s">
        <v>0</v>
      </c>
      <c r="JK232" t="s">
        <v>0</v>
      </c>
      <c r="JL232" t="s">
        <v>0</v>
      </c>
      <c r="JM232" t="s">
        <v>0</v>
      </c>
      <c r="JN232" t="s">
        <v>0</v>
      </c>
      <c r="JO232" t="s">
        <v>0</v>
      </c>
      <c r="JP232" t="s">
        <v>0</v>
      </c>
      <c r="JQ232" t="s">
        <v>0</v>
      </c>
      <c r="JR232" t="s">
        <v>0</v>
      </c>
      <c r="JS232" t="s">
        <v>0</v>
      </c>
      <c r="JT232" t="s">
        <v>0</v>
      </c>
      <c r="JU232" t="s">
        <v>0</v>
      </c>
      <c r="JV232" t="s">
        <v>0</v>
      </c>
      <c r="JW232">
        <v>6</v>
      </c>
      <c r="JX232">
        <v>2</v>
      </c>
      <c r="JY232">
        <v>1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1</v>
      </c>
      <c r="KL232">
        <v>1</v>
      </c>
      <c r="KM232">
        <v>1</v>
      </c>
      <c r="KN232">
        <v>0</v>
      </c>
      <c r="KO232">
        <v>0</v>
      </c>
      <c r="KP232">
        <v>0</v>
      </c>
      <c r="KQ232">
        <v>0</v>
      </c>
      <c r="KR232">
        <v>6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</row>
    <row r="233" spans="1:351">
      <c r="A233" t="s">
        <v>1399</v>
      </c>
      <c r="B233" t="s">
        <v>1398</v>
      </c>
      <c r="C233" t="str">
        <f>"200401"</f>
        <v>200401</v>
      </c>
      <c r="D233" t="s">
        <v>1397</v>
      </c>
      <c r="E233">
        <v>14</v>
      </c>
      <c r="F233">
        <v>89</v>
      </c>
      <c r="G233">
        <v>240</v>
      </c>
      <c r="H233">
        <v>193</v>
      </c>
      <c r="I233">
        <v>47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47</v>
      </c>
      <c r="T233">
        <v>0</v>
      </c>
      <c r="U233">
        <v>0</v>
      </c>
      <c r="V233">
        <v>47</v>
      </c>
      <c r="W233">
        <v>7</v>
      </c>
      <c r="X233">
        <v>3</v>
      </c>
      <c r="Y233">
        <v>4</v>
      </c>
      <c r="Z233">
        <v>0</v>
      </c>
      <c r="AA233">
        <v>40</v>
      </c>
      <c r="AB233">
        <v>29</v>
      </c>
      <c r="AC233">
        <v>5</v>
      </c>
      <c r="AD233">
        <v>6</v>
      </c>
      <c r="AE233">
        <v>0</v>
      </c>
      <c r="AF233">
        <v>1</v>
      </c>
      <c r="AG233">
        <v>0</v>
      </c>
      <c r="AH233">
        <v>1</v>
      </c>
      <c r="AI233">
        <v>12</v>
      </c>
      <c r="AJ233">
        <v>0</v>
      </c>
      <c r="AK233">
        <v>0</v>
      </c>
      <c r="AL233">
        <v>0</v>
      </c>
      <c r="AM233">
        <v>0</v>
      </c>
      <c r="AN233">
        <v>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1</v>
      </c>
      <c r="AX233">
        <v>0</v>
      </c>
      <c r="AY233">
        <v>0</v>
      </c>
      <c r="AZ233">
        <v>0</v>
      </c>
      <c r="BA233">
        <v>1</v>
      </c>
      <c r="BB233">
        <v>0</v>
      </c>
      <c r="BC233">
        <v>0</v>
      </c>
      <c r="BD233">
        <v>0</v>
      </c>
      <c r="BE233">
        <v>29</v>
      </c>
      <c r="BF233">
        <v>3</v>
      </c>
      <c r="BG233">
        <v>2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1</v>
      </c>
      <c r="CI233">
        <v>3</v>
      </c>
      <c r="CJ233">
        <v>1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1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1</v>
      </c>
      <c r="DJ233">
        <v>1</v>
      </c>
      <c r="DK233">
        <v>1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1</v>
      </c>
      <c r="EN233">
        <v>1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1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1</v>
      </c>
      <c r="FR233">
        <v>2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1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1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2</v>
      </c>
      <c r="GV233">
        <v>1</v>
      </c>
      <c r="GW233">
        <v>1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1</v>
      </c>
      <c r="HZ233">
        <v>2</v>
      </c>
      <c r="IA233">
        <v>0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>
        <v>1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2</v>
      </c>
      <c r="JD233" t="s">
        <v>0</v>
      </c>
      <c r="JE233" t="s">
        <v>0</v>
      </c>
      <c r="JF233" t="s">
        <v>0</v>
      </c>
      <c r="JG233" t="s">
        <v>0</v>
      </c>
      <c r="JH233" t="s">
        <v>0</v>
      </c>
      <c r="JI233" t="s">
        <v>0</v>
      </c>
      <c r="JJ233" t="s">
        <v>0</v>
      </c>
      <c r="JK233" t="s">
        <v>0</v>
      </c>
      <c r="JL233" t="s">
        <v>0</v>
      </c>
      <c r="JM233" t="s">
        <v>0</v>
      </c>
      <c r="JN233" t="s">
        <v>0</v>
      </c>
      <c r="JO233" t="s">
        <v>0</v>
      </c>
      <c r="JP233" t="s">
        <v>0</v>
      </c>
      <c r="JQ233" t="s">
        <v>0</v>
      </c>
      <c r="JR233" t="s">
        <v>0</v>
      </c>
      <c r="JS233" t="s">
        <v>0</v>
      </c>
      <c r="JT233" t="s">
        <v>0</v>
      </c>
      <c r="JU233" t="s">
        <v>0</v>
      </c>
      <c r="JV233" t="s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</row>
    <row r="234" spans="1:351">
      <c r="A234" t="s">
        <v>1396</v>
      </c>
      <c r="B234" t="s">
        <v>1385</v>
      </c>
      <c r="C234" t="str">
        <f>"200402"</f>
        <v>200402</v>
      </c>
      <c r="D234" t="s">
        <v>1395</v>
      </c>
      <c r="E234">
        <v>1</v>
      </c>
      <c r="F234">
        <v>899</v>
      </c>
      <c r="G234">
        <v>689</v>
      </c>
      <c r="H234">
        <v>398</v>
      </c>
      <c r="I234">
        <v>291</v>
      </c>
      <c r="J234">
        <v>1</v>
      </c>
      <c r="K234">
        <v>4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291</v>
      </c>
      <c r="T234">
        <v>0</v>
      </c>
      <c r="U234">
        <v>0</v>
      </c>
      <c r="V234">
        <v>291</v>
      </c>
      <c r="W234">
        <v>17</v>
      </c>
      <c r="X234">
        <v>10</v>
      </c>
      <c r="Y234">
        <v>7</v>
      </c>
      <c r="Z234">
        <v>0</v>
      </c>
      <c r="AA234">
        <v>274</v>
      </c>
      <c r="AB234">
        <v>143</v>
      </c>
      <c r="AC234">
        <v>28</v>
      </c>
      <c r="AD234">
        <v>10</v>
      </c>
      <c r="AE234">
        <v>2</v>
      </c>
      <c r="AF234">
        <v>3</v>
      </c>
      <c r="AG234">
        <v>5</v>
      </c>
      <c r="AH234">
        <v>1</v>
      </c>
      <c r="AI234">
        <v>85</v>
      </c>
      <c r="AJ234">
        <v>0</v>
      </c>
      <c r="AK234">
        <v>0</v>
      </c>
      <c r="AL234">
        <v>0</v>
      </c>
      <c r="AM234">
        <v>2</v>
      </c>
      <c r="AN234">
        <v>1</v>
      </c>
      <c r="AO234">
        <v>1</v>
      </c>
      <c r="AP234">
        <v>0</v>
      </c>
      <c r="AQ234">
        <v>1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1</v>
      </c>
      <c r="AX234">
        <v>1</v>
      </c>
      <c r="AY234">
        <v>0</v>
      </c>
      <c r="AZ234">
        <v>1</v>
      </c>
      <c r="BA234">
        <v>0</v>
      </c>
      <c r="BB234">
        <v>0</v>
      </c>
      <c r="BC234">
        <v>1</v>
      </c>
      <c r="BD234">
        <v>0</v>
      </c>
      <c r="BE234">
        <v>143</v>
      </c>
      <c r="BF234">
        <v>29</v>
      </c>
      <c r="BG234">
        <v>0</v>
      </c>
      <c r="BH234">
        <v>1</v>
      </c>
      <c r="BI234">
        <v>0</v>
      </c>
      <c r="BJ234">
        <v>1</v>
      </c>
      <c r="BK234">
        <v>0</v>
      </c>
      <c r="BL234">
        <v>0</v>
      </c>
      <c r="BM234">
        <v>2</v>
      </c>
      <c r="BN234">
        <v>0</v>
      </c>
      <c r="BO234">
        <v>0</v>
      </c>
      <c r="BP234">
        <v>0</v>
      </c>
      <c r="BQ234">
        <v>17</v>
      </c>
      <c r="BR234">
        <v>1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1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6</v>
      </c>
      <c r="CI234">
        <v>29</v>
      </c>
      <c r="CJ234">
        <v>5</v>
      </c>
      <c r="CK234">
        <v>1</v>
      </c>
      <c r="CL234">
        <v>1</v>
      </c>
      <c r="CM234">
        <v>0</v>
      </c>
      <c r="CN234">
        <v>1</v>
      </c>
      <c r="CO234">
        <v>1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1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5</v>
      </c>
      <c r="DJ234">
        <v>5</v>
      </c>
      <c r="DK234">
        <v>1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1</v>
      </c>
      <c r="DU234">
        <v>1</v>
      </c>
      <c r="DV234">
        <v>0</v>
      </c>
      <c r="DW234">
        <v>0</v>
      </c>
      <c r="DX234">
        <v>0</v>
      </c>
      <c r="DY234">
        <v>1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1</v>
      </c>
      <c r="EM234">
        <v>5</v>
      </c>
      <c r="EN234">
        <v>57</v>
      </c>
      <c r="EO234">
        <v>0</v>
      </c>
      <c r="EP234">
        <v>0</v>
      </c>
      <c r="EQ234">
        <v>0</v>
      </c>
      <c r="ER234">
        <v>48</v>
      </c>
      <c r="ES234">
        <v>0</v>
      </c>
      <c r="ET234">
        <v>0</v>
      </c>
      <c r="EU234">
        <v>8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1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57</v>
      </c>
      <c r="FR234">
        <v>3</v>
      </c>
      <c r="FS234">
        <v>3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3</v>
      </c>
      <c r="GV234">
        <v>26</v>
      </c>
      <c r="GW234">
        <v>6</v>
      </c>
      <c r="GX234">
        <v>0</v>
      </c>
      <c r="GY234">
        <v>17</v>
      </c>
      <c r="GZ234">
        <v>0</v>
      </c>
      <c r="HA234">
        <v>0</v>
      </c>
      <c r="HB234">
        <v>3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26</v>
      </c>
      <c r="HZ234">
        <v>4</v>
      </c>
      <c r="IA234">
        <v>2</v>
      </c>
      <c r="IB234">
        <v>1</v>
      </c>
      <c r="IC234">
        <v>0</v>
      </c>
      <c r="ID234">
        <v>1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4</v>
      </c>
      <c r="JD234" t="s">
        <v>0</v>
      </c>
      <c r="JE234" t="s">
        <v>0</v>
      </c>
      <c r="JF234" t="s">
        <v>0</v>
      </c>
      <c r="JG234" t="s">
        <v>0</v>
      </c>
      <c r="JH234" t="s">
        <v>0</v>
      </c>
      <c r="JI234" t="s">
        <v>0</v>
      </c>
      <c r="JJ234" t="s">
        <v>0</v>
      </c>
      <c r="JK234" t="s">
        <v>0</v>
      </c>
      <c r="JL234" t="s">
        <v>0</v>
      </c>
      <c r="JM234" t="s">
        <v>0</v>
      </c>
      <c r="JN234" t="s">
        <v>0</v>
      </c>
      <c r="JO234" t="s">
        <v>0</v>
      </c>
      <c r="JP234" t="s">
        <v>0</v>
      </c>
      <c r="JQ234" t="s">
        <v>0</v>
      </c>
      <c r="JR234" t="s">
        <v>0</v>
      </c>
      <c r="JS234" t="s">
        <v>0</v>
      </c>
      <c r="JT234" t="s">
        <v>0</v>
      </c>
      <c r="JU234" t="s">
        <v>0</v>
      </c>
      <c r="JV234" t="s">
        <v>0</v>
      </c>
      <c r="JW234">
        <v>2</v>
      </c>
      <c r="JX234">
        <v>1</v>
      </c>
      <c r="JY234">
        <v>0</v>
      </c>
      <c r="JZ234">
        <v>0</v>
      </c>
      <c r="KA234">
        <v>1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2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</row>
    <row r="235" spans="1:351">
      <c r="A235" t="s">
        <v>1394</v>
      </c>
      <c r="B235" t="s">
        <v>1385</v>
      </c>
      <c r="C235" t="str">
        <f>"200402"</f>
        <v>200402</v>
      </c>
      <c r="D235" t="s">
        <v>1393</v>
      </c>
      <c r="E235">
        <v>2</v>
      </c>
      <c r="F235">
        <v>969</v>
      </c>
      <c r="G235">
        <v>739</v>
      </c>
      <c r="H235">
        <v>370</v>
      </c>
      <c r="I235">
        <v>369</v>
      </c>
      <c r="J235">
        <v>0</v>
      </c>
      <c r="K235">
        <v>5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369</v>
      </c>
      <c r="T235">
        <v>0</v>
      </c>
      <c r="U235">
        <v>0</v>
      </c>
      <c r="V235">
        <v>369</v>
      </c>
      <c r="W235">
        <v>9</v>
      </c>
      <c r="X235">
        <v>7</v>
      </c>
      <c r="Y235">
        <v>2</v>
      </c>
      <c r="Z235">
        <v>0</v>
      </c>
      <c r="AA235">
        <v>360</v>
      </c>
      <c r="AB235">
        <v>183</v>
      </c>
      <c r="AC235">
        <v>28</v>
      </c>
      <c r="AD235">
        <v>15</v>
      </c>
      <c r="AE235">
        <v>5</v>
      </c>
      <c r="AF235">
        <v>5</v>
      </c>
      <c r="AG235">
        <v>5</v>
      </c>
      <c r="AH235">
        <v>4</v>
      </c>
      <c r="AI235">
        <v>110</v>
      </c>
      <c r="AJ235">
        <v>1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1</v>
      </c>
      <c r="AQ235">
        <v>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2</v>
      </c>
      <c r="AX235">
        <v>0</v>
      </c>
      <c r="AY235">
        <v>0</v>
      </c>
      <c r="AZ235">
        <v>0</v>
      </c>
      <c r="BA235">
        <v>1</v>
      </c>
      <c r="BB235">
        <v>2</v>
      </c>
      <c r="BC235">
        <v>1</v>
      </c>
      <c r="BD235">
        <v>0</v>
      </c>
      <c r="BE235">
        <v>183</v>
      </c>
      <c r="BF235">
        <v>18</v>
      </c>
      <c r="BG235">
        <v>3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2</v>
      </c>
      <c r="BO235">
        <v>0</v>
      </c>
      <c r="BP235">
        <v>0</v>
      </c>
      <c r="BQ235">
        <v>11</v>
      </c>
      <c r="BR235">
        <v>0</v>
      </c>
      <c r="BS235">
        <v>0</v>
      </c>
      <c r="BT235">
        <v>1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1</v>
      </c>
      <c r="CI235">
        <v>18</v>
      </c>
      <c r="CJ235">
        <v>3</v>
      </c>
      <c r="CK235">
        <v>0</v>
      </c>
      <c r="CL235">
        <v>1</v>
      </c>
      <c r="CM235">
        <v>0</v>
      </c>
      <c r="CN235">
        <v>0</v>
      </c>
      <c r="CO235">
        <v>1</v>
      </c>
      <c r="CP235">
        <v>0</v>
      </c>
      <c r="CQ235">
        <v>1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3</v>
      </c>
      <c r="DJ235">
        <v>13</v>
      </c>
      <c r="DK235">
        <v>4</v>
      </c>
      <c r="DL235">
        <v>0</v>
      </c>
      <c r="DM235">
        <v>0</v>
      </c>
      <c r="DN235">
        <v>1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1</v>
      </c>
      <c r="DU235">
        <v>3</v>
      </c>
      <c r="DV235">
        <v>0</v>
      </c>
      <c r="DW235">
        <v>1</v>
      </c>
      <c r="DX235">
        <v>0</v>
      </c>
      <c r="DY235">
        <v>1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1</v>
      </c>
      <c r="EG235">
        <v>0</v>
      </c>
      <c r="EH235">
        <v>1</v>
      </c>
      <c r="EI235">
        <v>0</v>
      </c>
      <c r="EJ235">
        <v>0</v>
      </c>
      <c r="EK235">
        <v>0</v>
      </c>
      <c r="EL235">
        <v>0</v>
      </c>
      <c r="EM235">
        <v>13</v>
      </c>
      <c r="EN235">
        <v>64</v>
      </c>
      <c r="EO235">
        <v>3</v>
      </c>
      <c r="EP235">
        <v>0</v>
      </c>
      <c r="EQ235">
        <v>3</v>
      </c>
      <c r="ER235">
        <v>52</v>
      </c>
      <c r="ES235">
        <v>0</v>
      </c>
      <c r="ET235">
        <v>1</v>
      </c>
      <c r="EU235">
        <v>1</v>
      </c>
      <c r="EV235">
        <v>0</v>
      </c>
      <c r="EW235">
        <v>0</v>
      </c>
      <c r="EX235">
        <v>0</v>
      </c>
      <c r="EY235">
        <v>2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1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1</v>
      </c>
      <c r="FO235">
        <v>0</v>
      </c>
      <c r="FP235">
        <v>0</v>
      </c>
      <c r="FQ235">
        <v>64</v>
      </c>
      <c r="FR235">
        <v>3</v>
      </c>
      <c r="FS235">
        <v>3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3</v>
      </c>
      <c r="GV235">
        <v>64</v>
      </c>
      <c r="GW235">
        <v>17</v>
      </c>
      <c r="GX235">
        <v>1</v>
      </c>
      <c r="GY235">
        <v>36</v>
      </c>
      <c r="GZ235">
        <v>2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0</v>
      </c>
      <c r="HI235">
        <v>1</v>
      </c>
      <c r="HJ235">
        <v>0</v>
      </c>
      <c r="HK235">
        <v>0</v>
      </c>
      <c r="HL235">
        <v>2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3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1</v>
      </c>
      <c r="HY235">
        <v>64</v>
      </c>
      <c r="HZ235">
        <v>5</v>
      </c>
      <c r="IA235">
        <v>3</v>
      </c>
      <c r="IB235">
        <v>1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1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5</v>
      </c>
      <c r="JD235" t="s">
        <v>0</v>
      </c>
      <c r="JE235" t="s">
        <v>0</v>
      </c>
      <c r="JF235" t="s">
        <v>0</v>
      </c>
      <c r="JG235" t="s">
        <v>0</v>
      </c>
      <c r="JH235" t="s">
        <v>0</v>
      </c>
      <c r="JI235" t="s">
        <v>0</v>
      </c>
      <c r="JJ235" t="s">
        <v>0</v>
      </c>
      <c r="JK235" t="s">
        <v>0</v>
      </c>
      <c r="JL235" t="s">
        <v>0</v>
      </c>
      <c r="JM235" t="s">
        <v>0</v>
      </c>
      <c r="JN235" t="s">
        <v>0</v>
      </c>
      <c r="JO235" t="s">
        <v>0</v>
      </c>
      <c r="JP235" t="s">
        <v>0</v>
      </c>
      <c r="JQ235" t="s">
        <v>0</v>
      </c>
      <c r="JR235" t="s">
        <v>0</v>
      </c>
      <c r="JS235" t="s">
        <v>0</v>
      </c>
      <c r="JT235" t="s">
        <v>0</v>
      </c>
      <c r="JU235" t="s">
        <v>0</v>
      </c>
      <c r="JV235" t="s">
        <v>0</v>
      </c>
      <c r="JW235">
        <v>4</v>
      </c>
      <c r="JX235">
        <v>4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4</v>
      </c>
      <c r="KS235">
        <v>2</v>
      </c>
      <c r="KT235">
        <v>0</v>
      </c>
      <c r="KU235">
        <v>0</v>
      </c>
      <c r="KV235">
        <v>0</v>
      </c>
      <c r="KW235">
        <v>0</v>
      </c>
      <c r="KX235">
        <v>1</v>
      </c>
      <c r="KY235">
        <v>0</v>
      </c>
      <c r="KZ235">
        <v>1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2</v>
      </c>
      <c r="LV235">
        <v>1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1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1</v>
      </c>
    </row>
    <row r="236" spans="1:351">
      <c r="A236" t="s">
        <v>1392</v>
      </c>
      <c r="B236" t="s">
        <v>1385</v>
      </c>
      <c r="C236" t="str">
        <f>"200402"</f>
        <v>200402</v>
      </c>
      <c r="D236" t="s">
        <v>1391</v>
      </c>
      <c r="E236">
        <v>3</v>
      </c>
      <c r="F236">
        <v>637</v>
      </c>
      <c r="G236">
        <v>490</v>
      </c>
      <c r="H236">
        <v>242</v>
      </c>
      <c r="I236">
        <v>248</v>
      </c>
      <c r="J236">
        <v>0</v>
      </c>
      <c r="K236">
        <v>4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248</v>
      </c>
      <c r="T236">
        <v>0</v>
      </c>
      <c r="U236">
        <v>0</v>
      </c>
      <c r="V236">
        <v>248</v>
      </c>
      <c r="W236">
        <v>8</v>
      </c>
      <c r="X236">
        <v>3</v>
      </c>
      <c r="Y236">
        <v>5</v>
      </c>
      <c r="Z236">
        <v>0</v>
      </c>
      <c r="AA236">
        <v>240</v>
      </c>
      <c r="AB236">
        <v>79</v>
      </c>
      <c r="AC236">
        <v>29</v>
      </c>
      <c r="AD236">
        <v>9</v>
      </c>
      <c r="AE236">
        <v>3</v>
      </c>
      <c r="AF236">
        <v>1</v>
      </c>
      <c r="AG236">
        <v>2</v>
      </c>
      <c r="AH236">
        <v>0</v>
      </c>
      <c r="AI236">
        <v>27</v>
      </c>
      <c r="AJ236">
        <v>0</v>
      </c>
      <c r="AK236">
        <v>1</v>
      </c>
      <c r="AL236">
        <v>1</v>
      </c>
      <c r="AM236">
        <v>0</v>
      </c>
      <c r="AN236">
        <v>0</v>
      </c>
      <c r="AO236">
        <v>0</v>
      </c>
      <c r="AP236">
        <v>2</v>
      </c>
      <c r="AQ236">
        <v>0</v>
      </c>
      <c r="AR236">
        <v>0</v>
      </c>
      <c r="AS236">
        <v>0</v>
      </c>
      <c r="AT236">
        <v>0</v>
      </c>
      <c r="AU236">
        <v>1</v>
      </c>
      <c r="AV236">
        <v>1</v>
      </c>
      <c r="AW236">
        <v>1</v>
      </c>
      <c r="AX236">
        <v>0</v>
      </c>
      <c r="AY236">
        <v>1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79</v>
      </c>
      <c r="BF236">
        <v>24</v>
      </c>
      <c r="BG236">
        <v>5</v>
      </c>
      <c r="BH236">
        <v>4</v>
      </c>
      <c r="BI236">
        <v>1</v>
      </c>
      <c r="BJ236">
        <v>0</v>
      </c>
      <c r="BK236">
        <v>0</v>
      </c>
      <c r="BL236">
        <v>1</v>
      </c>
      <c r="BM236">
        <v>0</v>
      </c>
      <c r="BN236">
        <v>0</v>
      </c>
      <c r="BO236">
        <v>0</v>
      </c>
      <c r="BP236">
        <v>0</v>
      </c>
      <c r="BQ236">
        <v>3</v>
      </c>
      <c r="BR236">
        <v>0</v>
      </c>
      <c r="BS236">
        <v>0</v>
      </c>
      <c r="BT236">
        <v>1</v>
      </c>
      <c r="BU236">
        <v>0</v>
      </c>
      <c r="BV236">
        <v>0</v>
      </c>
      <c r="BW236">
        <v>0</v>
      </c>
      <c r="BX236">
        <v>1</v>
      </c>
      <c r="BY236">
        <v>0</v>
      </c>
      <c r="BZ236">
        <v>0</v>
      </c>
      <c r="CA236">
        <v>0</v>
      </c>
      <c r="CB236">
        <v>1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7</v>
      </c>
      <c r="CI236">
        <v>24</v>
      </c>
      <c r="CJ236">
        <v>6</v>
      </c>
      <c r="CK236">
        <v>2</v>
      </c>
      <c r="CL236">
        <v>2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1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6</v>
      </c>
      <c r="DJ236">
        <v>11</v>
      </c>
      <c r="DK236">
        <v>5</v>
      </c>
      <c r="DL236">
        <v>2</v>
      </c>
      <c r="DM236">
        <v>0</v>
      </c>
      <c r="DN236">
        <v>1</v>
      </c>
      <c r="DO236">
        <v>1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1</v>
      </c>
      <c r="EE236">
        <v>0</v>
      </c>
      <c r="EF236">
        <v>1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11</v>
      </c>
      <c r="EN236">
        <v>68</v>
      </c>
      <c r="EO236">
        <v>5</v>
      </c>
      <c r="EP236">
        <v>0</v>
      </c>
      <c r="EQ236">
        <v>0</v>
      </c>
      <c r="ER236">
        <v>58</v>
      </c>
      <c r="ES236">
        <v>0</v>
      </c>
      <c r="ET236">
        <v>0</v>
      </c>
      <c r="EU236">
        <v>1</v>
      </c>
      <c r="EV236">
        <v>0</v>
      </c>
      <c r="EW236">
        <v>0</v>
      </c>
      <c r="EX236">
        <v>0</v>
      </c>
      <c r="EY236">
        <v>1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2</v>
      </c>
      <c r="FK236">
        <v>1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68</v>
      </c>
      <c r="FR236">
        <v>8</v>
      </c>
      <c r="FS236">
        <v>2</v>
      </c>
      <c r="FT236">
        <v>4</v>
      </c>
      <c r="FU236">
        <v>0</v>
      </c>
      <c r="FV236">
        <v>0</v>
      </c>
      <c r="FW236">
        <v>1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1</v>
      </c>
      <c r="GU236">
        <v>8</v>
      </c>
      <c r="GV236">
        <v>36</v>
      </c>
      <c r="GW236">
        <v>7</v>
      </c>
      <c r="GX236">
        <v>0</v>
      </c>
      <c r="GY236">
        <v>24</v>
      </c>
      <c r="GZ236">
        <v>1</v>
      </c>
      <c r="HA236">
        <v>0</v>
      </c>
      <c r="HB236">
        <v>0</v>
      </c>
      <c r="HC236">
        <v>0</v>
      </c>
      <c r="HD236">
        <v>0</v>
      </c>
      <c r="HE236">
        <v>1</v>
      </c>
      <c r="HF236">
        <v>0</v>
      </c>
      <c r="HG236">
        <v>0</v>
      </c>
      <c r="HH236">
        <v>0</v>
      </c>
      <c r="HI236">
        <v>1</v>
      </c>
      <c r="HJ236">
        <v>0</v>
      </c>
      <c r="HK236">
        <v>0</v>
      </c>
      <c r="HL236">
        <v>1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1</v>
      </c>
      <c r="HU236">
        <v>0</v>
      </c>
      <c r="HV236">
        <v>0</v>
      </c>
      <c r="HW236">
        <v>0</v>
      </c>
      <c r="HX236">
        <v>0</v>
      </c>
      <c r="HY236">
        <v>36</v>
      </c>
      <c r="HZ236">
        <v>8</v>
      </c>
      <c r="IA236">
        <v>4</v>
      </c>
      <c r="IB236">
        <v>1</v>
      </c>
      <c r="IC236">
        <v>1</v>
      </c>
      <c r="ID236">
        <v>0</v>
      </c>
      <c r="IE236">
        <v>0</v>
      </c>
      <c r="IF236">
        <v>1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1</v>
      </c>
      <c r="IZ236">
        <v>0</v>
      </c>
      <c r="JA236">
        <v>0</v>
      </c>
      <c r="JB236">
        <v>0</v>
      </c>
      <c r="JC236">
        <v>8</v>
      </c>
      <c r="JD236" t="s">
        <v>0</v>
      </c>
      <c r="JE236" t="s">
        <v>0</v>
      </c>
      <c r="JF236" t="s">
        <v>0</v>
      </c>
      <c r="JG236" t="s">
        <v>0</v>
      </c>
      <c r="JH236" t="s">
        <v>0</v>
      </c>
      <c r="JI236" t="s">
        <v>0</v>
      </c>
      <c r="JJ236" t="s">
        <v>0</v>
      </c>
      <c r="JK236" t="s">
        <v>0</v>
      </c>
      <c r="JL236" t="s">
        <v>0</v>
      </c>
      <c r="JM236" t="s">
        <v>0</v>
      </c>
      <c r="JN236" t="s">
        <v>0</v>
      </c>
      <c r="JO236" t="s">
        <v>0</v>
      </c>
      <c r="JP236" t="s">
        <v>0</v>
      </c>
      <c r="JQ236" t="s">
        <v>0</v>
      </c>
      <c r="JR236" t="s">
        <v>0</v>
      </c>
      <c r="JS236" t="s">
        <v>0</v>
      </c>
      <c r="JT236" t="s">
        <v>0</v>
      </c>
      <c r="JU236" t="s">
        <v>0</v>
      </c>
      <c r="JV236" t="s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</row>
    <row r="237" spans="1:351">
      <c r="A237" t="s">
        <v>1390</v>
      </c>
      <c r="B237" t="s">
        <v>1385</v>
      </c>
      <c r="C237" t="str">
        <f>"200402"</f>
        <v>200402</v>
      </c>
      <c r="D237" t="s">
        <v>1389</v>
      </c>
      <c r="E237">
        <v>4</v>
      </c>
      <c r="F237">
        <v>822</v>
      </c>
      <c r="G237">
        <v>630</v>
      </c>
      <c r="H237">
        <v>326</v>
      </c>
      <c r="I237">
        <v>304</v>
      </c>
      <c r="J237">
        <v>0</v>
      </c>
      <c r="K237">
        <v>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304</v>
      </c>
      <c r="T237">
        <v>0</v>
      </c>
      <c r="U237">
        <v>0</v>
      </c>
      <c r="V237">
        <v>304</v>
      </c>
      <c r="W237">
        <v>8</v>
      </c>
      <c r="X237">
        <v>4</v>
      </c>
      <c r="Y237">
        <v>0</v>
      </c>
      <c r="Z237">
        <v>4</v>
      </c>
      <c r="AA237">
        <v>296</v>
      </c>
      <c r="AB237">
        <v>171</v>
      </c>
      <c r="AC237">
        <v>28</v>
      </c>
      <c r="AD237">
        <v>16</v>
      </c>
      <c r="AE237">
        <v>4</v>
      </c>
      <c r="AF237">
        <v>3</v>
      </c>
      <c r="AG237">
        <v>0</v>
      </c>
      <c r="AH237">
        <v>5</v>
      </c>
      <c r="AI237">
        <v>110</v>
      </c>
      <c r="AJ237">
        <v>0</v>
      </c>
      <c r="AK237">
        <v>0</v>
      </c>
      <c r="AL237">
        <v>0</v>
      </c>
      <c r="AM237">
        <v>0</v>
      </c>
      <c r="AN237">
        <v>1</v>
      </c>
      <c r="AO237">
        <v>0</v>
      </c>
      <c r="AP237">
        <v>0</v>
      </c>
      <c r="AQ237">
        <v>0</v>
      </c>
      <c r="AR237">
        <v>1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1</v>
      </c>
      <c r="BB237">
        <v>1</v>
      </c>
      <c r="BC237">
        <v>1</v>
      </c>
      <c r="BD237">
        <v>0</v>
      </c>
      <c r="BE237">
        <v>171</v>
      </c>
      <c r="BF237">
        <v>13</v>
      </c>
      <c r="BG237">
        <v>2</v>
      </c>
      <c r="BH237">
        <v>2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1</v>
      </c>
      <c r="BP237">
        <v>0</v>
      </c>
      <c r="BQ237">
        <v>5</v>
      </c>
      <c r="BR237">
        <v>0</v>
      </c>
      <c r="BS237">
        <v>0</v>
      </c>
      <c r="BT237">
        <v>0</v>
      </c>
      <c r="BU237">
        <v>0</v>
      </c>
      <c r="BV237">
        <v>1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2</v>
      </c>
      <c r="CI237">
        <v>13</v>
      </c>
      <c r="CJ237">
        <v>3</v>
      </c>
      <c r="CK237">
        <v>1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1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1</v>
      </c>
      <c r="DI237">
        <v>3</v>
      </c>
      <c r="DJ237">
        <v>6</v>
      </c>
      <c r="DK237">
        <v>2</v>
      </c>
      <c r="DL237">
        <v>0</v>
      </c>
      <c r="DM237">
        <v>1</v>
      </c>
      <c r="DN237">
        <v>0</v>
      </c>
      <c r="DO237">
        <v>0</v>
      </c>
      <c r="DP237">
        <v>0</v>
      </c>
      <c r="DQ237">
        <v>1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1</v>
      </c>
      <c r="EF237">
        <v>0</v>
      </c>
      <c r="EG237">
        <v>0</v>
      </c>
      <c r="EH237">
        <v>1</v>
      </c>
      <c r="EI237">
        <v>0</v>
      </c>
      <c r="EJ237">
        <v>0</v>
      </c>
      <c r="EK237">
        <v>0</v>
      </c>
      <c r="EL237">
        <v>0</v>
      </c>
      <c r="EM237">
        <v>6</v>
      </c>
      <c r="EN237">
        <v>75</v>
      </c>
      <c r="EO237">
        <v>2</v>
      </c>
      <c r="EP237">
        <v>0</v>
      </c>
      <c r="EQ237">
        <v>0</v>
      </c>
      <c r="ER237">
        <v>64</v>
      </c>
      <c r="ES237">
        <v>2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1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1</v>
      </c>
      <c r="FK237">
        <v>0</v>
      </c>
      <c r="FL237">
        <v>0</v>
      </c>
      <c r="FM237">
        <v>0</v>
      </c>
      <c r="FN237">
        <v>0</v>
      </c>
      <c r="FO237">
        <v>5</v>
      </c>
      <c r="FP237">
        <v>0</v>
      </c>
      <c r="FQ237">
        <v>75</v>
      </c>
      <c r="FR237">
        <v>5</v>
      </c>
      <c r="FS237">
        <v>5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5</v>
      </c>
      <c r="GV237">
        <v>15</v>
      </c>
      <c r="GW237">
        <v>5</v>
      </c>
      <c r="GX237">
        <v>0</v>
      </c>
      <c r="GY237">
        <v>10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15</v>
      </c>
      <c r="HZ237">
        <v>3</v>
      </c>
      <c r="IA237">
        <v>2</v>
      </c>
      <c r="IB237">
        <v>1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3</v>
      </c>
      <c r="JD237" t="s">
        <v>0</v>
      </c>
      <c r="JE237" t="s">
        <v>0</v>
      </c>
      <c r="JF237" t="s">
        <v>0</v>
      </c>
      <c r="JG237" t="s">
        <v>0</v>
      </c>
      <c r="JH237" t="s">
        <v>0</v>
      </c>
      <c r="JI237" t="s">
        <v>0</v>
      </c>
      <c r="JJ237" t="s">
        <v>0</v>
      </c>
      <c r="JK237" t="s">
        <v>0</v>
      </c>
      <c r="JL237" t="s">
        <v>0</v>
      </c>
      <c r="JM237" t="s">
        <v>0</v>
      </c>
      <c r="JN237" t="s">
        <v>0</v>
      </c>
      <c r="JO237" t="s">
        <v>0</v>
      </c>
      <c r="JP237" t="s">
        <v>0</v>
      </c>
      <c r="JQ237" t="s">
        <v>0</v>
      </c>
      <c r="JR237" t="s">
        <v>0</v>
      </c>
      <c r="JS237" t="s">
        <v>0</v>
      </c>
      <c r="JT237" t="s">
        <v>0</v>
      </c>
      <c r="JU237" t="s">
        <v>0</v>
      </c>
      <c r="JV237" t="s">
        <v>0</v>
      </c>
      <c r="JW237">
        <v>3</v>
      </c>
      <c r="JX237">
        <v>1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1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1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3</v>
      </c>
      <c r="KS237">
        <v>1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1</v>
      </c>
      <c r="LT237">
        <v>0</v>
      </c>
      <c r="LU237">
        <v>1</v>
      </c>
      <c r="LV237">
        <v>1</v>
      </c>
      <c r="LW237">
        <v>1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1</v>
      </c>
    </row>
    <row r="238" spans="1:351">
      <c r="A238" t="s">
        <v>1388</v>
      </c>
      <c r="B238" t="s">
        <v>1385</v>
      </c>
      <c r="C238" t="str">
        <f>"200402"</f>
        <v>200402</v>
      </c>
      <c r="D238" t="s">
        <v>1387</v>
      </c>
      <c r="E238">
        <v>5</v>
      </c>
      <c r="F238">
        <v>777</v>
      </c>
      <c r="G238">
        <v>600</v>
      </c>
      <c r="H238">
        <v>294</v>
      </c>
      <c r="I238">
        <v>306</v>
      </c>
      <c r="J238">
        <v>1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306</v>
      </c>
      <c r="T238">
        <v>0</v>
      </c>
      <c r="U238">
        <v>0</v>
      </c>
      <c r="V238">
        <v>306</v>
      </c>
      <c r="W238">
        <v>7</v>
      </c>
      <c r="X238">
        <v>4</v>
      </c>
      <c r="Y238">
        <v>3</v>
      </c>
      <c r="Z238">
        <v>0</v>
      </c>
      <c r="AA238">
        <v>299</v>
      </c>
      <c r="AB238">
        <v>146</v>
      </c>
      <c r="AC238">
        <v>26</v>
      </c>
      <c r="AD238">
        <v>18</v>
      </c>
      <c r="AE238">
        <v>5</v>
      </c>
      <c r="AF238">
        <v>1</v>
      </c>
      <c r="AG238">
        <v>4</v>
      </c>
      <c r="AH238">
        <v>2</v>
      </c>
      <c r="AI238">
        <v>77</v>
      </c>
      <c r="AJ238">
        <v>0</v>
      </c>
      <c r="AK238">
        <v>1</v>
      </c>
      <c r="AL238">
        <v>0</v>
      </c>
      <c r="AM238">
        <v>0</v>
      </c>
      <c r="AN238">
        <v>1</v>
      </c>
      <c r="AO238">
        <v>0</v>
      </c>
      <c r="AP238">
        <v>0</v>
      </c>
      <c r="AQ238">
        <v>1</v>
      </c>
      <c r="AR238">
        <v>3</v>
      </c>
      <c r="AS238">
        <v>0</v>
      </c>
      <c r="AT238">
        <v>0</v>
      </c>
      <c r="AU238">
        <v>0</v>
      </c>
      <c r="AV238">
        <v>1</v>
      </c>
      <c r="AW238">
        <v>3</v>
      </c>
      <c r="AX238">
        <v>0</v>
      </c>
      <c r="AY238">
        <v>0</v>
      </c>
      <c r="AZ238">
        <v>0</v>
      </c>
      <c r="BA238">
        <v>1</v>
      </c>
      <c r="BB238">
        <v>2</v>
      </c>
      <c r="BC238">
        <v>0</v>
      </c>
      <c r="BD238">
        <v>0</v>
      </c>
      <c r="BE238">
        <v>146</v>
      </c>
      <c r="BF238">
        <v>23</v>
      </c>
      <c r="BG238">
        <v>4</v>
      </c>
      <c r="BH238">
        <v>1</v>
      </c>
      <c r="BI238">
        <v>0</v>
      </c>
      <c r="BJ238">
        <v>1</v>
      </c>
      <c r="BK238">
        <v>0</v>
      </c>
      <c r="BL238">
        <v>0</v>
      </c>
      <c r="BM238">
        <v>0</v>
      </c>
      <c r="BN238">
        <v>1</v>
      </c>
      <c r="BO238">
        <v>0</v>
      </c>
      <c r="BP238">
        <v>0</v>
      </c>
      <c r="BQ238">
        <v>12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4</v>
      </c>
      <c r="CI238">
        <v>23</v>
      </c>
      <c r="CJ238">
        <v>1</v>
      </c>
      <c r="CK238">
        <v>1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1</v>
      </c>
      <c r="DJ238">
        <v>7</v>
      </c>
      <c r="DK238">
        <v>4</v>
      </c>
      <c r="DL238">
        <v>1</v>
      </c>
      <c r="DM238">
        <v>0</v>
      </c>
      <c r="DN238">
        <v>0</v>
      </c>
      <c r="DO238">
        <v>0</v>
      </c>
      <c r="DP238">
        <v>0</v>
      </c>
      <c r="DQ238">
        <v>1</v>
      </c>
      <c r="DR238">
        <v>0</v>
      </c>
      <c r="DS238">
        <v>0</v>
      </c>
      <c r="DT238">
        <v>0</v>
      </c>
      <c r="DU238">
        <v>0</v>
      </c>
      <c r="DV238">
        <v>1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7</v>
      </c>
      <c r="EN238">
        <v>54</v>
      </c>
      <c r="EO238">
        <v>2</v>
      </c>
      <c r="EP238">
        <v>0</v>
      </c>
      <c r="EQ238">
        <v>0</v>
      </c>
      <c r="ER238">
        <v>48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1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1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2</v>
      </c>
      <c r="FQ238">
        <v>54</v>
      </c>
      <c r="FR238">
        <v>3</v>
      </c>
      <c r="FS238">
        <v>1</v>
      </c>
      <c r="FT238">
        <v>0</v>
      </c>
      <c r="FU238">
        <v>0</v>
      </c>
      <c r="FV238">
        <v>0</v>
      </c>
      <c r="FW238">
        <v>1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1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3</v>
      </c>
      <c r="GV238">
        <v>59</v>
      </c>
      <c r="GW238">
        <v>10</v>
      </c>
      <c r="GX238">
        <v>1</v>
      </c>
      <c r="GY238">
        <v>40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1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1</v>
      </c>
      <c r="HL238">
        <v>0</v>
      </c>
      <c r="HM238">
        <v>3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2</v>
      </c>
      <c r="HT238">
        <v>0</v>
      </c>
      <c r="HU238">
        <v>1</v>
      </c>
      <c r="HV238">
        <v>0</v>
      </c>
      <c r="HW238">
        <v>0</v>
      </c>
      <c r="HX238">
        <v>0</v>
      </c>
      <c r="HY238">
        <v>59</v>
      </c>
      <c r="HZ238">
        <v>5</v>
      </c>
      <c r="IA238">
        <v>4</v>
      </c>
      <c r="IB238">
        <v>0</v>
      </c>
      <c r="IC238">
        <v>0</v>
      </c>
      <c r="ID238">
        <v>0</v>
      </c>
      <c r="IE238">
        <v>0</v>
      </c>
      <c r="IF238">
        <v>1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5</v>
      </c>
      <c r="JD238" t="s">
        <v>0</v>
      </c>
      <c r="JE238" t="s">
        <v>0</v>
      </c>
      <c r="JF238" t="s">
        <v>0</v>
      </c>
      <c r="JG238" t="s">
        <v>0</v>
      </c>
      <c r="JH238" t="s">
        <v>0</v>
      </c>
      <c r="JI238" t="s">
        <v>0</v>
      </c>
      <c r="JJ238" t="s">
        <v>0</v>
      </c>
      <c r="JK238" t="s">
        <v>0</v>
      </c>
      <c r="JL238" t="s">
        <v>0</v>
      </c>
      <c r="JM238" t="s">
        <v>0</v>
      </c>
      <c r="JN238" t="s">
        <v>0</v>
      </c>
      <c r="JO238" t="s">
        <v>0</v>
      </c>
      <c r="JP238" t="s">
        <v>0</v>
      </c>
      <c r="JQ238" t="s">
        <v>0</v>
      </c>
      <c r="JR238" t="s">
        <v>0</v>
      </c>
      <c r="JS238" t="s">
        <v>0</v>
      </c>
      <c r="JT238" t="s">
        <v>0</v>
      </c>
      <c r="JU238" t="s">
        <v>0</v>
      </c>
      <c r="JV238" t="s">
        <v>0</v>
      </c>
      <c r="JW238">
        <v>1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1</v>
      </c>
      <c r="KN238">
        <v>0</v>
      </c>
      <c r="KO238">
        <v>0</v>
      </c>
      <c r="KP238">
        <v>0</v>
      </c>
      <c r="KQ238">
        <v>0</v>
      </c>
      <c r="KR238">
        <v>1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</row>
    <row r="239" spans="1:351">
      <c r="A239" t="s">
        <v>1386</v>
      </c>
      <c r="B239" t="s">
        <v>1385</v>
      </c>
      <c r="C239" t="str">
        <f>"200402"</f>
        <v>200402</v>
      </c>
      <c r="D239" t="s">
        <v>1384</v>
      </c>
      <c r="E239">
        <v>6</v>
      </c>
      <c r="F239">
        <v>540</v>
      </c>
      <c r="G239">
        <v>420</v>
      </c>
      <c r="H239">
        <v>237</v>
      </c>
      <c r="I239">
        <v>183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183</v>
      </c>
      <c r="T239">
        <v>0</v>
      </c>
      <c r="U239">
        <v>0</v>
      </c>
      <c r="V239">
        <v>183</v>
      </c>
      <c r="W239">
        <v>9</v>
      </c>
      <c r="X239">
        <v>7</v>
      </c>
      <c r="Y239">
        <v>0</v>
      </c>
      <c r="Z239">
        <v>2</v>
      </c>
      <c r="AA239">
        <v>174</v>
      </c>
      <c r="AB239">
        <v>64</v>
      </c>
      <c r="AC239">
        <v>20</v>
      </c>
      <c r="AD239">
        <v>2</v>
      </c>
      <c r="AE239">
        <v>1</v>
      </c>
      <c r="AF239">
        <v>5</v>
      </c>
      <c r="AG239">
        <v>2</v>
      </c>
      <c r="AH239">
        <v>2</v>
      </c>
      <c r="AI239">
        <v>27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2</v>
      </c>
      <c r="BC239">
        <v>0</v>
      </c>
      <c r="BD239">
        <v>3</v>
      </c>
      <c r="BE239">
        <v>64</v>
      </c>
      <c r="BF239">
        <v>11</v>
      </c>
      <c r="BG239">
        <v>7</v>
      </c>
      <c r="BH239">
        <v>3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1</v>
      </c>
      <c r="CI239">
        <v>11</v>
      </c>
      <c r="CJ239">
        <v>3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3</v>
      </c>
      <c r="DJ239">
        <v>3</v>
      </c>
      <c r="DK239">
        <v>2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1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3</v>
      </c>
      <c r="EN239">
        <v>64</v>
      </c>
      <c r="EO239">
        <v>1</v>
      </c>
      <c r="EP239">
        <v>1</v>
      </c>
      <c r="EQ239">
        <v>0</v>
      </c>
      <c r="ER239">
        <v>55</v>
      </c>
      <c r="ES239">
        <v>1</v>
      </c>
      <c r="ET239">
        <v>5</v>
      </c>
      <c r="EU239">
        <v>0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64</v>
      </c>
      <c r="FR239">
        <v>3</v>
      </c>
      <c r="FS239">
        <v>0</v>
      </c>
      <c r="FT239">
        <v>3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3</v>
      </c>
      <c r="GV239">
        <v>21</v>
      </c>
      <c r="GW239">
        <v>11</v>
      </c>
      <c r="GX239">
        <v>0</v>
      </c>
      <c r="GY239">
        <v>7</v>
      </c>
      <c r="GZ239">
        <v>0</v>
      </c>
      <c r="HA239">
        <v>0</v>
      </c>
      <c r="HB239">
        <v>1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1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1</v>
      </c>
      <c r="HY239">
        <v>21</v>
      </c>
      <c r="HZ239">
        <v>3</v>
      </c>
      <c r="IA239">
        <v>2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1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3</v>
      </c>
      <c r="JD239" t="s">
        <v>0</v>
      </c>
      <c r="JE239" t="s">
        <v>0</v>
      </c>
      <c r="JF239" t="s">
        <v>0</v>
      </c>
      <c r="JG239" t="s">
        <v>0</v>
      </c>
      <c r="JH239" t="s">
        <v>0</v>
      </c>
      <c r="JI239" t="s">
        <v>0</v>
      </c>
      <c r="JJ239" t="s">
        <v>0</v>
      </c>
      <c r="JK239" t="s">
        <v>0</v>
      </c>
      <c r="JL239" t="s">
        <v>0</v>
      </c>
      <c r="JM239" t="s">
        <v>0</v>
      </c>
      <c r="JN239" t="s">
        <v>0</v>
      </c>
      <c r="JO239" t="s">
        <v>0</v>
      </c>
      <c r="JP239" t="s">
        <v>0</v>
      </c>
      <c r="JQ239" t="s">
        <v>0</v>
      </c>
      <c r="JR239" t="s">
        <v>0</v>
      </c>
      <c r="JS239" t="s">
        <v>0</v>
      </c>
      <c r="JT239" t="s">
        <v>0</v>
      </c>
      <c r="JU239" t="s">
        <v>0</v>
      </c>
      <c r="JV239" t="s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2</v>
      </c>
      <c r="KT239">
        <v>2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2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</row>
    <row r="240" spans="1:351">
      <c r="A240" t="s">
        <v>1383</v>
      </c>
      <c r="B240" t="s">
        <v>1368</v>
      </c>
      <c r="C240" t="str">
        <f>"200403"</f>
        <v>200403</v>
      </c>
      <c r="D240" t="s">
        <v>1382</v>
      </c>
      <c r="E240">
        <v>1</v>
      </c>
      <c r="F240">
        <v>321</v>
      </c>
      <c r="G240">
        <v>250</v>
      </c>
      <c r="H240">
        <v>83</v>
      </c>
      <c r="I240">
        <v>167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167</v>
      </c>
      <c r="T240">
        <v>0</v>
      </c>
      <c r="U240">
        <v>2</v>
      </c>
      <c r="V240">
        <v>165</v>
      </c>
      <c r="W240">
        <v>2</v>
      </c>
      <c r="X240">
        <v>2</v>
      </c>
      <c r="Y240">
        <v>0</v>
      </c>
      <c r="Z240">
        <v>0</v>
      </c>
      <c r="AA240">
        <v>163</v>
      </c>
      <c r="AB240">
        <v>143</v>
      </c>
      <c r="AC240">
        <v>18</v>
      </c>
      <c r="AD240">
        <v>1</v>
      </c>
      <c r="AE240">
        <v>1</v>
      </c>
      <c r="AF240">
        <v>15</v>
      </c>
      <c r="AG240">
        <v>0</v>
      </c>
      <c r="AH240">
        <v>1</v>
      </c>
      <c r="AI240">
        <v>98</v>
      </c>
      <c r="AJ240">
        <v>4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2</v>
      </c>
      <c r="AU240">
        <v>0</v>
      </c>
      <c r="AV240">
        <v>0</v>
      </c>
      <c r="AW240">
        <v>2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1</v>
      </c>
      <c r="BE240">
        <v>143</v>
      </c>
      <c r="BF240">
        <v>1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1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1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1</v>
      </c>
      <c r="DK240">
        <v>1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1</v>
      </c>
      <c r="EN240">
        <v>12</v>
      </c>
      <c r="EO240">
        <v>0</v>
      </c>
      <c r="EP240">
        <v>1</v>
      </c>
      <c r="EQ240">
        <v>0</v>
      </c>
      <c r="ER240">
        <v>7</v>
      </c>
      <c r="ES240">
        <v>0</v>
      </c>
      <c r="ET240">
        <v>0</v>
      </c>
      <c r="EU240">
        <v>4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12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6</v>
      </c>
      <c r="GW240">
        <v>2</v>
      </c>
      <c r="GX240">
        <v>1</v>
      </c>
      <c r="GY240">
        <v>3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6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 t="s">
        <v>0</v>
      </c>
      <c r="JE240" t="s">
        <v>0</v>
      </c>
      <c r="JF240" t="s">
        <v>0</v>
      </c>
      <c r="JG240" t="s">
        <v>0</v>
      </c>
      <c r="JH240" t="s">
        <v>0</v>
      </c>
      <c r="JI240" t="s">
        <v>0</v>
      </c>
      <c r="JJ240" t="s">
        <v>0</v>
      </c>
      <c r="JK240" t="s">
        <v>0</v>
      </c>
      <c r="JL240" t="s">
        <v>0</v>
      </c>
      <c r="JM240" t="s">
        <v>0</v>
      </c>
      <c r="JN240" t="s">
        <v>0</v>
      </c>
      <c r="JO240" t="s">
        <v>0</v>
      </c>
      <c r="JP240" t="s">
        <v>0</v>
      </c>
      <c r="JQ240" t="s">
        <v>0</v>
      </c>
      <c r="JR240" t="s">
        <v>0</v>
      </c>
      <c r="JS240" t="s">
        <v>0</v>
      </c>
      <c r="JT240" t="s">
        <v>0</v>
      </c>
      <c r="JU240" t="s">
        <v>0</v>
      </c>
      <c r="JV240" t="s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</row>
    <row r="241" spans="1:351">
      <c r="A241" t="s">
        <v>1381</v>
      </c>
      <c r="B241" t="s">
        <v>1368</v>
      </c>
      <c r="C241" t="str">
        <f>"200403"</f>
        <v>200403</v>
      </c>
      <c r="D241" t="s">
        <v>1380</v>
      </c>
      <c r="E241">
        <v>2</v>
      </c>
      <c r="F241">
        <v>205</v>
      </c>
      <c r="G241">
        <v>160</v>
      </c>
      <c r="H241">
        <v>94</v>
      </c>
      <c r="I241">
        <v>66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66</v>
      </c>
      <c r="T241">
        <v>0</v>
      </c>
      <c r="U241">
        <v>0</v>
      </c>
      <c r="V241">
        <v>66</v>
      </c>
      <c r="W241">
        <v>2</v>
      </c>
      <c r="X241">
        <v>1</v>
      </c>
      <c r="Y241">
        <v>1</v>
      </c>
      <c r="Z241">
        <v>0</v>
      </c>
      <c r="AA241">
        <v>64</v>
      </c>
      <c r="AB241">
        <v>47</v>
      </c>
      <c r="AC241">
        <v>2</v>
      </c>
      <c r="AD241">
        <v>3</v>
      </c>
      <c r="AE241">
        <v>0</v>
      </c>
      <c r="AF241">
        <v>9</v>
      </c>
      <c r="AG241">
        <v>0</v>
      </c>
      <c r="AH241">
        <v>0</v>
      </c>
      <c r="AI241">
        <v>28</v>
      </c>
      <c r="AJ241">
        <v>1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2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2</v>
      </c>
      <c r="BD241">
        <v>0</v>
      </c>
      <c r="BE241">
        <v>47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1</v>
      </c>
      <c r="CK241">
        <v>0</v>
      </c>
      <c r="CL241">
        <v>1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1</v>
      </c>
      <c r="DJ241">
        <v>4</v>
      </c>
      <c r="DK241">
        <v>3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1</v>
      </c>
      <c r="EI241">
        <v>0</v>
      </c>
      <c r="EJ241">
        <v>0</v>
      </c>
      <c r="EK241">
        <v>0</v>
      </c>
      <c r="EL241">
        <v>0</v>
      </c>
      <c r="EM241">
        <v>4</v>
      </c>
      <c r="EN241">
        <v>12</v>
      </c>
      <c r="EO241">
        <v>0</v>
      </c>
      <c r="EP241">
        <v>0</v>
      </c>
      <c r="EQ241">
        <v>0</v>
      </c>
      <c r="ER241">
        <v>11</v>
      </c>
      <c r="ES241">
        <v>0</v>
      </c>
      <c r="ET241">
        <v>0</v>
      </c>
      <c r="EU241">
        <v>1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12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 t="s">
        <v>0</v>
      </c>
      <c r="JE241" t="s">
        <v>0</v>
      </c>
      <c r="JF241" t="s">
        <v>0</v>
      </c>
      <c r="JG241" t="s">
        <v>0</v>
      </c>
      <c r="JH241" t="s">
        <v>0</v>
      </c>
      <c r="JI241" t="s">
        <v>0</v>
      </c>
      <c r="JJ241" t="s">
        <v>0</v>
      </c>
      <c r="JK241" t="s">
        <v>0</v>
      </c>
      <c r="JL241" t="s">
        <v>0</v>
      </c>
      <c r="JM241" t="s">
        <v>0</v>
      </c>
      <c r="JN241" t="s">
        <v>0</v>
      </c>
      <c r="JO241" t="s">
        <v>0</v>
      </c>
      <c r="JP241" t="s">
        <v>0</v>
      </c>
      <c r="JQ241" t="s">
        <v>0</v>
      </c>
      <c r="JR241" t="s">
        <v>0</v>
      </c>
      <c r="JS241" t="s">
        <v>0</v>
      </c>
      <c r="JT241" t="s">
        <v>0</v>
      </c>
      <c r="JU241" t="s">
        <v>0</v>
      </c>
      <c r="JV241" t="s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</row>
    <row r="242" spans="1:351">
      <c r="A242" t="s">
        <v>1379</v>
      </c>
      <c r="B242" t="s">
        <v>1368</v>
      </c>
      <c r="C242" t="str">
        <f>"200403"</f>
        <v>200403</v>
      </c>
      <c r="D242" t="s">
        <v>1378</v>
      </c>
      <c r="E242">
        <v>3</v>
      </c>
      <c r="F242">
        <v>659</v>
      </c>
      <c r="G242">
        <v>498</v>
      </c>
      <c r="H242">
        <v>282</v>
      </c>
      <c r="I242">
        <v>216</v>
      </c>
      <c r="J242">
        <v>0</v>
      </c>
      <c r="K242">
        <v>2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216</v>
      </c>
      <c r="T242">
        <v>0</v>
      </c>
      <c r="U242">
        <v>0</v>
      </c>
      <c r="V242">
        <v>216</v>
      </c>
      <c r="W242">
        <v>9</v>
      </c>
      <c r="X242">
        <v>4</v>
      </c>
      <c r="Y242">
        <v>5</v>
      </c>
      <c r="Z242">
        <v>0</v>
      </c>
      <c r="AA242">
        <v>207</v>
      </c>
      <c r="AB242">
        <v>124</v>
      </c>
      <c r="AC242">
        <v>4</v>
      </c>
      <c r="AD242">
        <v>1</v>
      </c>
      <c r="AE242">
        <v>0</v>
      </c>
      <c r="AF242">
        <v>9</v>
      </c>
      <c r="AG242">
        <v>3</v>
      </c>
      <c r="AH242">
        <v>2</v>
      </c>
      <c r="AI242">
        <v>101</v>
      </c>
      <c r="AJ242">
        <v>0</v>
      </c>
      <c r="AK242">
        <v>0</v>
      </c>
      <c r="AL242">
        <v>0</v>
      </c>
      <c r="AM242">
        <v>0</v>
      </c>
      <c r="AN242">
        <v>1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2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1</v>
      </c>
      <c r="BE242">
        <v>124</v>
      </c>
      <c r="BF242">
        <v>24</v>
      </c>
      <c r="BG242">
        <v>12</v>
      </c>
      <c r="BH242">
        <v>5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3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1</v>
      </c>
      <c r="CD242">
        <v>0</v>
      </c>
      <c r="CE242">
        <v>1</v>
      </c>
      <c r="CF242">
        <v>0</v>
      </c>
      <c r="CG242">
        <v>0</v>
      </c>
      <c r="CH242">
        <v>2</v>
      </c>
      <c r="CI242">
        <v>24</v>
      </c>
      <c r="CJ242">
        <v>6</v>
      </c>
      <c r="CK242">
        <v>1</v>
      </c>
      <c r="CL242">
        <v>0</v>
      </c>
      <c r="CM242">
        <v>1</v>
      </c>
      <c r="CN242">
        <v>0</v>
      </c>
      <c r="CO242">
        <v>1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1</v>
      </c>
      <c r="CV242">
        <v>0</v>
      </c>
      <c r="CW242">
        <v>0</v>
      </c>
      <c r="CX242">
        <v>1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1</v>
      </c>
      <c r="DI242">
        <v>6</v>
      </c>
      <c r="DJ242">
        <v>3</v>
      </c>
      <c r="DK242">
        <v>1</v>
      </c>
      <c r="DL242">
        <v>0</v>
      </c>
      <c r="DM242">
        <v>0</v>
      </c>
      <c r="DN242">
        <v>1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1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3</v>
      </c>
      <c r="EN242">
        <v>34</v>
      </c>
      <c r="EO242">
        <v>0</v>
      </c>
      <c r="EP242">
        <v>0</v>
      </c>
      <c r="EQ242">
        <v>0</v>
      </c>
      <c r="ER242">
        <v>24</v>
      </c>
      <c r="ES242">
        <v>0</v>
      </c>
      <c r="ET242">
        <v>0</v>
      </c>
      <c r="EU242">
        <v>7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2</v>
      </c>
      <c r="FL242">
        <v>0</v>
      </c>
      <c r="FM242">
        <v>0</v>
      </c>
      <c r="FN242">
        <v>0</v>
      </c>
      <c r="FO242">
        <v>0</v>
      </c>
      <c r="FP242">
        <v>1</v>
      </c>
      <c r="FQ242">
        <v>34</v>
      </c>
      <c r="FR242">
        <v>2</v>
      </c>
      <c r="FS242">
        <v>1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1</v>
      </c>
      <c r="GQ242">
        <v>0</v>
      </c>
      <c r="GR242">
        <v>0</v>
      </c>
      <c r="GS242">
        <v>0</v>
      </c>
      <c r="GT242">
        <v>0</v>
      </c>
      <c r="GU242">
        <v>2</v>
      </c>
      <c r="GV242">
        <v>10</v>
      </c>
      <c r="GW242">
        <v>2</v>
      </c>
      <c r="GX242">
        <v>0</v>
      </c>
      <c r="GY242">
        <v>2</v>
      </c>
      <c r="GZ242">
        <v>1</v>
      </c>
      <c r="HA242">
        <v>0</v>
      </c>
      <c r="HB242">
        <v>1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1</v>
      </c>
      <c r="HR242">
        <v>1</v>
      </c>
      <c r="HS242">
        <v>0</v>
      </c>
      <c r="HT242">
        <v>0</v>
      </c>
      <c r="HU242">
        <v>0</v>
      </c>
      <c r="HV242">
        <v>0</v>
      </c>
      <c r="HW242">
        <v>1</v>
      </c>
      <c r="HX242">
        <v>1</v>
      </c>
      <c r="HY242">
        <v>10</v>
      </c>
      <c r="HZ242">
        <v>4</v>
      </c>
      <c r="IA242">
        <v>2</v>
      </c>
      <c r="IB242">
        <v>2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4</v>
      </c>
      <c r="JD242" t="s">
        <v>0</v>
      </c>
      <c r="JE242" t="s">
        <v>0</v>
      </c>
      <c r="JF242" t="s">
        <v>0</v>
      </c>
      <c r="JG242" t="s">
        <v>0</v>
      </c>
      <c r="JH242" t="s">
        <v>0</v>
      </c>
      <c r="JI242" t="s">
        <v>0</v>
      </c>
      <c r="JJ242" t="s">
        <v>0</v>
      </c>
      <c r="JK242" t="s">
        <v>0</v>
      </c>
      <c r="JL242" t="s">
        <v>0</v>
      </c>
      <c r="JM242" t="s">
        <v>0</v>
      </c>
      <c r="JN242" t="s">
        <v>0</v>
      </c>
      <c r="JO242" t="s">
        <v>0</v>
      </c>
      <c r="JP242" t="s">
        <v>0</v>
      </c>
      <c r="JQ242" t="s">
        <v>0</v>
      </c>
      <c r="JR242" t="s">
        <v>0</v>
      </c>
      <c r="JS242" t="s">
        <v>0</v>
      </c>
      <c r="JT242" t="s">
        <v>0</v>
      </c>
      <c r="JU242" t="s">
        <v>0</v>
      </c>
      <c r="JV242" t="s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</row>
    <row r="243" spans="1:351">
      <c r="A243" t="s">
        <v>1377</v>
      </c>
      <c r="B243" t="s">
        <v>1368</v>
      </c>
      <c r="C243" t="str">
        <f>"200403"</f>
        <v>200403</v>
      </c>
      <c r="D243" t="s">
        <v>1376</v>
      </c>
      <c r="E243">
        <v>4</v>
      </c>
      <c r="F243">
        <v>519</v>
      </c>
      <c r="G243">
        <v>399</v>
      </c>
      <c r="H243">
        <v>172</v>
      </c>
      <c r="I243">
        <v>227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227</v>
      </c>
      <c r="T243">
        <v>0</v>
      </c>
      <c r="U243">
        <v>0</v>
      </c>
      <c r="V243">
        <v>227</v>
      </c>
      <c r="W243">
        <v>11</v>
      </c>
      <c r="X243">
        <v>7</v>
      </c>
      <c r="Y243">
        <v>2</v>
      </c>
      <c r="Z243">
        <v>2</v>
      </c>
      <c r="AA243">
        <v>216</v>
      </c>
      <c r="AB243">
        <v>171</v>
      </c>
      <c r="AC243">
        <v>15</v>
      </c>
      <c r="AD243">
        <v>1</v>
      </c>
      <c r="AE243">
        <v>2</v>
      </c>
      <c r="AF243">
        <v>11</v>
      </c>
      <c r="AG243">
        <v>1</v>
      </c>
      <c r="AH243">
        <v>2</v>
      </c>
      <c r="AI243">
        <v>131</v>
      </c>
      <c r="AJ243">
        <v>1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4</v>
      </c>
      <c r="AX243">
        <v>0</v>
      </c>
      <c r="AY243">
        <v>0</v>
      </c>
      <c r="AZ243">
        <v>0</v>
      </c>
      <c r="BA243">
        <v>1</v>
      </c>
      <c r="BB243">
        <v>0</v>
      </c>
      <c r="BC243">
        <v>0</v>
      </c>
      <c r="BD243">
        <v>2</v>
      </c>
      <c r="BE243">
        <v>171</v>
      </c>
      <c r="BF243">
        <v>6</v>
      </c>
      <c r="BG243">
        <v>4</v>
      </c>
      <c r="BH243">
        <v>0</v>
      </c>
      <c r="BI243">
        <v>0</v>
      </c>
      <c r="BJ243">
        <v>1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1</v>
      </c>
      <c r="CE243">
        <v>0</v>
      </c>
      <c r="CF243">
        <v>0</v>
      </c>
      <c r="CG243">
        <v>0</v>
      </c>
      <c r="CH243">
        <v>0</v>
      </c>
      <c r="CI243">
        <v>6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7</v>
      </c>
      <c r="DK243">
        <v>6</v>
      </c>
      <c r="DL243">
        <v>0</v>
      </c>
      <c r="DM243">
        <v>1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7</v>
      </c>
      <c r="EN243">
        <v>21</v>
      </c>
      <c r="EO243">
        <v>0</v>
      </c>
      <c r="EP243">
        <v>0</v>
      </c>
      <c r="EQ243">
        <v>0</v>
      </c>
      <c r="ER243">
        <v>17</v>
      </c>
      <c r="ES243">
        <v>0</v>
      </c>
      <c r="ET243">
        <v>1</v>
      </c>
      <c r="EU243">
        <v>3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21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8</v>
      </c>
      <c r="GW243">
        <v>3</v>
      </c>
      <c r="GX243">
        <v>0</v>
      </c>
      <c r="GY243">
        <v>4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1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8</v>
      </c>
      <c r="HZ243">
        <v>1</v>
      </c>
      <c r="IA243">
        <v>1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1</v>
      </c>
      <c r="JD243" t="s">
        <v>0</v>
      </c>
      <c r="JE243" t="s">
        <v>0</v>
      </c>
      <c r="JF243" t="s">
        <v>0</v>
      </c>
      <c r="JG243" t="s">
        <v>0</v>
      </c>
      <c r="JH243" t="s">
        <v>0</v>
      </c>
      <c r="JI243" t="s">
        <v>0</v>
      </c>
      <c r="JJ243" t="s">
        <v>0</v>
      </c>
      <c r="JK243" t="s">
        <v>0</v>
      </c>
      <c r="JL243" t="s">
        <v>0</v>
      </c>
      <c r="JM243" t="s">
        <v>0</v>
      </c>
      <c r="JN243" t="s">
        <v>0</v>
      </c>
      <c r="JO243" t="s">
        <v>0</v>
      </c>
      <c r="JP243" t="s">
        <v>0</v>
      </c>
      <c r="JQ243" t="s">
        <v>0</v>
      </c>
      <c r="JR243" t="s">
        <v>0</v>
      </c>
      <c r="JS243" t="s">
        <v>0</v>
      </c>
      <c r="JT243" t="s">
        <v>0</v>
      </c>
      <c r="JU243" t="s">
        <v>0</v>
      </c>
      <c r="JV243" t="s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2</v>
      </c>
      <c r="KT243">
        <v>0</v>
      </c>
      <c r="KU243">
        <v>1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1</v>
      </c>
      <c r="LT243">
        <v>0</v>
      </c>
      <c r="LU243">
        <v>2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</row>
    <row r="244" spans="1:351">
      <c r="A244" t="s">
        <v>1375</v>
      </c>
      <c r="B244" t="s">
        <v>1368</v>
      </c>
      <c r="C244" t="str">
        <f>"200403"</f>
        <v>200403</v>
      </c>
      <c r="D244" t="s">
        <v>1374</v>
      </c>
      <c r="E244">
        <v>5</v>
      </c>
      <c r="F244">
        <v>407</v>
      </c>
      <c r="G244">
        <v>320</v>
      </c>
      <c r="H244">
        <v>208</v>
      </c>
      <c r="I244">
        <v>112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112</v>
      </c>
      <c r="T244">
        <v>0</v>
      </c>
      <c r="U244">
        <v>0</v>
      </c>
      <c r="V244">
        <v>112</v>
      </c>
      <c r="W244">
        <v>6</v>
      </c>
      <c r="X244">
        <v>3</v>
      </c>
      <c r="Y244">
        <v>2</v>
      </c>
      <c r="Z244">
        <v>1</v>
      </c>
      <c r="AA244">
        <v>106</v>
      </c>
      <c r="AB244">
        <v>76</v>
      </c>
      <c r="AC244">
        <v>8</v>
      </c>
      <c r="AD244">
        <v>4</v>
      </c>
      <c r="AE244">
        <v>0</v>
      </c>
      <c r="AF244">
        <v>2</v>
      </c>
      <c r="AG244">
        <v>0</v>
      </c>
      <c r="AH244">
        <v>2</v>
      </c>
      <c r="AI244">
        <v>56</v>
      </c>
      <c r="AJ244">
        <v>1</v>
      </c>
      <c r="AK244">
        <v>0</v>
      </c>
      <c r="AL244">
        <v>0</v>
      </c>
      <c r="AM244">
        <v>1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1</v>
      </c>
      <c r="AX244">
        <v>0</v>
      </c>
      <c r="AY244">
        <v>0</v>
      </c>
      <c r="AZ244">
        <v>0</v>
      </c>
      <c r="BA244">
        <v>1</v>
      </c>
      <c r="BB244">
        <v>0</v>
      </c>
      <c r="BC244">
        <v>0</v>
      </c>
      <c r="BD244">
        <v>0</v>
      </c>
      <c r="BE244">
        <v>76</v>
      </c>
      <c r="BF244">
        <v>2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1</v>
      </c>
      <c r="BN244">
        <v>0</v>
      </c>
      <c r="BO244">
        <v>0</v>
      </c>
      <c r="BP244">
        <v>0</v>
      </c>
      <c r="BQ244">
        <v>1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2</v>
      </c>
      <c r="CJ244">
        <v>1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1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1</v>
      </c>
      <c r="DJ244">
        <v>1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1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1</v>
      </c>
      <c r="EN244">
        <v>8</v>
      </c>
      <c r="EO244">
        <v>1</v>
      </c>
      <c r="EP244">
        <v>1</v>
      </c>
      <c r="EQ244">
        <v>0</v>
      </c>
      <c r="ER244">
        <v>2</v>
      </c>
      <c r="ES244">
        <v>0</v>
      </c>
      <c r="ET244">
        <v>0</v>
      </c>
      <c r="EU244">
        <v>3</v>
      </c>
      <c r="EV244">
        <v>0</v>
      </c>
      <c r="EW244">
        <v>0</v>
      </c>
      <c r="EX244">
        <v>0</v>
      </c>
      <c r="EY244">
        <v>1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8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12</v>
      </c>
      <c r="GW244">
        <v>3</v>
      </c>
      <c r="GX244">
        <v>0</v>
      </c>
      <c r="GY244">
        <v>7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1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1</v>
      </c>
      <c r="HW244">
        <v>0</v>
      </c>
      <c r="HX244">
        <v>0</v>
      </c>
      <c r="HY244">
        <v>12</v>
      </c>
      <c r="HZ244">
        <v>3</v>
      </c>
      <c r="IA244">
        <v>2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1</v>
      </c>
      <c r="IZ244">
        <v>0</v>
      </c>
      <c r="JA244">
        <v>0</v>
      </c>
      <c r="JB244">
        <v>0</v>
      </c>
      <c r="JC244">
        <v>3</v>
      </c>
      <c r="JD244" t="s">
        <v>0</v>
      </c>
      <c r="JE244" t="s">
        <v>0</v>
      </c>
      <c r="JF244" t="s">
        <v>0</v>
      </c>
      <c r="JG244" t="s">
        <v>0</v>
      </c>
      <c r="JH244" t="s">
        <v>0</v>
      </c>
      <c r="JI244" t="s">
        <v>0</v>
      </c>
      <c r="JJ244" t="s">
        <v>0</v>
      </c>
      <c r="JK244" t="s">
        <v>0</v>
      </c>
      <c r="JL244" t="s">
        <v>0</v>
      </c>
      <c r="JM244" t="s">
        <v>0</v>
      </c>
      <c r="JN244" t="s">
        <v>0</v>
      </c>
      <c r="JO244" t="s">
        <v>0</v>
      </c>
      <c r="JP244" t="s">
        <v>0</v>
      </c>
      <c r="JQ244" t="s">
        <v>0</v>
      </c>
      <c r="JR244" t="s">
        <v>0</v>
      </c>
      <c r="JS244" t="s">
        <v>0</v>
      </c>
      <c r="JT244" t="s">
        <v>0</v>
      </c>
      <c r="JU244" t="s">
        <v>0</v>
      </c>
      <c r="JV244" t="s">
        <v>0</v>
      </c>
      <c r="JW244">
        <v>2</v>
      </c>
      <c r="JX244">
        <v>0</v>
      </c>
      <c r="JY244">
        <v>1</v>
      </c>
      <c r="JZ244">
        <v>0</v>
      </c>
      <c r="KA244">
        <v>0</v>
      </c>
      <c r="KB244">
        <v>1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2</v>
      </c>
      <c r="KS244">
        <v>1</v>
      </c>
      <c r="KT244">
        <v>0</v>
      </c>
      <c r="KU244">
        <v>0</v>
      </c>
      <c r="KV244">
        <v>0</v>
      </c>
      <c r="KW244">
        <v>0</v>
      </c>
      <c r="KX244">
        <v>1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1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</row>
    <row r="245" spans="1:351">
      <c r="A245" t="s">
        <v>1373</v>
      </c>
      <c r="B245" t="s">
        <v>1368</v>
      </c>
      <c r="C245" t="str">
        <f>"200403"</f>
        <v>200403</v>
      </c>
      <c r="D245" t="s">
        <v>1372</v>
      </c>
      <c r="E245">
        <v>6</v>
      </c>
      <c r="F245">
        <v>350</v>
      </c>
      <c r="G245">
        <v>269</v>
      </c>
      <c r="H245">
        <v>153</v>
      </c>
      <c r="I245">
        <v>116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116</v>
      </c>
      <c r="T245">
        <v>0</v>
      </c>
      <c r="U245">
        <v>0</v>
      </c>
      <c r="V245">
        <v>116</v>
      </c>
      <c r="W245">
        <v>2</v>
      </c>
      <c r="X245">
        <v>2</v>
      </c>
      <c r="Y245">
        <v>0</v>
      </c>
      <c r="Z245">
        <v>0</v>
      </c>
      <c r="AA245">
        <v>114</v>
      </c>
      <c r="AB245">
        <v>76</v>
      </c>
      <c r="AC245">
        <v>5</v>
      </c>
      <c r="AD245">
        <v>3</v>
      </c>
      <c r="AE245">
        <v>1</v>
      </c>
      <c r="AF245">
        <v>2</v>
      </c>
      <c r="AG245">
        <v>0</v>
      </c>
      <c r="AH245">
        <v>2</v>
      </c>
      <c r="AI245">
        <v>61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1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1</v>
      </c>
      <c r="BD245">
        <v>0</v>
      </c>
      <c r="BE245">
        <v>76</v>
      </c>
      <c r="BF245">
        <v>6</v>
      </c>
      <c r="BG245">
        <v>2</v>
      </c>
      <c r="BH245">
        <v>3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1</v>
      </c>
      <c r="CI245">
        <v>6</v>
      </c>
      <c r="CJ245">
        <v>3</v>
      </c>
      <c r="CK245">
        <v>1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1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1</v>
      </c>
      <c r="DF245">
        <v>0</v>
      </c>
      <c r="DG245">
        <v>0</v>
      </c>
      <c r="DH245">
        <v>0</v>
      </c>
      <c r="DI245">
        <v>3</v>
      </c>
      <c r="DJ245">
        <v>5</v>
      </c>
      <c r="DK245">
        <v>2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1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1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1</v>
      </c>
      <c r="EM245">
        <v>5</v>
      </c>
      <c r="EN245">
        <v>16</v>
      </c>
      <c r="EO245">
        <v>0</v>
      </c>
      <c r="EP245">
        <v>0</v>
      </c>
      <c r="EQ245">
        <v>0</v>
      </c>
      <c r="ER245">
        <v>14</v>
      </c>
      <c r="ES245">
        <v>0</v>
      </c>
      <c r="ET245">
        <v>0</v>
      </c>
      <c r="EU245">
        <v>1</v>
      </c>
      <c r="EV245">
        <v>0</v>
      </c>
      <c r="EW245">
        <v>0</v>
      </c>
      <c r="EX245">
        <v>0</v>
      </c>
      <c r="EY245">
        <v>0</v>
      </c>
      <c r="EZ245">
        <v>1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16</v>
      </c>
      <c r="FR245">
        <v>2</v>
      </c>
      <c r="FS245">
        <v>2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2</v>
      </c>
      <c r="GV245">
        <v>6</v>
      </c>
      <c r="GW245">
        <v>1</v>
      </c>
      <c r="GX245">
        <v>0</v>
      </c>
      <c r="GY245">
        <v>2</v>
      </c>
      <c r="GZ245">
        <v>0</v>
      </c>
      <c r="HA245">
        <v>0</v>
      </c>
      <c r="HB245">
        <v>2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1</v>
      </c>
      <c r="HU245">
        <v>0</v>
      </c>
      <c r="HV245">
        <v>0</v>
      </c>
      <c r="HW245">
        <v>0</v>
      </c>
      <c r="HX245">
        <v>0</v>
      </c>
      <c r="HY245">
        <v>6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 t="s">
        <v>0</v>
      </c>
      <c r="JE245" t="s">
        <v>0</v>
      </c>
      <c r="JF245" t="s">
        <v>0</v>
      </c>
      <c r="JG245" t="s">
        <v>0</v>
      </c>
      <c r="JH245" t="s">
        <v>0</v>
      </c>
      <c r="JI245" t="s">
        <v>0</v>
      </c>
      <c r="JJ245" t="s">
        <v>0</v>
      </c>
      <c r="JK245" t="s">
        <v>0</v>
      </c>
      <c r="JL245" t="s">
        <v>0</v>
      </c>
      <c r="JM245" t="s">
        <v>0</v>
      </c>
      <c r="JN245" t="s">
        <v>0</v>
      </c>
      <c r="JO245" t="s">
        <v>0</v>
      </c>
      <c r="JP245" t="s">
        <v>0</v>
      </c>
      <c r="JQ245" t="s">
        <v>0</v>
      </c>
      <c r="JR245" t="s">
        <v>0</v>
      </c>
      <c r="JS245" t="s">
        <v>0</v>
      </c>
      <c r="JT245" t="s">
        <v>0</v>
      </c>
      <c r="JU245" t="s">
        <v>0</v>
      </c>
      <c r="JV245" t="s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</row>
    <row r="246" spans="1:351">
      <c r="A246" t="s">
        <v>1371</v>
      </c>
      <c r="B246" t="s">
        <v>1368</v>
      </c>
      <c r="C246" t="str">
        <f>"200403"</f>
        <v>200403</v>
      </c>
      <c r="D246" t="s">
        <v>1370</v>
      </c>
      <c r="E246">
        <v>7</v>
      </c>
      <c r="F246">
        <v>402</v>
      </c>
      <c r="G246">
        <v>320</v>
      </c>
      <c r="H246">
        <v>133</v>
      </c>
      <c r="I246">
        <v>187</v>
      </c>
      <c r="J246">
        <v>0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187</v>
      </c>
      <c r="T246">
        <v>0</v>
      </c>
      <c r="U246">
        <v>0</v>
      </c>
      <c r="V246">
        <v>187</v>
      </c>
      <c r="W246">
        <v>4</v>
      </c>
      <c r="X246">
        <v>2</v>
      </c>
      <c r="Y246">
        <v>2</v>
      </c>
      <c r="Z246">
        <v>0</v>
      </c>
      <c r="AA246">
        <v>183</v>
      </c>
      <c r="AB246">
        <v>137</v>
      </c>
      <c r="AC246">
        <v>6</v>
      </c>
      <c r="AD246">
        <v>7</v>
      </c>
      <c r="AE246">
        <v>0</v>
      </c>
      <c r="AF246">
        <v>12</v>
      </c>
      <c r="AG246">
        <v>1</v>
      </c>
      <c r="AH246">
        <v>0</v>
      </c>
      <c r="AI246">
        <v>111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137</v>
      </c>
      <c r="BF246">
        <v>8</v>
      </c>
      <c r="BG246">
        <v>3</v>
      </c>
      <c r="BH246">
        <v>0</v>
      </c>
      <c r="BI246">
        <v>1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2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2</v>
      </c>
      <c r="CI246">
        <v>8</v>
      </c>
      <c r="CJ246">
        <v>1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1</v>
      </c>
      <c r="DJ246">
        <v>3</v>
      </c>
      <c r="DK246">
        <v>3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3</v>
      </c>
      <c r="EN246">
        <v>22</v>
      </c>
      <c r="EO246">
        <v>0</v>
      </c>
      <c r="EP246">
        <v>0</v>
      </c>
      <c r="EQ246">
        <v>0</v>
      </c>
      <c r="ER246">
        <v>20</v>
      </c>
      <c r="ES246">
        <v>1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1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22</v>
      </c>
      <c r="FR246">
        <v>1</v>
      </c>
      <c r="FS246">
        <v>0</v>
      </c>
      <c r="FT246">
        <v>0</v>
      </c>
      <c r="FU246">
        <v>0</v>
      </c>
      <c r="FV246">
        <v>1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1</v>
      </c>
      <c r="GV246">
        <v>7</v>
      </c>
      <c r="GW246">
        <v>4</v>
      </c>
      <c r="GX246">
        <v>0</v>
      </c>
      <c r="GY246">
        <v>3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7</v>
      </c>
      <c r="HZ246">
        <v>4</v>
      </c>
      <c r="IA246">
        <v>4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4</v>
      </c>
      <c r="JD246" t="s">
        <v>0</v>
      </c>
      <c r="JE246" t="s">
        <v>0</v>
      </c>
      <c r="JF246" t="s">
        <v>0</v>
      </c>
      <c r="JG246" t="s">
        <v>0</v>
      </c>
      <c r="JH246" t="s">
        <v>0</v>
      </c>
      <c r="JI246" t="s">
        <v>0</v>
      </c>
      <c r="JJ246" t="s">
        <v>0</v>
      </c>
      <c r="JK246" t="s">
        <v>0</v>
      </c>
      <c r="JL246" t="s">
        <v>0</v>
      </c>
      <c r="JM246" t="s">
        <v>0</v>
      </c>
      <c r="JN246" t="s">
        <v>0</v>
      </c>
      <c r="JO246" t="s">
        <v>0</v>
      </c>
      <c r="JP246" t="s">
        <v>0</v>
      </c>
      <c r="JQ246" t="s">
        <v>0</v>
      </c>
      <c r="JR246" t="s">
        <v>0</v>
      </c>
      <c r="JS246" t="s">
        <v>0</v>
      </c>
      <c r="JT246" t="s">
        <v>0</v>
      </c>
      <c r="JU246" t="s">
        <v>0</v>
      </c>
      <c r="JV246" t="s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</row>
    <row r="247" spans="1:351">
      <c r="A247" t="s">
        <v>1369</v>
      </c>
      <c r="B247" t="s">
        <v>1368</v>
      </c>
      <c r="C247" t="str">
        <f>"200403"</f>
        <v>200403</v>
      </c>
      <c r="D247" t="s">
        <v>1367</v>
      </c>
      <c r="E247">
        <v>8</v>
      </c>
      <c r="F247">
        <v>1151</v>
      </c>
      <c r="G247">
        <v>900</v>
      </c>
      <c r="H247">
        <v>477</v>
      </c>
      <c r="I247">
        <v>423</v>
      </c>
      <c r="J247">
        <v>1</v>
      </c>
      <c r="K247">
        <v>4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423</v>
      </c>
      <c r="T247">
        <v>0</v>
      </c>
      <c r="U247">
        <v>0</v>
      </c>
      <c r="V247">
        <v>423</v>
      </c>
      <c r="W247">
        <v>19</v>
      </c>
      <c r="X247">
        <v>6</v>
      </c>
      <c r="Y247">
        <v>11</v>
      </c>
      <c r="Z247">
        <v>2</v>
      </c>
      <c r="AA247">
        <v>404</v>
      </c>
      <c r="AB247">
        <v>268</v>
      </c>
      <c r="AC247">
        <v>23</v>
      </c>
      <c r="AD247">
        <v>6</v>
      </c>
      <c r="AE247">
        <v>2</v>
      </c>
      <c r="AF247">
        <v>24</v>
      </c>
      <c r="AG247">
        <v>2</v>
      </c>
      <c r="AH247">
        <v>3</v>
      </c>
      <c r="AI247">
        <v>203</v>
      </c>
      <c r="AJ247">
        <v>0</v>
      </c>
      <c r="AK247">
        <v>0</v>
      </c>
      <c r="AL247">
        <v>1</v>
      </c>
      <c r="AM247">
        <v>0</v>
      </c>
      <c r="AN247">
        <v>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1</v>
      </c>
      <c r="AX247">
        <v>0</v>
      </c>
      <c r="AY247">
        <v>1</v>
      </c>
      <c r="AZ247">
        <v>0</v>
      </c>
      <c r="BA247">
        <v>0</v>
      </c>
      <c r="BB247">
        <v>0</v>
      </c>
      <c r="BC247">
        <v>1</v>
      </c>
      <c r="BD247">
        <v>0</v>
      </c>
      <c r="BE247">
        <v>268</v>
      </c>
      <c r="BF247">
        <v>44</v>
      </c>
      <c r="BG247">
        <v>16</v>
      </c>
      <c r="BH247">
        <v>5</v>
      </c>
      <c r="BI247">
        <v>0</v>
      </c>
      <c r="BJ247">
        <v>1</v>
      </c>
      <c r="BK247">
        <v>0</v>
      </c>
      <c r="BL247">
        <v>0</v>
      </c>
      <c r="BM247">
        <v>1</v>
      </c>
      <c r="BN247">
        <v>0</v>
      </c>
      <c r="BO247">
        <v>1</v>
      </c>
      <c r="BP247">
        <v>0</v>
      </c>
      <c r="BQ247">
        <v>15</v>
      </c>
      <c r="BR247">
        <v>0</v>
      </c>
      <c r="BS247">
        <v>0</v>
      </c>
      <c r="BT247">
        <v>0</v>
      </c>
      <c r="BU247">
        <v>0</v>
      </c>
      <c r="BV247">
        <v>1</v>
      </c>
      <c r="BW247">
        <v>0</v>
      </c>
      <c r="BX247">
        <v>1</v>
      </c>
      <c r="BY247">
        <v>0</v>
      </c>
      <c r="BZ247">
        <v>1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2</v>
      </c>
      <c r="CI247">
        <v>44</v>
      </c>
      <c r="CJ247">
        <v>1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1</v>
      </c>
      <c r="DJ247">
        <v>9</v>
      </c>
      <c r="DK247">
        <v>7</v>
      </c>
      <c r="DL247">
        <v>0</v>
      </c>
      <c r="DM247">
        <v>0</v>
      </c>
      <c r="DN247">
        <v>0</v>
      </c>
      <c r="DO247">
        <v>0</v>
      </c>
      <c r="DP247">
        <v>1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1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9</v>
      </c>
      <c r="EN247">
        <v>27</v>
      </c>
      <c r="EO247">
        <v>2</v>
      </c>
      <c r="EP247">
        <v>0</v>
      </c>
      <c r="EQ247">
        <v>0</v>
      </c>
      <c r="ER247">
        <v>21</v>
      </c>
      <c r="ES247">
        <v>1</v>
      </c>
      <c r="ET247">
        <v>0</v>
      </c>
      <c r="EU247">
        <v>1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1</v>
      </c>
      <c r="FL247">
        <v>0</v>
      </c>
      <c r="FM247">
        <v>1</v>
      </c>
      <c r="FN247">
        <v>0</v>
      </c>
      <c r="FO247">
        <v>0</v>
      </c>
      <c r="FP247">
        <v>0</v>
      </c>
      <c r="FQ247">
        <v>27</v>
      </c>
      <c r="FR247">
        <v>4</v>
      </c>
      <c r="FS247">
        <v>1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2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1</v>
      </c>
      <c r="GU247">
        <v>4</v>
      </c>
      <c r="GV247">
        <v>45</v>
      </c>
      <c r="GW247">
        <v>12</v>
      </c>
      <c r="GX247">
        <v>4</v>
      </c>
      <c r="GY247">
        <v>23</v>
      </c>
      <c r="GZ247">
        <v>0</v>
      </c>
      <c r="HA247">
        <v>0</v>
      </c>
      <c r="HB247">
        <v>1</v>
      </c>
      <c r="HC247">
        <v>0</v>
      </c>
      <c r="HD247">
        <v>1</v>
      </c>
      <c r="HE247">
        <v>1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1</v>
      </c>
      <c r="HM247">
        <v>1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1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45</v>
      </c>
      <c r="HZ247">
        <v>4</v>
      </c>
      <c r="IA247">
        <v>2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1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1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4</v>
      </c>
      <c r="JD247" t="s">
        <v>0</v>
      </c>
      <c r="JE247" t="s">
        <v>0</v>
      </c>
      <c r="JF247" t="s">
        <v>0</v>
      </c>
      <c r="JG247" t="s">
        <v>0</v>
      </c>
      <c r="JH247" t="s">
        <v>0</v>
      </c>
      <c r="JI247" t="s">
        <v>0</v>
      </c>
      <c r="JJ247" t="s">
        <v>0</v>
      </c>
      <c r="JK247" t="s">
        <v>0</v>
      </c>
      <c r="JL247" t="s">
        <v>0</v>
      </c>
      <c r="JM247" t="s">
        <v>0</v>
      </c>
      <c r="JN247" t="s">
        <v>0</v>
      </c>
      <c r="JO247" t="s">
        <v>0</v>
      </c>
      <c r="JP247" t="s">
        <v>0</v>
      </c>
      <c r="JQ247" t="s">
        <v>0</v>
      </c>
      <c r="JR247" t="s">
        <v>0</v>
      </c>
      <c r="JS247" t="s">
        <v>0</v>
      </c>
      <c r="JT247" t="s">
        <v>0</v>
      </c>
      <c r="JU247" t="s">
        <v>0</v>
      </c>
      <c r="JV247" t="s">
        <v>0</v>
      </c>
      <c r="JW247">
        <v>2</v>
      </c>
      <c r="JX247">
        <v>1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1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2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</row>
    <row r="248" spans="1:351">
      <c r="A248" t="s">
        <v>1366</v>
      </c>
      <c r="B248" t="s">
        <v>1357</v>
      </c>
      <c r="C248" t="str">
        <f>"200404"</f>
        <v>200404</v>
      </c>
      <c r="D248" t="s">
        <v>1365</v>
      </c>
      <c r="E248">
        <v>1</v>
      </c>
      <c r="F248">
        <v>1749</v>
      </c>
      <c r="G248">
        <v>1340</v>
      </c>
      <c r="H248">
        <v>713</v>
      </c>
      <c r="I248">
        <v>627</v>
      </c>
      <c r="J248">
        <v>0</v>
      </c>
      <c r="K248">
        <v>6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627</v>
      </c>
      <c r="T248">
        <v>0</v>
      </c>
      <c r="U248">
        <v>0</v>
      </c>
      <c r="V248">
        <v>627</v>
      </c>
      <c r="W248">
        <v>23</v>
      </c>
      <c r="X248">
        <v>11</v>
      </c>
      <c r="Y248">
        <v>12</v>
      </c>
      <c r="Z248">
        <v>0</v>
      </c>
      <c r="AA248">
        <v>604</v>
      </c>
      <c r="AB248">
        <v>226</v>
      </c>
      <c r="AC248">
        <v>46</v>
      </c>
      <c r="AD248">
        <v>59</v>
      </c>
      <c r="AE248">
        <v>6</v>
      </c>
      <c r="AF248">
        <v>18</v>
      </c>
      <c r="AG248">
        <v>12</v>
      </c>
      <c r="AH248">
        <v>5</v>
      </c>
      <c r="AI248">
        <v>54</v>
      </c>
      <c r="AJ248">
        <v>1</v>
      </c>
      <c r="AK248">
        <v>0</v>
      </c>
      <c r="AL248">
        <v>0</v>
      </c>
      <c r="AM248">
        <v>1</v>
      </c>
      <c r="AN248">
        <v>4</v>
      </c>
      <c r="AO248">
        <v>1</v>
      </c>
      <c r="AP248">
        <v>3</v>
      </c>
      <c r="AQ248">
        <v>0</v>
      </c>
      <c r="AR248">
        <v>0</v>
      </c>
      <c r="AS248">
        <v>1</v>
      </c>
      <c r="AT248">
        <v>0</v>
      </c>
      <c r="AU248">
        <v>0</v>
      </c>
      <c r="AV248">
        <v>0</v>
      </c>
      <c r="AW248">
        <v>3</v>
      </c>
      <c r="AX248">
        <v>1</v>
      </c>
      <c r="AY248">
        <v>0</v>
      </c>
      <c r="AZ248">
        <v>0</v>
      </c>
      <c r="BA248">
        <v>1</v>
      </c>
      <c r="BB248">
        <v>2</v>
      </c>
      <c r="BC248">
        <v>3</v>
      </c>
      <c r="BD248">
        <v>5</v>
      </c>
      <c r="BE248">
        <v>226</v>
      </c>
      <c r="BF248">
        <v>133</v>
      </c>
      <c r="BG248">
        <v>24</v>
      </c>
      <c r="BH248">
        <v>16</v>
      </c>
      <c r="BI248">
        <v>5</v>
      </c>
      <c r="BJ248">
        <v>1</v>
      </c>
      <c r="BK248">
        <v>0</v>
      </c>
      <c r="BL248">
        <v>5</v>
      </c>
      <c r="BM248">
        <v>2</v>
      </c>
      <c r="BN248">
        <v>1</v>
      </c>
      <c r="BO248">
        <v>2</v>
      </c>
      <c r="BP248">
        <v>0</v>
      </c>
      <c r="BQ248">
        <v>32</v>
      </c>
      <c r="BR248">
        <v>0</v>
      </c>
      <c r="BS248">
        <v>2</v>
      </c>
      <c r="BT248">
        <v>3</v>
      </c>
      <c r="BU248">
        <v>0</v>
      </c>
      <c r="BV248">
        <v>1</v>
      </c>
      <c r="BW248">
        <v>1</v>
      </c>
      <c r="BX248">
        <v>1</v>
      </c>
      <c r="BY248">
        <v>0</v>
      </c>
      <c r="BZ248">
        <v>0</v>
      </c>
      <c r="CA248">
        <v>2</v>
      </c>
      <c r="CB248">
        <v>1</v>
      </c>
      <c r="CC248">
        <v>0</v>
      </c>
      <c r="CD248">
        <v>2</v>
      </c>
      <c r="CE248">
        <v>0</v>
      </c>
      <c r="CF248">
        <v>0</v>
      </c>
      <c r="CG248">
        <v>0</v>
      </c>
      <c r="CH248">
        <v>32</v>
      </c>
      <c r="CI248">
        <v>133</v>
      </c>
      <c r="CJ248">
        <v>15</v>
      </c>
      <c r="CK248">
        <v>3</v>
      </c>
      <c r="CL248">
        <v>1</v>
      </c>
      <c r="CM248">
        <v>2</v>
      </c>
      <c r="CN248">
        <v>0</v>
      </c>
      <c r="CO248">
        <v>1</v>
      </c>
      <c r="CP248">
        <v>1</v>
      </c>
      <c r="CQ248">
        <v>0</v>
      </c>
      <c r="CR248">
        <v>0</v>
      </c>
      <c r="CS248">
        <v>2</v>
      </c>
      <c r="CT248">
        <v>1</v>
      </c>
      <c r="CU248">
        <v>1</v>
      </c>
      <c r="CV248">
        <v>0</v>
      </c>
      <c r="CW248">
        <v>0</v>
      </c>
      <c r="CX248">
        <v>1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2</v>
      </c>
      <c r="DF248">
        <v>0</v>
      </c>
      <c r="DG248">
        <v>0</v>
      </c>
      <c r="DH248">
        <v>0</v>
      </c>
      <c r="DI248">
        <v>15</v>
      </c>
      <c r="DJ248">
        <v>19</v>
      </c>
      <c r="DK248">
        <v>10</v>
      </c>
      <c r="DL248">
        <v>4</v>
      </c>
      <c r="DM248">
        <v>0</v>
      </c>
      <c r="DN248">
        <v>2</v>
      </c>
      <c r="DO248">
        <v>0</v>
      </c>
      <c r="DP248">
        <v>1</v>
      </c>
      <c r="DQ248">
        <v>1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1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19</v>
      </c>
      <c r="EN248">
        <v>66</v>
      </c>
      <c r="EO248">
        <v>3</v>
      </c>
      <c r="EP248">
        <v>4</v>
      </c>
      <c r="EQ248">
        <v>1</v>
      </c>
      <c r="ER248">
        <v>46</v>
      </c>
      <c r="ES248">
        <v>1</v>
      </c>
      <c r="ET248">
        <v>3</v>
      </c>
      <c r="EU248">
        <v>1</v>
      </c>
      <c r="EV248">
        <v>2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2</v>
      </c>
      <c r="FJ248">
        <v>2</v>
      </c>
      <c r="FK248">
        <v>0</v>
      </c>
      <c r="FL248">
        <v>0</v>
      </c>
      <c r="FM248">
        <v>0</v>
      </c>
      <c r="FN248">
        <v>0</v>
      </c>
      <c r="FO248">
        <v>1</v>
      </c>
      <c r="FP248">
        <v>0</v>
      </c>
      <c r="FQ248">
        <v>66</v>
      </c>
      <c r="FR248">
        <v>47</v>
      </c>
      <c r="FS248">
        <v>17</v>
      </c>
      <c r="FT248">
        <v>5</v>
      </c>
      <c r="FU248">
        <v>3</v>
      </c>
      <c r="FV248">
        <v>1</v>
      </c>
      <c r="FW248">
        <v>1</v>
      </c>
      <c r="FX248">
        <v>0</v>
      </c>
      <c r="FY248">
        <v>1</v>
      </c>
      <c r="FZ248">
        <v>4</v>
      </c>
      <c r="GA248">
        <v>0</v>
      </c>
      <c r="GB248">
        <v>4</v>
      </c>
      <c r="GC248">
        <v>0</v>
      </c>
      <c r="GD248">
        <v>0</v>
      </c>
      <c r="GE248">
        <v>1</v>
      </c>
      <c r="GF248">
        <v>1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6</v>
      </c>
      <c r="GR248">
        <v>0</v>
      </c>
      <c r="GS248">
        <v>1</v>
      </c>
      <c r="GT248">
        <v>2</v>
      </c>
      <c r="GU248">
        <v>47</v>
      </c>
      <c r="GV248">
        <v>66</v>
      </c>
      <c r="GW248">
        <v>15</v>
      </c>
      <c r="GX248">
        <v>2</v>
      </c>
      <c r="GY248">
        <v>45</v>
      </c>
      <c r="GZ248">
        <v>0</v>
      </c>
      <c r="HA248">
        <v>1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1</v>
      </c>
      <c r="HN248">
        <v>1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1</v>
      </c>
      <c r="HW248">
        <v>0</v>
      </c>
      <c r="HX248">
        <v>0</v>
      </c>
      <c r="HY248">
        <v>66</v>
      </c>
      <c r="HZ248">
        <v>27</v>
      </c>
      <c r="IA248">
        <v>20</v>
      </c>
      <c r="IB248">
        <v>2</v>
      </c>
      <c r="IC248">
        <v>0</v>
      </c>
      <c r="ID248">
        <v>0</v>
      </c>
      <c r="IE248">
        <v>1</v>
      </c>
      <c r="IF248">
        <v>0</v>
      </c>
      <c r="IG248">
        <v>1</v>
      </c>
      <c r="IH248">
        <v>0</v>
      </c>
      <c r="II248">
        <v>2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1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27</v>
      </c>
      <c r="JD248" t="s">
        <v>0</v>
      </c>
      <c r="JE248" t="s">
        <v>0</v>
      </c>
      <c r="JF248" t="s">
        <v>0</v>
      </c>
      <c r="JG248" t="s">
        <v>0</v>
      </c>
      <c r="JH248" t="s">
        <v>0</v>
      </c>
      <c r="JI248" t="s">
        <v>0</v>
      </c>
      <c r="JJ248" t="s">
        <v>0</v>
      </c>
      <c r="JK248" t="s">
        <v>0</v>
      </c>
      <c r="JL248" t="s">
        <v>0</v>
      </c>
      <c r="JM248" t="s">
        <v>0</v>
      </c>
      <c r="JN248" t="s">
        <v>0</v>
      </c>
      <c r="JO248" t="s">
        <v>0</v>
      </c>
      <c r="JP248" t="s">
        <v>0</v>
      </c>
      <c r="JQ248" t="s">
        <v>0</v>
      </c>
      <c r="JR248" t="s">
        <v>0</v>
      </c>
      <c r="JS248" t="s">
        <v>0</v>
      </c>
      <c r="JT248" t="s">
        <v>0</v>
      </c>
      <c r="JU248" t="s">
        <v>0</v>
      </c>
      <c r="JV248" t="s">
        <v>0</v>
      </c>
      <c r="JW248">
        <v>3</v>
      </c>
      <c r="JX248">
        <v>2</v>
      </c>
      <c r="JY248">
        <v>0</v>
      </c>
      <c r="JZ248">
        <v>1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3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2</v>
      </c>
      <c r="LW248">
        <v>0</v>
      </c>
      <c r="LX248">
        <v>0</v>
      </c>
      <c r="LY248">
        <v>0</v>
      </c>
      <c r="LZ248">
        <v>1</v>
      </c>
      <c r="MA248">
        <v>0</v>
      </c>
      <c r="MB248">
        <v>0</v>
      </c>
      <c r="MC248">
        <v>0</v>
      </c>
      <c r="MD248">
        <v>0</v>
      </c>
      <c r="ME248">
        <v>1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2</v>
      </c>
    </row>
    <row r="249" spans="1:351">
      <c r="A249" t="s">
        <v>1364</v>
      </c>
      <c r="B249" t="s">
        <v>1357</v>
      </c>
      <c r="C249" t="str">
        <f>"200404"</f>
        <v>200404</v>
      </c>
      <c r="D249" t="s">
        <v>1363</v>
      </c>
      <c r="E249">
        <v>2</v>
      </c>
      <c r="F249">
        <v>577</v>
      </c>
      <c r="G249">
        <v>441</v>
      </c>
      <c r="H249">
        <v>270</v>
      </c>
      <c r="I249">
        <v>171</v>
      </c>
      <c r="J249">
        <v>0</v>
      </c>
      <c r="K249">
        <v>2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171</v>
      </c>
      <c r="T249">
        <v>0</v>
      </c>
      <c r="U249">
        <v>0</v>
      </c>
      <c r="V249">
        <v>171</v>
      </c>
      <c r="W249">
        <v>7</v>
      </c>
      <c r="X249">
        <v>4</v>
      </c>
      <c r="Y249">
        <v>0</v>
      </c>
      <c r="Z249">
        <v>0</v>
      </c>
      <c r="AA249">
        <v>164</v>
      </c>
      <c r="AB249">
        <v>71</v>
      </c>
      <c r="AC249">
        <v>28</v>
      </c>
      <c r="AD249">
        <v>21</v>
      </c>
      <c r="AE249">
        <v>0</v>
      </c>
      <c r="AF249">
        <v>7</v>
      </c>
      <c r="AG249">
        <v>0</v>
      </c>
      <c r="AH249">
        <v>1</v>
      </c>
      <c r="AI249">
        <v>6</v>
      </c>
      <c r="AJ249">
        <v>1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2</v>
      </c>
      <c r="AW249">
        <v>4</v>
      </c>
      <c r="AX249">
        <v>0</v>
      </c>
      <c r="AY249">
        <v>0</v>
      </c>
      <c r="AZ249">
        <v>0</v>
      </c>
      <c r="BA249">
        <v>1</v>
      </c>
      <c r="BB249">
        <v>0</v>
      </c>
      <c r="BC249">
        <v>0</v>
      </c>
      <c r="BD249">
        <v>0</v>
      </c>
      <c r="BE249">
        <v>71</v>
      </c>
      <c r="BF249">
        <v>13</v>
      </c>
      <c r="BG249">
        <v>7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1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1</v>
      </c>
      <c r="CD249">
        <v>0</v>
      </c>
      <c r="CE249">
        <v>0</v>
      </c>
      <c r="CF249">
        <v>0</v>
      </c>
      <c r="CG249">
        <v>0</v>
      </c>
      <c r="CH249">
        <v>4</v>
      </c>
      <c r="CI249">
        <v>13</v>
      </c>
      <c r="CJ249">
        <v>3</v>
      </c>
      <c r="CK249">
        <v>1</v>
      </c>
      <c r="CL249">
        <v>0</v>
      </c>
      <c r="CM249">
        <v>0</v>
      </c>
      <c r="CN249">
        <v>0</v>
      </c>
      <c r="CO249">
        <v>0</v>
      </c>
      <c r="CP249">
        <v>1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1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3</v>
      </c>
      <c r="DJ249">
        <v>6</v>
      </c>
      <c r="DK249">
        <v>4</v>
      </c>
      <c r="DL249">
        <v>0</v>
      </c>
      <c r="DM249">
        <v>1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1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6</v>
      </c>
      <c r="EN249">
        <v>36</v>
      </c>
      <c r="EO249">
        <v>0</v>
      </c>
      <c r="EP249">
        <v>3</v>
      </c>
      <c r="EQ249">
        <v>1</v>
      </c>
      <c r="ER249">
        <v>29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1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1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1</v>
      </c>
      <c r="FQ249">
        <v>36</v>
      </c>
      <c r="FR249">
        <v>7</v>
      </c>
      <c r="FS249">
        <v>6</v>
      </c>
      <c r="FT249">
        <v>0</v>
      </c>
      <c r="FU249">
        <v>0</v>
      </c>
      <c r="FV249">
        <v>1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7</v>
      </c>
      <c r="GV249">
        <v>21</v>
      </c>
      <c r="GW249">
        <v>3</v>
      </c>
      <c r="GX249">
        <v>0</v>
      </c>
      <c r="GY249">
        <v>11</v>
      </c>
      <c r="GZ249">
        <v>0</v>
      </c>
      <c r="HA249">
        <v>0</v>
      </c>
      <c r="HB249">
        <v>2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2</v>
      </c>
      <c r="HU249">
        <v>0</v>
      </c>
      <c r="HV249">
        <v>1</v>
      </c>
      <c r="HW249">
        <v>0</v>
      </c>
      <c r="HX249">
        <v>2</v>
      </c>
      <c r="HY249">
        <v>21</v>
      </c>
      <c r="HZ249">
        <v>4</v>
      </c>
      <c r="IA249">
        <v>2</v>
      </c>
      <c r="IB249">
        <v>0</v>
      </c>
      <c r="IC249">
        <v>0</v>
      </c>
      <c r="ID249">
        <v>1</v>
      </c>
      <c r="IE249">
        <v>0</v>
      </c>
      <c r="IF249">
        <v>0</v>
      </c>
      <c r="IG249">
        <v>0</v>
      </c>
      <c r="IH249">
        <v>0</v>
      </c>
      <c r="II249">
        <v>1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4</v>
      </c>
      <c r="JD249" t="s">
        <v>0</v>
      </c>
      <c r="JE249" t="s">
        <v>0</v>
      </c>
      <c r="JF249" t="s">
        <v>0</v>
      </c>
      <c r="JG249" t="s">
        <v>0</v>
      </c>
      <c r="JH249" t="s">
        <v>0</v>
      </c>
      <c r="JI249" t="s">
        <v>0</v>
      </c>
      <c r="JJ249" t="s">
        <v>0</v>
      </c>
      <c r="JK249" t="s">
        <v>0</v>
      </c>
      <c r="JL249" t="s">
        <v>0</v>
      </c>
      <c r="JM249" t="s">
        <v>0</v>
      </c>
      <c r="JN249" t="s">
        <v>0</v>
      </c>
      <c r="JO249" t="s">
        <v>0</v>
      </c>
      <c r="JP249" t="s">
        <v>0</v>
      </c>
      <c r="JQ249" t="s">
        <v>0</v>
      </c>
      <c r="JR249" t="s">
        <v>0</v>
      </c>
      <c r="JS249" t="s">
        <v>0</v>
      </c>
      <c r="JT249" t="s">
        <v>0</v>
      </c>
      <c r="JU249" t="s">
        <v>0</v>
      </c>
      <c r="JV249" t="s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3</v>
      </c>
      <c r="KT249">
        <v>2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1</v>
      </c>
      <c r="LU249">
        <v>3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</row>
    <row r="250" spans="1:351">
      <c r="A250" t="s">
        <v>1362</v>
      </c>
      <c r="B250" t="s">
        <v>1357</v>
      </c>
      <c r="C250" t="str">
        <f>"200404"</f>
        <v>200404</v>
      </c>
      <c r="D250" t="s">
        <v>1361</v>
      </c>
      <c r="E250">
        <v>3</v>
      </c>
      <c r="F250">
        <v>616</v>
      </c>
      <c r="G250">
        <v>469</v>
      </c>
      <c r="H250">
        <v>309</v>
      </c>
      <c r="I250">
        <v>160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160</v>
      </c>
      <c r="T250">
        <v>0</v>
      </c>
      <c r="U250">
        <v>0</v>
      </c>
      <c r="V250">
        <v>160</v>
      </c>
      <c r="W250">
        <v>17</v>
      </c>
      <c r="X250">
        <v>9</v>
      </c>
      <c r="Y250">
        <v>5</v>
      </c>
      <c r="Z250">
        <v>0</v>
      </c>
      <c r="AA250">
        <v>143</v>
      </c>
      <c r="AB250">
        <v>50</v>
      </c>
      <c r="AC250">
        <v>8</v>
      </c>
      <c r="AD250">
        <v>19</v>
      </c>
      <c r="AE250">
        <v>1</v>
      </c>
      <c r="AF250">
        <v>3</v>
      </c>
      <c r="AG250">
        <v>1</v>
      </c>
      <c r="AH250">
        <v>1</v>
      </c>
      <c r="AI250">
        <v>13</v>
      </c>
      <c r="AJ250">
        <v>0</v>
      </c>
      <c r="AK250">
        <v>0</v>
      </c>
      <c r="AL250">
        <v>0</v>
      </c>
      <c r="AM250">
        <v>0</v>
      </c>
      <c r="AN250">
        <v>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1</v>
      </c>
      <c r="AW250">
        <v>1</v>
      </c>
      <c r="AX250">
        <v>1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50</v>
      </c>
      <c r="BF250">
        <v>21</v>
      </c>
      <c r="BG250">
        <v>8</v>
      </c>
      <c r="BH250">
        <v>5</v>
      </c>
      <c r="BI250">
        <v>2</v>
      </c>
      <c r="BJ250">
        <v>1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2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3</v>
      </c>
      <c r="CI250">
        <v>21</v>
      </c>
      <c r="CJ250">
        <v>7</v>
      </c>
      <c r="CK250">
        <v>1</v>
      </c>
      <c r="CL250">
        <v>2</v>
      </c>
      <c r="CM250">
        <v>1</v>
      </c>
      <c r="CN250">
        <v>2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1</v>
      </c>
      <c r="DE250">
        <v>0</v>
      </c>
      <c r="DF250">
        <v>0</v>
      </c>
      <c r="DG250">
        <v>0</v>
      </c>
      <c r="DH250">
        <v>0</v>
      </c>
      <c r="DI250">
        <v>7</v>
      </c>
      <c r="DJ250">
        <v>2</v>
      </c>
      <c r="DK250">
        <v>2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2</v>
      </c>
      <c r="EN250">
        <v>42</v>
      </c>
      <c r="EO250">
        <v>1</v>
      </c>
      <c r="EP250">
        <v>0</v>
      </c>
      <c r="EQ250">
        <v>1</v>
      </c>
      <c r="ER250">
        <v>39</v>
      </c>
      <c r="ES250">
        <v>0</v>
      </c>
      <c r="ET250">
        <v>0</v>
      </c>
      <c r="EU250">
        <v>1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42</v>
      </c>
      <c r="FR250">
        <v>4</v>
      </c>
      <c r="FS250">
        <v>1</v>
      </c>
      <c r="FT250">
        <v>0</v>
      </c>
      <c r="FU250">
        <v>0</v>
      </c>
      <c r="FV250">
        <v>0</v>
      </c>
      <c r="FW250">
        <v>2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1</v>
      </c>
      <c r="GT250">
        <v>0</v>
      </c>
      <c r="GU250">
        <v>4</v>
      </c>
      <c r="GV250">
        <v>17</v>
      </c>
      <c r="GW250">
        <v>2</v>
      </c>
      <c r="GX250">
        <v>0</v>
      </c>
      <c r="GY250">
        <v>13</v>
      </c>
      <c r="GZ250">
        <v>0</v>
      </c>
      <c r="HA250">
        <v>0</v>
      </c>
      <c r="HB250">
        <v>1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1</v>
      </c>
      <c r="HX250">
        <v>0</v>
      </c>
      <c r="HY250">
        <v>17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 t="s">
        <v>0</v>
      </c>
      <c r="JE250" t="s">
        <v>0</v>
      </c>
      <c r="JF250" t="s">
        <v>0</v>
      </c>
      <c r="JG250" t="s">
        <v>0</v>
      </c>
      <c r="JH250" t="s">
        <v>0</v>
      </c>
      <c r="JI250" t="s">
        <v>0</v>
      </c>
      <c r="JJ250" t="s">
        <v>0</v>
      </c>
      <c r="JK250" t="s">
        <v>0</v>
      </c>
      <c r="JL250" t="s">
        <v>0</v>
      </c>
      <c r="JM250" t="s">
        <v>0</v>
      </c>
      <c r="JN250" t="s">
        <v>0</v>
      </c>
      <c r="JO250" t="s">
        <v>0</v>
      </c>
      <c r="JP250" t="s">
        <v>0</v>
      </c>
      <c r="JQ250" t="s">
        <v>0</v>
      </c>
      <c r="JR250" t="s">
        <v>0</v>
      </c>
      <c r="JS250" t="s">
        <v>0</v>
      </c>
      <c r="JT250" t="s">
        <v>0</v>
      </c>
      <c r="JU250" t="s">
        <v>0</v>
      </c>
      <c r="JV250" t="s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</row>
    <row r="251" spans="1:351">
      <c r="A251" t="s">
        <v>1360</v>
      </c>
      <c r="B251" t="s">
        <v>1357</v>
      </c>
      <c r="C251" t="str">
        <f>"200404"</f>
        <v>200404</v>
      </c>
      <c r="D251" t="s">
        <v>1359</v>
      </c>
      <c r="E251">
        <v>4</v>
      </c>
      <c r="F251">
        <v>472</v>
      </c>
      <c r="G251">
        <v>370</v>
      </c>
      <c r="H251">
        <v>216</v>
      </c>
      <c r="I251">
        <v>154</v>
      </c>
      <c r="J251">
        <v>0</v>
      </c>
      <c r="K251">
        <v>1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154</v>
      </c>
      <c r="T251">
        <v>0</v>
      </c>
      <c r="U251">
        <v>0</v>
      </c>
      <c r="V251">
        <v>154</v>
      </c>
      <c r="W251">
        <v>15</v>
      </c>
      <c r="X251">
        <v>9</v>
      </c>
      <c r="Y251">
        <v>4</v>
      </c>
      <c r="Z251">
        <v>1</v>
      </c>
      <c r="AA251">
        <v>139</v>
      </c>
      <c r="AB251">
        <v>58</v>
      </c>
      <c r="AC251">
        <v>14</v>
      </c>
      <c r="AD251">
        <v>6</v>
      </c>
      <c r="AE251">
        <v>2</v>
      </c>
      <c r="AF251">
        <v>3</v>
      </c>
      <c r="AG251">
        <v>2</v>
      </c>
      <c r="AH251">
        <v>0</v>
      </c>
      <c r="AI251">
        <v>22</v>
      </c>
      <c r="AJ251">
        <v>1</v>
      </c>
      <c r="AK251">
        <v>1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4</v>
      </c>
      <c r="AX251">
        <v>0</v>
      </c>
      <c r="AY251">
        <v>0</v>
      </c>
      <c r="AZ251">
        <v>1</v>
      </c>
      <c r="BA251">
        <v>0</v>
      </c>
      <c r="BB251">
        <v>2</v>
      </c>
      <c r="BC251">
        <v>0</v>
      </c>
      <c r="BD251">
        <v>0</v>
      </c>
      <c r="BE251">
        <v>58</v>
      </c>
      <c r="BF251">
        <v>35</v>
      </c>
      <c r="BG251">
        <v>4</v>
      </c>
      <c r="BH251">
        <v>5</v>
      </c>
      <c r="BI251">
        <v>2</v>
      </c>
      <c r="BJ251">
        <v>1</v>
      </c>
      <c r="BK251">
        <v>1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22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35</v>
      </c>
      <c r="CJ251">
        <v>3</v>
      </c>
      <c r="CK251">
        <v>2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1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3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16</v>
      </c>
      <c r="EO251">
        <v>0</v>
      </c>
      <c r="EP251">
        <v>0</v>
      </c>
      <c r="EQ251">
        <v>0</v>
      </c>
      <c r="ER251">
        <v>12</v>
      </c>
      <c r="ES251">
        <v>0</v>
      </c>
      <c r="ET251">
        <v>1</v>
      </c>
      <c r="EU251">
        <v>1</v>
      </c>
      <c r="EV251">
        <v>0</v>
      </c>
      <c r="EW251">
        <v>1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1</v>
      </c>
      <c r="FQ251">
        <v>16</v>
      </c>
      <c r="FR251">
        <v>5</v>
      </c>
      <c r="FS251">
        <v>2</v>
      </c>
      <c r="FT251">
        <v>0</v>
      </c>
      <c r="FU251">
        <v>0</v>
      </c>
      <c r="FV251">
        <v>0</v>
      </c>
      <c r="FW251">
        <v>2</v>
      </c>
      <c r="FX251">
        <v>0</v>
      </c>
      <c r="FY251">
        <v>0</v>
      </c>
      <c r="FZ251">
        <v>1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5</v>
      </c>
      <c r="GV251">
        <v>19</v>
      </c>
      <c r="GW251">
        <v>2</v>
      </c>
      <c r="GX251">
        <v>1</v>
      </c>
      <c r="GY251">
        <v>9</v>
      </c>
      <c r="GZ251">
        <v>0</v>
      </c>
      <c r="HA251">
        <v>0</v>
      </c>
      <c r="HB251">
        <v>0</v>
      </c>
      <c r="HC251">
        <v>1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1</v>
      </c>
      <c r="HJ251">
        <v>0</v>
      </c>
      <c r="HK251">
        <v>0</v>
      </c>
      <c r="HL251">
        <v>0</v>
      </c>
      <c r="HM251">
        <v>1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1</v>
      </c>
      <c r="HU251">
        <v>0</v>
      </c>
      <c r="HV251">
        <v>3</v>
      </c>
      <c r="HW251">
        <v>0</v>
      </c>
      <c r="HX251">
        <v>0</v>
      </c>
      <c r="HY251">
        <v>19</v>
      </c>
      <c r="HZ251">
        <v>3</v>
      </c>
      <c r="IA251">
        <v>2</v>
      </c>
      <c r="IB251">
        <v>0</v>
      </c>
      <c r="IC251">
        <v>0</v>
      </c>
      <c r="ID251">
        <v>1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3</v>
      </c>
      <c r="JD251" t="s">
        <v>0</v>
      </c>
      <c r="JE251" t="s">
        <v>0</v>
      </c>
      <c r="JF251" t="s">
        <v>0</v>
      </c>
      <c r="JG251" t="s">
        <v>0</v>
      </c>
      <c r="JH251" t="s">
        <v>0</v>
      </c>
      <c r="JI251" t="s">
        <v>0</v>
      </c>
      <c r="JJ251" t="s">
        <v>0</v>
      </c>
      <c r="JK251" t="s">
        <v>0</v>
      </c>
      <c r="JL251" t="s">
        <v>0</v>
      </c>
      <c r="JM251" t="s">
        <v>0</v>
      </c>
      <c r="JN251" t="s">
        <v>0</v>
      </c>
      <c r="JO251" t="s">
        <v>0</v>
      </c>
      <c r="JP251" t="s">
        <v>0</v>
      </c>
      <c r="JQ251" t="s">
        <v>0</v>
      </c>
      <c r="JR251" t="s">
        <v>0</v>
      </c>
      <c r="JS251" t="s">
        <v>0</v>
      </c>
      <c r="JT251" t="s">
        <v>0</v>
      </c>
      <c r="JU251" t="s">
        <v>0</v>
      </c>
      <c r="JV251" t="s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</row>
    <row r="252" spans="1:351">
      <c r="A252" t="s">
        <v>1358</v>
      </c>
      <c r="B252" t="s">
        <v>1357</v>
      </c>
      <c r="C252" t="str">
        <f>"200404"</f>
        <v>200404</v>
      </c>
      <c r="D252" t="s">
        <v>1109</v>
      </c>
      <c r="E252">
        <v>5</v>
      </c>
      <c r="F252">
        <v>977</v>
      </c>
      <c r="G252">
        <v>750</v>
      </c>
      <c r="H252">
        <v>432</v>
      </c>
      <c r="I252">
        <v>318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318</v>
      </c>
      <c r="T252">
        <v>0</v>
      </c>
      <c r="U252">
        <v>0</v>
      </c>
      <c r="V252">
        <v>318</v>
      </c>
      <c r="W252">
        <v>15</v>
      </c>
      <c r="X252">
        <v>11</v>
      </c>
      <c r="Y252">
        <v>4</v>
      </c>
      <c r="Z252">
        <v>0</v>
      </c>
      <c r="AA252">
        <v>303</v>
      </c>
      <c r="AB252">
        <v>153</v>
      </c>
      <c r="AC252">
        <v>40</v>
      </c>
      <c r="AD252">
        <v>14</v>
      </c>
      <c r="AE252">
        <v>4</v>
      </c>
      <c r="AF252">
        <v>18</v>
      </c>
      <c r="AG252">
        <v>6</v>
      </c>
      <c r="AH252">
        <v>2</v>
      </c>
      <c r="AI252">
        <v>45</v>
      </c>
      <c r="AJ252">
        <v>1</v>
      </c>
      <c r="AK252">
        <v>1</v>
      </c>
      <c r="AL252">
        <v>0</v>
      </c>
      <c r="AM252">
        <v>4</v>
      </c>
      <c r="AN252">
        <v>0</v>
      </c>
      <c r="AO252">
        <v>0</v>
      </c>
      <c r="AP252">
        <v>2</v>
      </c>
      <c r="AQ252">
        <v>3</v>
      </c>
      <c r="AR252">
        <v>0</v>
      </c>
      <c r="AS252">
        <v>0</v>
      </c>
      <c r="AT252">
        <v>0</v>
      </c>
      <c r="AU252">
        <v>0</v>
      </c>
      <c r="AV252">
        <v>3</v>
      </c>
      <c r="AW252">
        <v>3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2</v>
      </c>
      <c r="BD252">
        <v>5</v>
      </c>
      <c r="BE252">
        <v>153</v>
      </c>
      <c r="BF252">
        <v>21</v>
      </c>
      <c r="BG252">
        <v>2</v>
      </c>
      <c r="BH252">
        <v>4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10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5</v>
      </c>
      <c r="CI252">
        <v>21</v>
      </c>
      <c r="CJ252">
        <v>9</v>
      </c>
      <c r="CK252">
        <v>2</v>
      </c>
      <c r="CL252">
        <v>2</v>
      </c>
      <c r="CM252">
        <v>0</v>
      </c>
      <c r="CN252">
        <v>1</v>
      </c>
      <c r="CO252">
        <v>0</v>
      </c>
      <c r="CP252">
        <v>2</v>
      </c>
      <c r="CQ252">
        <v>1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1</v>
      </c>
      <c r="DF252">
        <v>0</v>
      </c>
      <c r="DG252">
        <v>0</v>
      </c>
      <c r="DH252">
        <v>0</v>
      </c>
      <c r="DI252">
        <v>9</v>
      </c>
      <c r="DJ252">
        <v>10</v>
      </c>
      <c r="DK252">
        <v>2</v>
      </c>
      <c r="DL252">
        <v>0</v>
      </c>
      <c r="DM252">
        <v>0</v>
      </c>
      <c r="DN252">
        <v>1</v>
      </c>
      <c r="DO252">
        <v>0</v>
      </c>
      <c r="DP252">
        <v>1</v>
      </c>
      <c r="DQ252">
        <v>0</v>
      </c>
      <c r="DR252">
        <v>0</v>
      </c>
      <c r="DS252">
        <v>0</v>
      </c>
      <c r="DT252">
        <v>0</v>
      </c>
      <c r="DU252">
        <v>1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1</v>
      </c>
      <c r="ED252">
        <v>0</v>
      </c>
      <c r="EE252">
        <v>1</v>
      </c>
      <c r="EF252">
        <v>0</v>
      </c>
      <c r="EG252">
        <v>0</v>
      </c>
      <c r="EH252">
        <v>1</v>
      </c>
      <c r="EI252">
        <v>0</v>
      </c>
      <c r="EJ252">
        <v>1</v>
      </c>
      <c r="EK252">
        <v>0</v>
      </c>
      <c r="EL252">
        <v>1</v>
      </c>
      <c r="EM252">
        <v>10</v>
      </c>
      <c r="EN252">
        <v>58</v>
      </c>
      <c r="EO252">
        <v>1</v>
      </c>
      <c r="EP252">
        <v>0</v>
      </c>
      <c r="EQ252">
        <v>3</v>
      </c>
      <c r="ER252">
        <v>51</v>
      </c>
      <c r="ES252">
        <v>0</v>
      </c>
      <c r="ET252">
        <v>1</v>
      </c>
      <c r="EU252">
        <v>0</v>
      </c>
      <c r="EV252">
        <v>0</v>
      </c>
      <c r="EW252">
        <v>0</v>
      </c>
      <c r="EX252">
        <v>1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1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58</v>
      </c>
      <c r="FR252">
        <v>5</v>
      </c>
      <c r="FS252">
        <v>0</v>
      </c>
      <c r="FT252">
        <v>0</v>
      </c>
      <c r="FU252">
        <v>0</v>
      </c>
      <c r="FV252">
        <v>1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3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1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5</v>
      </c>
      <c r="GV252">
        <v>40</v>
      </c>
      <c r="GW252">
        <v>13</v>
      </c>
      <c r="GX252">
        <v>2</v>
      </c>
      <c r="GY252">
        <v>14</v>
      </c>
      <c r="GZ252">
        <v>1</v>
      </c>
      <c r="HA252">
        <v>0</v>
      </c>
      <c r="HB252">
        <v>1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1</v>
      </c>
      <c r="HP252">
        <v>1</v>
      </c>
      <c r="HQ252">
        <v>0</v>
      </c>
      <c r="HR252">
        <v>0</v>
      </c>
      <c r="HS252">
        <v>1</v>
      </c>
      <c r="HT252">
        <v>0</v>
      </c>
      <c r="HU252">
        <v>0</v>
      </c>
      <c r="HV252">
        <v>5</v>
      </c>
      <c r="HW252">
        <v>0</v>
      </c>
      <c r="HX252">
        <v>1</v>
      </c>
      <c r="HY252">
        <v>40</v>
      </c>
      <c r="HZ252">
        <v>3</v>
      </c>
      <c r="IA252">
        <v>3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3</v>
      </c>
      <c r="JD252" t="s">
        <v>0</v>
      </c>
      <c r="JE252" t="s">
        <v>0</v>
      </c>
      <c r="JF252" t="s">
        <v>0</v>
      </c>
      <c r="JG252" t="s">
        <v>0</v>
      </c>
      <c r="JH252" t="s">
        <v>0</v>
      </c>
      <c r="JI252" t="s">
        <v>0</v>
      </c>
      <c r="JJ252" t="s">
        <v>0</v>
      </c>
      <c r="JK252" t="s">
        <v>0</v>
      </c>
      <c r="JL252" t="s">
        <v>0</v>
      </c>
      <c r="JM252" t="s">
        <v>0</v>
      </c>
      <c r="JN252" t="s">
        <v>0</v>
      </c>
      <c r="JO252" t="s">
        <v>0</v>
      </c>
      <c r="JP252" t="s">
        <v>0</v>
      </c>
      <c r="JQ252" t="s">
        <v>0</v>
      </c>
      <c r="JR252" t="s">
        <v>0</v>
      </c>
      <c r="JS252" t="s">
        <v>0</v>
      </c>
      <c r="JT252" t="s">
        <v>0</v>
      </c>
      <c r="JU252" t="s">
        <v>0</v>
      </c>
      <c r="JV252" t="s">
        <v>0</v>
      </c>
      <c r="JW252">
        <v>3</v>
      </c>
      <c r="JX252">
        <v>2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1</v>
      </c>
      <c r="KR252">
        <v>3</v>
      </c>
      <c r="KS252">
        <v>1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1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1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</row>
    <row r="253" spans="1:351">
      <c r="A253" t="s">
        <v>1356</v>
      </c>
      <c r="B253" t="s">
        <v>1345</v>
      </c>
      <c r="C253" t="str">
        <f>"200405"</f>
        <v>200405</v>
      </c>
      <c r="D253" t="s">
        <v>1355</v>
      </c>
      <c r="E253">
        <v>1</v>
      </c>
      <c r="F253">
        <v>1125</v>
      </c>
      <c r="G253">
        <v>850</v>
      </c>
      <c r="H253">
        <v>422</v>
      </c>
      <c r="I253">
        <v>428</v>
      </c>
      <c r="J253">
        <v>0</v>
      </c>
      <c r="K253">
        <v>6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428</v>
      </c>
      <c r="T253">
        <v>0</v>
      </c>
      <c r="U253">
        <v>0</v>
      </c>
      <c r="V253">
        <v>428</v>
      </c>
      <c r="W253">
        <v>21</v>
      </c>
      <c r="X253">
        <v>14</v>
      </c>
      <c r="Y253">
        <v>6</v>
      </c>
      <c r="Z253">
        <v>1</v>
      </c>
      <c r="AA253">
        <v>407</v>
      </c>
      <c r="AB253">
        <v>186</v>
      </c>
      <c r="AC253">
        <v>28</v>
      </c>
      <c r="AD253">
        <v>21</v>
      </c>
      <c r="AE253">
        <v>8</v>
      </c>
      <c r="AF253">
        <v>12</v>
      </c>
      <c r="AG253">
        <v>3</v>
      </c>
      <c r="AH253">
        <v>2</v>
      </c>
      <c r="AI253">
        <v>92</v>
      </c>
      <c r="AJ253">
        <v>1</v>
      </c>
      <c r="AK253">
        <v>0</v>
      </c>
      <c r="AL253">
        <v>2</v>
      </c>
      <c r="AM253">
        <v>2</v>
      </c>
      <c r="AN253">
        <v>1</v>
      </c>
      <c r="AO253">
        <v>0</v>
      </c>
      <c r="AP253">
        <v>0</v>
      </c>
      <c r="AQ253">
        <v>0</v>
      </c>
      <c r="AR253">
        <v>1</v>
      </c>
      <c r="AS253">
        <v>0</v>
      </c>
      <c r="AT253">
        <v>0</v>
      </c>
      <c r="AU253">
        <v>0</v>
      </c>
      <c r="AV253">
        <v>0</v>
      </c>
      <c r="AW253">
        <v>1</v>
      </c>
      <c r="AX253">
        <v>0</v>
      </c>
      <c r="AY253">
        <v>1</v>
      </c>
      <c r="AZ253">
        <v>0</v>
      </c>
      <c r="BA253">
        <v>5</v>
      </c>
      <c r="BB253">
        <v>3</v>
      </c>
      <c r="BC253">
        <v>3</v>
      </c>
      <c r="BD253">
        <v>0</v>
      </c>
      <c r="BE253">
        <v>186</v>
      </c>
      <c r="BF253">
        <v>51</v>
      </c>
      <c r="BG253">
        <v>17</v>
      </c>
      <c r="BH253">
        <v>4</v>
      </c>
      <c r="BI253">
        <v>1</v>
      </c>
      <c r="BJ253">
        <v>1</v>
      </c>
      <c r="BK253">
        <v>0</v>
      </c>
      <c r="BL253">
        <v>0</v>
      </c>
      <c r="BM253">
        <v>0</v>
      </c>
      <c r="BN253">
        <v>1</v>
      </c>
      <c r="BO253">
        <v>0</v>
      </c>
      <c r="BP253">
        <v>1</v>
      </c>
      <c r="BQ253">
        <v>14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1</v>
      </c>
      <c r="BX253">
        <v>1</v>
      </c>
      <c r="BY253">
        <v>0</v>
      </c>
      <c r="BZ253">
        <v>0</v>
      </c>
      <c r="CA253">
        <v>1</v>
      </c>
      <c r="CB253">
        <v>0</v>
      </c>
      <c r="CC253">
        <v>0</v>
      </c>
      <c r="CD253">
        <v>1</v>
      </c>
      <c r="CE253">
        <v>0</v>
      </c>
      <c r="CF253">
        <v>0</v>
      </c>
      <c r="CG253">
        <v>0</v>
      </c>
      <c r="CH253">
        <v>8</v>
      </c>
      <c r="CI253">
        <v>51</v>
      </c>
      <c r="CJ253">
        <v>8</v>
      </c>
      <c r="CK253">
        <v>0</v>
      </c>
      <c r="CL253">
        <v>0</v>
      </c>
      <c r="CM253">
        <v>2</v>
      </c>
      <c r="CN253">
        <v>0</v>
      </c>
      <c r="CO253">
        <v>1</v>
      </c>
      <c r="CP253">
        <v>1</v>
      </c>
      <c r="CQ253">
        <v>0</v>
      </c>
      <c r="CR253">
        <v>0</v>
      </c>
      <c r="CS253">
        <v>0</v>
      </c>
      <c r="CT253">
        <v>2</v>
      </c>
      <c r="CU253">
        <v>0</v>
      </c>
      <c r="CV253">
        <v>0</v>
      </c>
      <c r="CW253">
        <v>1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1</v>
      </c>
      <c r="DI253">
        <v>8</v>
      </c>
      <c r="DJ253">
        <v>14</v>
      </c>
      <c r="DK253">
        <v>8</v>
      </c>
      <c r="DL253">
        <v>1</v>
      </c>
      <c r="DM253">
        <v>0</v>
      </c>
      <c r="DN253">
        <v>1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1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2</v>
      </c>
      <c r="ED253">
        <v>0</v>
      </c>
      <c r="EE253">
        <v>0</v>
      </c>
      <c r="EF253">
        <v>0</v>
      </c>
      <c r="EG253">
        <v>0</v>
      </c>
      <c r="EH253">
        <v>1</v>
      </c>
      <c r="EI253">
        <v>0</v>
      </c>
      <c r="EJ253">
        <v>0</v>
      </c>
      <c r="EK253">
        <v>0</v>
      </c>
      <c r="EL253">
        <v>0</v>
      </c>
      <c r="EM253">
        <v>14</v>
      </c>
      <c r="EN253">
        <v>68</v>
      </c>
      <c r="EO253">
        <v>3</v>
      </c>
      <c r="EP253">
        <v>0</v>
      </c>
      <c r="EQ253">
        <v>1</v>
      </c>
      <c r="ER253">
        <v>52</v>
      </c>
      <c r="ES253">
        <v>1</v>
      </c>
      <c r="ET253">
        <v>0</v>
      </c>
      <c r="EU253">
        <v>8</v>
      </c>
      <c r="EV253">
        <v>0</v>
      </c>
      <c r="EW253">
        <v>1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2</v>
      </c>
      <c r="FQ253">
        <v>68</v>
      </c>
      <c r="FR253">
        <v>23</v>
      </c>
      <c r="FS253">
        <v>20</v>
      </c>
      <c r="FT253">
        <v>1</v>
      </c>
      <c r="FU253">
        <v>0</v>
      </c>
      <c r="FV253">
        <v>1</v>
      </c>
      <c r="FW253">
        <v>0</v>
      </c>
      <c r="FX253">
        <v>1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23</v>
      </c>
      <c r="GV253">
        <v>42</v>
      </c>
      <c r="GW253">
        <v>13</v>
      </c>
      <c r="GX253">
        <v>1</v>
      </c>
      <c r="GY253">
        <v>20</v>
      </c>
      <c r="GZ253">
        <v>0</v>
      </c>
      <c r="HA253">
        <v>1</v>
      </c>
      <c r="HB253">
        <v>1</v>
      </c>
      <c r="HC253">
        <v>1</v>
      </c>
      <c r="HD253">
        <v>0</v>
      </c>
      <c r="HE253">
        <v>1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1</v>
      </c>
      <c r="HU253">
        <v>0</v>
      </c>
      <c r="HV253">
        <v>2</v>
      </c>
      <c r="HW253">
        <v>0</v>
      </c>
      <c r="HX253">
        <v>0</v>
      </c>
      <c r="HY253">
        <v>42</v>
      </c>
      <c r="HZ253">
        <v>13</v>
      </c>
      <c r="IA253">
        <v>8</v>
      </c>
      <c r="IB253">
        <v>2</v>
      </c>
      <c r="IC253">
        <v>0</v>
      </c>
      <c r="ID253">
        <v>1</v>
      </c>
      <c r="IE253">
        <v>0</v>
      </c>
      <c r="IF253">
        <v>1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1</v>
      </c>
      <c r="JB253">
        <v>0</v>
      </c>
      <c r="JC253">
        <v>13</v>
      </c>
      <c r="JD253" t="s">
        <v>0</v>
      </c>
      <c r="JE253" t="s">
        <v>0</v>
      </c>
      <c r="JF253" t="s">
        <v>0</v>
      </c>
      <c r="JG253" t="s">
        <v>0</v>
      </c>
      <c r="JH253" t="s">
        <v>0</v>
      </c>
      <c r="JI253" t="s">
        <v>0</v>
      </c>
      <c r="JJ253" t="s">
        <v>0</v>
      </c>
      <c r="JK253" t="s">
        <v>0</v>
      </c>
      <c r="JL253" t="s">
        <v>0</v>
      </c>
      <c r="JM253" t="s">
        <v>0</v>
      </c>
      <c r="JN253" t="s">
        <v>0</v>
      </c>
      <c r="JO253" t="s">
        <v>0</v>
      </c>
      <c r="JP253" t="s">
        <v>0</v>
      </c>
      <c r="JQ253" t="s">
        <v>0</v>
      </c>
      <c r="JR253" t="s">
        <v>0</v>
      </c>
      <c r="JS253" t="s">
        <v>0</v>
      </c>
      <c r="JT253" t="s">
        <v>0</v>
      </c>
      <c r="JU253" t="s">
        <v>0</v>
      </c>
      <c r="JV253" t="s">
        <v>0</v>
      </c>
      <c r="JW253">
        <v>2</v>
      </c>
      <c r="JX253">
        <v>1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1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2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</row>
    <row r="254" spans="1:351">
      <c r="A254" t="s">
        <v>1354</v>
      </c>
      <c r="B254" t="s">
        <v>1345</v>
      </c>
      <c r="C254" t="str">
        <f>"200405"</f>
        <v>200405</v>
      </c>
      <c r="D254" t="s">
        <v>1353</v>
      </c>
      <c r="E254">
        <v>2</v>
      </c>
      <c r="F254">
        <v>1094</v>
      </c>
      <c r="G254">
        <v>840</v>
      </c>
      <c r="H254">
        <v>425</v>
      </c>
      <c r="I254">
        <v>415</v>
      </c>
      <c r="J254">
        <v>0</v>
      </c>
      <c r="K254">
        <v>2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415</v>
      </c>
      <c r="T254">
        <v>0</v>
      </c>
      <c r="U254">
        <v>0</v>
      </c>
      <c r="V254">
        <v>415</v>
      </c>
      <c r="W254">
        <v>13</v>
      </c>
      <c r="X254">
        <v>7</v>
      </c>
      <c r="Y254">
        <v>6</v>
      </c>
      <c r="Z254">
        <v>0</v>
      </c>
      <c r="AA254">
        <v>402</v>
      </c>
      <c r="AB254">
        <v>190</v>
      </c>
      <c r="AC254">
        <v>19</v>
      </c>
      <c r="AD254">
        <v>24</v>
      </c>
      <c r="AE254">
        <v>1</v>
      </c>
      <c r="AF254">
        <v>19</v>
      </c>
      <c r="AG254">
        <v>8</v>
      </c>
      <c r="AH254">
        <v>5</v>
      </c>
      <c r="AI254">
        <v>99</v>
      </c>
      <c r="AJ254">
        <v>1</v>
      </c>
      <c r="AK254">
        <v>0</v>
      </c>
      <c r="AL254">
        <v>1</v>
      </c>
      <c r="AM254">
        <v>1</v>
      </c>
      <c r="AN254">
        <v>1</v>
      </c>
      <c r="AO254">
        <v>1</v>
      </c>
      <c r="AP254">
        <v>1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1</v>
      </c>
      <c r="AY254">
        <v>0</v>
      </c>
      <c r="AZ254">
        <v>0</v>
      </c>
      <c r="BA254">
        <v>7</v>
      </c>
      <c r="BB254">
        <v>1</v>
      </c>
      <c r="BC254">
        <v>0</v>
      </c>
      <c r="BD254">
        <v>0</v>
      </c>
      <c r="BE254">
        <v>190</v>
      </c>
      <c r="BF254">
        <v>40</v>
      </c>
      <c r="BG254">
        <v>13</v>
      </c>
      <c r="BH254">
        <v>3</v>
      </c>
      <c r="BI254">
        <v>3</v>
      </c>
      <c r="BJ254">
        <v>2</v>
      </c>
      <c r="BK254">
        <v>0</v>
      </c>
      <c r="BL254">
        <v>1</v>
      </c>
      <c r="BM254">
        <v>0</v>
      </c>
      <c r="BN254">
        <v>0</v>
      </c>
      <c r="BO254">
        <v>0</v>
      </c>
      <c r="BP254">
        <v>0</v>
      </c>
      <c r="BQ254">
        <v>10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1</v>
      </c>
      <c r="BX254">
        <v>0</v>
      </c>
      <c r="BY254">
        <v>0</v>
      </c>
      <c r="BZ254">
        <v>1</v>
      </c>
      <c r="CA254">
        <v>0</v>
      </c>
      <c r="CB254">
        <v>0</v>
      </c>
      <c r="CC254">
        <v>2</v>
      </c>
      <c r="CD254">
        <v>1</v>
      </c>
      <c r="CE254">
        <v>0</v>
      </c>
      <c r="CF254">
        <v>2</v>
      </c>
      <c r="CG254">
        <v>0</v>
      </c>
      <c r="CH254">
        <v>1</v>
      </c>
      <c r="CI254">
        <v>40</v>
      </c>
      <c r="CJ254">
        <v>8</v>
      </c>
      <c r="CK254">
        <v>2</v>
      </c>
      <c r="CL254">
        <v>2</v>
      </c>
      <c r="CM254">
        <v>1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1</v>
      </c>
      <c r="DE254">
        <v>0</v>
      </c>
      <c r="DF254">
        <v>0</v>
      </c>
      <c r="DG254">
        <v>0</v>
      </c>
      <c r="DH254">
        <v>2</v>
      </c>
      <c r="DI254">
        <v>8</v>
      </c>
      <c r="DJ254">
        <v>12</v>
      </c>
      <c r="DK254">
        <v>4</v>
      </c>
      <c r="DL254">
        <v>1</v>
      </c>
      <c r="DM254">
        <v>2</v>
      </c>
      <c r="DN254">
        <v>0</v>
      </c>
      <c r="DO254">
        <v>0</v>
      </c>
      <c r="DP254">
        <v>0</v>
      </c>
      <c r="DQ254">
        <v>2</v>
      </c>
      <c r="DR254">
        <v>0</v>
      </c>
      <c r="DS254">
        <v>1</v>
      </c>
      <c r="DT254">
        <v>1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1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12</v>
      </c>
      <c r="EN254">
        <v>71</v>
      </c>
      <c r="EO254">
        <v>1</v>
      </c>
      <c r="EP254">
        <v>1</v>
      </c>
      <c r="EQ254">
        <v>1</v>
      </c>
      <c r="ER254">
        <v>58</v>
      </c>
      <c r="ES254">
        <v>0</v>
      </c>
      <c r="ET254">
        <v>1</v>
      </c>
      <c r="EU254">
        <v>8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1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71</v>
      </c>
      <c r="FR254">
        <v>16</v>
      </c>
      <c r="FS254">
        <v>7</v>
      </c>
      <c r="FT254">
        <v>1</v>
      </c>
      <c r="FU254">
        <v>0</v>
      </c>
      <c r="FV254">
        <v>2</v>
      </c>
      <c r="FW254">
        <v>2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1</v>
      </c>
      <c r="GQ254">
        <v>0</v>
      </c>
      <c r="GR254">
        <v>0</v>
      </c>
      <c r="GS254">
        <v>0</v>
      </c>
      <c r="GT254">
        <v>3</v>
      </c>
      <c r="GU254">
        <v>16</v>
      </c>
      <c r="GV254">
        <v>50</v>
      </c>
      <c r="GW254">
        <v>15</v>
      </c>
      <c r="GX254">
        <v>2</v>
      </c>
      <c r="GY254">
        <v>27</v>
      </c>
      <c r="GZ254">
        <v>1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2</v>
      </c>
      <c r="HG254">
        <v>0</v>
      </c>
      <c r="HH254">
        <v>2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1</v>
      </c>
      <c r="HW254">
        <v>0</v>
      </c>
      <c r="HX254">
        <v>0</v>
      </c>
      <c r="HY254">
        <v>50</v>
      </c>
      <c r="HZ254">
        <v>12</v>
      </c>
      <c r="IA254">
        <v>9</v>
      </c>
      <c r="IB254">
        <v>1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1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1</v>
      </c>
      <c r="IY254">
        <v>0</v>
      </c>
      <c r="IZ254">
        <v>0</v>
      </c>
      <c r="JA254">
        <v>0</v>
      </c>
      <c r="JB254">
        <v>0</v>
      </c>
      <c r="JC254">
        <v>12</v>
      </c>
      <c r="JD254" t="s">
        <v>0</v>
      </c>
      <c r="JE254" t="s">
        <v>0</v>
      </c>
      <c r="JF254" t="s">
        <v>0</v>
      </c>
      <c r="JG254" t="s">
        <v>0</v>
      </c>
      <c r="JH254" t="s">
        <v>0</v>
      </c>
      <c r="JI254" t="s">
        <v>0</v>
      </c>
      <c r="JJ254" t="s">
        <v>0</v>
      </c>
      <c r="JK254" t="s">
        <v>0</v>
      </c>
      <c r="JL254" t="s">
        <v>0</v>
      </c>
      <c r="JM254" t="s">
        <v>0</v>
      </c>
      <c r="JN254" t="s">
        <v>0</v>
      </c>
      <c r="JO254" t="s">
        <v>0</v>
      </c>
      <c r="JP254" t="s">
        <v>0</v>
      </c>
      <c r="JQ254" t="s">
        <v>0</v>
      </c>
      <c r="JR254" t="s">
        <v>0</v>
      </c>
      <c r="JS254" t="s">
        <v>0</v>
      </c>
      <c r="JT254" t="s">
        <v>0</v>
      </c>
      <c r="JU254" t="s">
        <v>0</v>
      </c>
      <c r="JV254" t="s">
        <v>0</v>
      </c>
      <c r="JW254">
        <v>1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1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1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2</v>
      </c>
      <c r="LW254">
        <v>0</v>
      </c>
      <c r="LX254">
        <v>2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2</v>
      </c>
    </row>
    <row r="255" spans="1:351">
      <c r="A255" t="s">
        <v>1352</v>
      </c>
      <c r="B255" t="s">
        <v>1345</v>
      </c>
      <c r="C255" t="str">
        <f>"200405"</f>
        <v>200405</v>
      </c>
      <c r="D255" t="s">
        <v>1351</v>
      </c>
      <c r="E255">
        <v>3</v>
      </c>
      <c r="F255">
        <v>640</v>
      </c>
      <c r="G255">
        <v>489</v>
      </c>
      <c r="H255">
        <v>247</v>
      </c>
      <c r="I255">
        <v>242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242</v>
      </c>
      <c r="T255">
        <v>0</v>
      </c>
      <c r="U255">
        <v>0</v>
      </c>
      <c r="V255">
        <v>242</v>
      </c>
      <c r="W255">
        <v>10</v>
      </c>
      <c r="X255">
        <v>8</v>
      </c>
      <c r="Y255">
        <v>2</v>
      </c>
      <c r="Z255">
        <v>0</v>
      </c>
      <c r="AA255">
        <v>232</v>
      </c>
      <c r="AB255">
        <v>132</v>
      </c>
      <c r="AC255">
        <v>18</v>
      </c>
      <c r="AD255">
        <v>10</v>
      </c>
      <c r="AE255">
        <v>2</v>
      </c>
      <c r="AF255">
        <v>9</v>
      </c>
      <c r="AG255">
        <v>2</v>
      </c>
      <c r="AH255">
        <v>1</v>
      </c>
      <c r="AI255">
        <v>76</v>
      </c>
      <c r="AJ255">
        <v>0</v>
      </c>
      <c r="AK255">
        <v>0</v>
      </c>
      <c r="AL255">
        <v>0</v>
      </c>
      <c r="AM255">
        <v>1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3</v>
      </c>
      <c r="AX255">
        <v>1</v>
      </c>
      <c r="AY255">
        <v>0</v>
      </c>
      <c r="AZ255">
        <v>0</v>
      </c>
      <c r="BA255">
        <v>5</v>
      </c>
      <c r="BB255">
        <v>0</v>
      </c>
      <c r="BC255">
        <v>4</v>
      </c>
      <c r="BD255">
        <v>0</v>
      </c>
      <c r="BE255">
        <v>132</v>
      </c>
      <c r="BF255">
        <v>5</v>
      </c>
      <c r="BG255">
        <v>3</v>
      </c>
      <c r="BH255">
        <v>0</v>
      </c>
      <c r="BI255">
        <v>0</v>
      </c>
      <c r="BJ255">
        <v>1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1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5</v>
      </c>
      <c r="CJ255">
        <v>8</v>
      </c>
      <c r="CK255">
        <v>2</v>
      </c>
      <c r="CL255">
        <v>1</v>
      </c>
      <c r="CM255">
        <v>0</v>
      </c>
      <c r="CN255">
        <v>0</v>
      </c>
      <c r="CO255">
        <v>1</v>
      </c>
      <c r="CP255">
        <v>1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1</v>
      </c>
      <c r="DF255">
        <v>0</v>
      </c>
      <c r="DG255">
        <v>0</v>
      </c>
      <c r="DH255">
        <v>2</v>
      </c>
      <c r="DI255">
        <v>8</v>
      </c>
      <c r="DJ255">
        <v>9</v>
      </c>
      <c r="DK255">
        <v>5</v>
      </c>
      <c r="DL255">
        <v>0</v>
      </c>
      <c r="DM255">
        <v>1</v>
      </c>
      <c r="DN255">
        <v>0</v>
      </c>
      <c r="DO255">
        <v>1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1</v>
      </c>
      <c r="EI255">
        <v>0</v>
      </c>
      <c r="EJ255">
        <v>0</v>
      </c>
      <c r="EK255">
        <v>1</v>
      </c>
      <c r="EL255">
        <v>0</v>
      </c>
      <c r="EM255">
        <v>9</v>
      </c>
      <c r="EN255">
        <v>60</v>
      </c>
      <c r="EO255">
        <v>2</v>
      </c>
      <c r="EP255">
        <v>0</v>
      </c>
      <c r="EQ255">
        <v>1</v>
      </c>
      <c r="ER255">
        <v>47</v>
      </c>
      <c r="ES255">
        <v>0</v>
      </c>
      <c r="ET255">
        <v>0</v>
      </c>
      <c r="EU255">
        <v>7</v>
      </c>
      <c r="EV255">
        <v>0</v>
      </c>
      <c r="EW255">
        <v>0</v>
      </c>
      <c r="EX255">
        <v>0</v>
      </c>
      <c r="EY255">
        <v>0</v>
      </c>
      <c r="EZ255">
        <v>1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1</v>
      </c>
      <c r="FI255">
        <v>1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60</v>
      </c>
      <c r="FR255">
        <v>2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1</v>
      </c>
      <c r="GC255">
        <v>0</v>
      </c>
      <c r="GD255">
        <v>0</v>
      </c>
      <c r="GE255">
        <v>1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2</v>
      </c>
      <c r="GV255">
        <v>13</v>
      </c>
      <c r="GW255">
        <v>7</v>
      </c>
      <c r="GX255">
        <v>0</v>
      </c>
      <c r="GY255">
        <v>3</v>
      </c>
      <c r="GZ255">
        <v>0</v>
      </c>
      <c r="HA255">
        <v>0</v>
      </c>
      <c r="HB255">
        <v>0</v>
      </c>
      <c r="HC255">
        <v>1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1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1</v>
      </c>
      <c r="HX255">
        <v>0</v>
      </c>
      <c r="HY255">
        <v>13</v>
      </c>
      <c r="HZ255">
        <v>2</v>
      </c>
      <c r="IA255">
        <v>1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1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2</v>
      </c>
      <c r="JD255" t="s">
        <v>0</v>
      </c>
      <c r="JE255" t="s">
        <v>0</v>
      </c>
      <c r="JF255" t="s">
        <v>0</v>
      </c>
      <c r="JG255" t="s">
        <v>0</v>
      </c>
      <c r="JH255" t="s">
        <v>0</v>
      </c>
      <c r="JI255" t="s">
        <v>0</v>
      </c>
      <c r="JJ255" t="s">
        <v>0</v>
      </c>
      <c r="JK255" t="s">
        <v>0</v>
      </c>
      <c r="JL255" t="s">
        <v>0</v>
      </c>
      <c r="JM255" t="s">
        <v>0</v>
      </c>
      <c r="JN255" t="s">
        <v>0</v>
      </c>
      <c r="JO255" t="s">
        <v>0</v>
      </c>
      <c r="JP255" t="s">
        <v>0</v>
      </c>
      <c r="JQ255" t="s">
        <v>0</v>
      </c>
      <c r="JR255" t="s">
        <v>0</v>
      </c>
      <c r="JS255" t="s">
        <v>0</v>
      </c>
      <c r="JT255" t="s">
        <v>0</v>
      </c>
      <c r="JU255" t="s">
        <v>0</v>
      </c>
      <c r="JV255" t="s">
        <v>0</v>
      </c>
      <c r="JW255">
        <v>1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1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1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</row>
    <row r="256" spans="1:351">
      <c r="A256" t="s">
        <v>1350</v>
      </c>
      <c r="B256" t="s">
        <v>1345</v>
      </c>
      <c r="C256" t="str">
        <f>"200405"</f>
        <v>200405</v>
      </c>
      <c r="D256" t="s">
        <v>1349</v>
      </c>
      <c r="E256">
        <v>4</v>
      </c>
      <c r="F256">
        <v>921</v>
      </c>
      <c r="G256">
        <v>720</v>
      </c>
      <c r="H256">
        <v>370</v>
      </c>
      <c r="I256">
        <v>350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350</v>
      </c>
      <c r="T256">
        <v>0</v>
      </c>
      <c r="U256">
        <v>0</v>
      </c>
      <c r="V256">
        <v>350</v>
      </c>
      <c r="W256">
        <v>12</v>
      </c>
      <c r="X256">
        <v>7</v>
      </c>
      <c r="Y256">
        <v>4</v>
      </c>
      <c r="Z256">
        <v>1</v>
      </c>
      <c r="AA256">
        <v>338</v>
      </c>
      <c r="AB256">
        <v>144</v>
      </c>
      <c r="AC256">
        <v>22</v>
      </c>
      <c r="AD256">
        <v>10</v>
      </c>
      <c r="AE256">
        <v>4</v>
      </c>
      <c r="AF256">
        <v>10</v>
      </c>
      <c r="AG256">
        <v>4</v>
      </c>
      <c r="AH256">
        <v>4</v>
      </c>
      <c r="AI256">
        <v>69</v>
      </c>
      <c r="AJ256">
        <v>2</v>
      </c>
      <c r="AK256">
        <v>0</v>
      </c>
      <c r="AL256">
        <v>1</v>
      </c>
      <c r="AM256">
        <v>2</v>
      </c>
      <c r="AN256">
        <v>0</v>
      </c>
      <c r="AO256">
        <v>2</v>
      </c>
      <c r="AP256">
        <v>2</v>
      </c>
      <c r="AQ256">
        <v>1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7</v>
      </c>
      <c r="AX256">
        <v>0</v>
      </c>
      <c r="AY256">
        <v>0</v>
      </c>
      <c r="AZ256">
        <v>0</v>
      </c>
      <c r="BA256">
        <v>3</v>
      </c>
      <c r="BB256">
        <v>0</v>
      </c>
      <c r="BC256">
        <v>0</v>
      </c>
      <c r="BD256">
        <v>1</v>
      </c>
      <c r="BE256">
        <v>144</v>
      </c>
      <c r="BF256">
        <v>35</v>
      </c>
      <c r="BG256">
        <v>11</v>
      </c>
      <c r="BH256">
        <v>3</v>
      </c>
      <c r="BI256">
        <v>1</v>
      </c>
      <c r="BJ256">
        <v>0</v>
      </c>
      <c r="BK256">
        <v>0</v>
      </c>
      <c r="BL256">
        <v>1</v>
      </c>
      <c r="BM256">
        <v>0</v>
      </c>
      <c r="BN256">
        <v>0</v>
      </c>
      <c r="BO256">
        <v>1</v>
      </c>
      <c r="BP256">
        <v>0</v>
      </c>
      <c r="BQ256">
        <v>13</v>
      </c>
      <c r="BR256">
        <v>1</v>
      </c>
      <c r="BS256">
        <v>0</v>
      </c>
      <c r="BT256">
        <v>0</v>
      </c>
      <c r="BU256">
        <v>0</v>
      </c>
      <c r="BV256">
        <v>0</v>
      </c>
      <c r="BW256">
        <v>1</v>
      </c>
      <c r="BX256">
        <v>0</v>
      </c>
      <c r="BY256">
        <v>0</v>
      </c>
      <c r="BZ256">
        <v>0</v>
      </c>
      <c r="CA256">
        <v>1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2</v>
      </c>
      <c r="CI256">
        <v>35</v>
      </c>
      <c r="CJ256">
        <v>10</v>
      </c>
      <c r="CK256">
        <v>5</v>
      </c>
      <c r="CL256">
        <v>0</v>
      </c>
      <c r="CM256">
        <v>0</v>
      </c>
      <c r="CN256">
        <v>0</v>
      </c>
      <c r="CO256">
        <v>1</v>
      </c>
      <c r="CP256">
        <v>1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1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2</v>
      </c>
      <c r="DF256">
        <v>0</v>
      </c>
      <c r="DG256">
        <v>0</v>
      </c>
      <c r="DH256">
        <v>0</v>
      </c>
      <c r="DI256">
        <v>10</v>
      </c>
      <c r="DJ256">
        <v>7</v>
      </c>
      <c r="DK256">
        <v>3</v>
      </c>
      <c r="DL256">
        <v>0</v>
      </c>
      <c r="DM256">
        <v>0</v>
      </c>
      <c r="DN256">
        <v>1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1</v>
      </c>
      <c r="DW256">
        <v>1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1</v>
      </c>
      <c r="EM256">
        <v>7</v>
      </c>
      <c r="EN256">
        <v>87</v>
      </c>
      <c r="EO256">
        <v>7</v>
      </c>
      <c r="EP256">
        <v>4</v>
      </c>
      <c r="EQ256">
        <v>0</v>
      </c>
      <c r="ER256">
        <v>62</v>
      </c>
      <c r="ES256">
        <v>0</v>
      </c>
      <c r="ET256">
        <v>0</v>
      </c>
      <c r="EU256">
        <v>13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1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87</v>
      </c>
      <c r="FR256">
        <v>13</v>
      </c>
      <c r="FS256">
        <v>6</v>
      </c>
      <c r="FT256">
        <v>0</v>
      </c>
      <c r="FU256">
        <v>1</v>
      </c>
      <c r="FV256">
        <v>0</v>
      </c>
      <c r="FW256">
        <v>2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1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2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1</v>
      </c>
      <c r="GT256">
        <v>0</v>
      </c>
      <c r="GU256">
        <v>13</v>
      </c>
      <c r="GV256">
        <v>34</v>
      </c>
      <c r="GW256">
        <v>9</v>
      </c>
      <c r="GX256">
        <v>0</v>
      </c>
      <c r="GY256">
        <v>15</v>
      </c>
      <c r="GZ256">
        <v>1</v>
      </c>
      <c r="HA256">
        <v>0</v>
      </c>
      <c r="HB256">
        <v>1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4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1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1</v>
      </c>
      <c r="HU256">
        <v>1</v>
      </c>
      <c r="HV256">
        <v>0</v>
      </c>
      <c r="HW256">
        <v>0</v>
      </c>
      <c r="HX256">
        <v>1</v>
      </c>
      <c r="HY256">
        <v>34</v>
      </c>
      <c r="HZ256">
        <v>5</v>
      </c>
      <c r="IA256">
        <v>3</v>
      </c>
      <c r="IB256">
        <v>1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1</v>
      </c>
      <c r="JC256">
        <v>5</v>
      </c>
      <c r="JD256" t="s">
        <v>0</v>
      </c>
      <c r="JE256" t="s">
        <v>0</v>
      </c>
      <c r="JF256" t="s">
        <v>0</v>
      </c>
      <c r="JG256" t="s">
        <v>0</v>
      </c>
      <c r="JH256" t="s">
        <v>0</v>
      </c>
      <c r="JI256" t="s">
        <v>0</v>
      </c>
      <c r="JJ256" t="s">
        <v>0</v>
      </c>
      <c r="JK256" t="s">
        <v>0</v>
      </c>
      <c r="JL256" t="s">
        <v>0</v>
      </c>
      <c r="JM256" t="s">
        <v>0</v>
      </c>
      <c r="JN256" t="s">
        <v>0</v>
      </c>
      <c r="JO256" t="s">
        <v>0</v>
      </c>
      <c r="JP256" t="s">
        <v>0</v>
      </c>
      <c r="JQ256" t="s">
        <v>0</v>
      </c>
      <c r="JR256" t="s">
        <v>0</v>
      </c>
      <c r="JS256" t="s">
        <v>0</v>
      </c>
      <c r="JT256" t="s">
        <v>0</v>
      </c>
      <c r="JU256" t="s">
        <v>0</v>
      </c>
      <c r="JV256" t="s">
        <v>0</v>
      </c>
      <c r="JW256">
        <v>2</v>
      </c>
      <c r="JX256">
        <v>1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1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2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1</v>
      </c>
      <c r="LW256">
        <v>1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1</v>
      </c>
    </row>
    <row r="257" spans="1:351">
      <c r="A257" t="s">
        <v>1348</v>
      </c>
      <c r="B257" t="s">
        <v>1345</v>
      </c>
      <c r="C257" t="str">
        <f>"200405"</f>
        <v>200405</v>
      </c>
      <c r="D257" t="s">
        <v>1347</v>
      </c>
      <c r="E257">
        <v>5</v>
      </c>
      <c r="F257">
        <v>759</v>
      </c>
      <c r="G257">
        <v>580</v>
      </c>
      <c r="H257">
        <v>316</v>
      </c>
      <c r="I257">
        <v>264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264</v>
      </c>
      <c r="T257">
        <v>0</v>
      </c>
      <c r="U257">
        <v>0</v>
      </c>
      <c r="V257">
        <v>264</v>
      </c>
      <c r="W257">
        <v>17</v>
      </c>
      <c r="X257">
        <v>14</v>
      </c>
      <c r="Y257">
        <v>0</v>
      </c>
      <c r="Z257">
        <v>3</v>
      </c>
      <c r="AA257">
        <v>247</v>
      </c>
      <c r="AB257">
        <v>137</v>
      </c>
      <c r="AC257">
        <v>18</v>
      </c>
      <c r="AD257">
        <v>6</v>
      </c>
      <c r="AE257">
        <v>2</v>
      </c>
      <c r="AF257">
        <v>10</v>
      </c>
      <c r="AG257">
        <v>0</v>
      </c>
      <c r="AH257">
        <v>6</v>
      </c>
      <c r="AI257">
        <v>78</v>
      </c>
      <c r="AJ257">
        <v>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1</v>
      </c>
      <c r="AS257">
        <v>0</v>
      </c>
      <c r="AT257">
        <v>0</v>
      </c>
      <c r="AU257">
        <v>0</v>
      </c>
      <c r="AV257">
        <v>0</v>
      </c>
      <c r="AW257">
        <v>3</v>
      </c>
      <c r="AX257">
        <v>0</v>
      </c>
      <c r="AY257">
        <v>0</v>
      </c>
      <c r="AZ257">
        <v>0</v>
      </c>
      <c r="BA257">
        <v>7</v>
      </c>
      <c r="BB257">
        <v>3</v>
      </c>
      <c r="BC257">
        <v>1</v>
      </c>
      <c r="BD257">
        <v>1</v>
      </c>
      <c r="BE257">
        <v>137</v>
      </c>
      <c r="BF257">
        <v>23</v>
      </c>
      <c r="BG257">
        <v>13</v>
      </c>
      <c r="BH257">
        <v>1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1</v>
      </c>
      <c r="BP257">
        <v>0</v>
      </c>
      <c r="BQ257">
        <v>2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1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5</v>
      </c>
      <c r="CI257">
        <v>23</v>
      </c>
      <c r="CJ257">
        <v>6</v>
      </c>
      <c r="CK257">
        <v>2</v>
      </c>
      <c r="CL257">
        <v>0</v>
      </c>
      <c r="CM257">
        <v>1</v>
      </c>
      <c r="CN257">
        <v>1</v>
      </c>
      <c r="CO257">
        <v>0</v>
      </c>
      <c r="CP257">
        <v>1</v>
      </c>
      <c r="CQ257">
        <v>0</v>
      </c>
      <c r="CR257">
        <v>0</v>
      </c>
      <c r="CS257">
        <v>0</v>
      </c>
      <c r="CT257">
        <v>0</v>
      </c>
      <c r="CU257">
        <v>1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6</v>
      </c>
      <c r="DJ257">
        <v>4</v>
      </c>
      <c r="DK257">
        <v>2</v>
      </c>
      <c r="DL257">
        <v>0</v>
      </c>
      <c r="DM257">
        <v>0</v>
      </c>
      <c r="DN257">
        <v>2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4</v>
      </c>
      <c r="EN257">
        <v>52</v>
      </c>
      <c r="EO257">
        <v>3</v>
      </c>
      <c r="EP257">
        <v>1</v>
      </c>
      <c r="EQ257">
        <v>1</v>
      </c>
      <c r="ER257">
        <v>42</v>
      </c>
      <c r="ES257">
        <v>1</v>
      </c>
      <c r="ET257">
        <v>0</v>
      </c>
      <c r="EU257">
        <v>4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52</v>
      </c>
      <c r="FR257">
        <v>5</v>
      </c>
      <c r="FS257">
        <v>2</v>
      </c>
      <c r="FT257">
        <v>0</v>
      </c>
      <c r="FU257">
        <v>0</v>
      </c>
      <c r="FV257">
        <v>0</v>
      </c>
      <c r="FW257">
        <v>1</v>
      </c>
      <c r="FX257">
        <v>0</v>
      </c>
      <c r="FY257">
        <v>0</v>
      </c>
      <c r="FZ257">
        <v>1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1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5</v>
      </c>
      <c r="GV257">
        <v>16</v>
      </c>
      <c r="GW257">
        <v>6</v>
      </c>
      <c r="GX257">
        <v>0</v>
      </c>
      <c r="GY257">
        <v>6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2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1</v>
      </c>
      <c r="HV257">
        <v>0</v>
      </c>
      <c r="HW257">
        <v>0</v>
      </c>
      <c r="HX257">
        <v>1</v>
      </c>
      <c r="HY257">
        <v>16</v>
      </c>
      <c r="HZ257">
        <v>2</v>
      </c>
      <c r="IA257">
        <v>1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2</v>
      </c>
      <c r="JD257" t="s">
        <v>0</v>
      </c>
      <c r="JE257" t="s">
        <v>0</v>
      </c>
      <c r="JF257" t="s">
        <v>0</v>
      </c>
      <c r="JG257" t="s">
        <v>0</v>
      </c>
      <c r="JH257" t="s">
        <v>0</v>
      </c>
      <c r="JI257" t="s">
        <v>0</v>
      </c>
      <c r="JJ257" t="s">
        <v>0</v>
      </c>
      <c r="JK257" t="s">
        <v>0</v>
      </c>
      <c r="JL257" t="s">
        <v>0</v>
      </c>
      <c r="JM257" t="s">
        <v>0</v>
      </c>
      <c r="JN257" t="s">
        <v>0</v>
      </c>
      <c r="JO257" t="s">
        <v>0</v>
      </c>
      <c r="JP257" t="s">
        <v>0</v>
      </c>
      <c r="JQ257" t="s">
        <v>0</v>
      </c>
      <c r="JR257" t="s">
        <v>0</v>
      </c>
      <c r="JS257" t="s">
        <v>0</v>
      </c>
      <c r="JT257" t="s">
        <v>0</v>
      </c>
      <c r="JU257" t="s">
        <v>0</v>
      </c>
      <c r="JV257" t="s">
        <v>0</v>
      </c>
      <c r="JW257">
        <v>1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1</v>
      </c>
      <c r="KO257">
        <v>0</v>
      </c>
      <c r="KP257">
        <v>0</v>
      </c>
      <c r="KQ257">
        <v>0</v>
      </c>
      <c r="KR257">
        <v>1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1</v>
      </c>
      <c r="LW257">
        <v>1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1</v>
      </c>
    </row>
    <row r="258" spans="1:351">
      <c r="A258" t="s">
        <v>1346</v>
      </c>
      <c r="B258" t="s">
        <v>1345</v>
      </c>
      <c r="C258" t="str">
        <f>"200405"</f>
        <v>200405</v>
      </c>
      <c r="D258" t="s">
        <v>1344</v>
      </c>
      <c r="E258">
        <v>6</v>
      </c>
      <c r="F258">
        <v>617</v>
      </c>
      <c r="G258">
        <v>470</v>
      </c>
      <c r="H258">
        <v>250</v>
      </c>
      <c r="I258">
        <v>220</v>
      </c>
      <c r="J258">
        <v>0</v>
      </c>
      <c r="K258">
        <v>4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220</v>
      </c>
      <c r="T258">
        <v>0</v>
      </c>
      <c r="U258">
        <v>0</v>
      </c>
      <c r="V258">
        <v>220</v>
      </c>
      <c r="W258">
        <v>18</v>
      </c>
      <c r="X258">
        <v>14</v>
      </c>
      <c r="Y258">
        <v>2</v>
      </c>
      <c r="Z258">
        <v>1</v>
      </c>
      <c r="AA258">
        <v>202</v>
      </c>
      <c r="AB258">
        <v>81</v>
      </c>
      <c r="AC258">
        <v>3</v>
      </c>
      <c r="AD258">
        <v>9</v>
      </c>
      <c r="AE258">
        <v>1</v>
      </c>
      <c r="AF258">
        <v>8</v>
      </c>
      <c r="AG258">
        <v>1</v>
      </c>
      <c r="AH258">
        <v>0</v>
      </c>
      <c r="AI258">
        <v>52</v>
      </c>
      <c r="AJ258">
        <v>0</v>
      </c>
      <c r="AK258">
        <v>1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1</v>
      </c>
      <c r="AS258">
        <v>0</v>
      </c>
      <c r="AT258">
        <v>0</v>
      </c>
      <c r="AU258">
        <v>0</v>
      </c>
      <c r="AV258">
        <v>0</v>
      </c>
      <c r="AW258">
        <v>1</v>
      </c>
      <c r="AX258">
        <v>0</v>
      </c>
      <c r="AY258">
        <v>0</v>
      </c>
      <c r="AZ258">
        <v>0</v>
      </c>
      <c r="BA258">
        <v>2</v>
      </c>
      <c r="BB258">
        <v>0</v>
      </c>
      <c r="BC258">
        <v>1</v>
      </c>
      <c r="BD258">
        <v>1</v>
      </c>
      <c r="BE258">
        <v>81</v>
      </c>
      <c r="BF258">
        <v>6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1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5</v>
      </c>
      <c r="CI258">
        <v>6</v>
      </c>
      <c r="CJ258">
        <v>3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1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2</v>
      </c>
      <c r="DF258">
        <v>0</v>
      </c>
      <c r="DG258">
        <v>0</v>
      </c>
      <c r="DH258">
        <v>0</v>
      </c>
      <c r="DI258">
        <v>3</v>
      </c>
      <c r="DJ258">
        <v>3</v>
      </c>
      <c r="DK258">
        <v>2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1</v>
      </c>
      <c r="EK258">
        <v>0</v>
      </c>
      <c r="EL258">
        <v>0</v>
      </c>
      <c r="EM258">
        <v>3</v>
      </c>
      <c r="EN258">
        <v>87</v>
      </c>
      <c r="EO258">
        <v>6</v>
      </c>
      <c r="EP258">
        <v>1</v>
      </c>
      <c r="EQ258">
        <v>0</v>
      </c>
      <c r="ER258">
        <v>74</v>
      </c>
      <c r="ES258">
        <v>2</v>
      </c>
      <c r="ET258">
        <v>0</v>
      </c>
      <c r="EU258">
        <v>4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87</v>
      </c>
      <c r="FR258">
        <v>2</v>
      </c>
      <c r="FS258">
        <v>0</v>
      </c>
      <c r="FT258">
        <v>0</v>
      </c>
      <c r="FU258">
        <v>0</v>
      </c>
      <c r="FV258">
        <v>0</v>
      </c>
      <c r="FW258">
        <v>2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2</v>
      </c>
      <c r="GV258">
        <v>17</v>
      </c>
      <c r="GW258">
        <v>4</v>
      </c>
      <c r="GX258">
        <v>0</v>
      </c>
      <c r="GY258">
        <v>7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1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2</v>
      </c>
      <c r="HS258">
        <v>1</v>
      </c>
      <c r="HT258">
        <v>0</v>
      </c>
      <c r="HU258">
        <v>0</v>
      </c>
      <c r="HV258">
        <v>0</v>
      </c>
      <c r="HW258">
        <v>1</v>
      </c>
      <c r="HX258">
        <v>0</v>
      </c>
      <c r="HY258">
        <v>17</v>
      </c>
      <c r="HZ258">
        <v>2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1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1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2</v>
      </c>
      <c r="JD258" t="s">
        <v>0</v>
      </c>
      <c r="JE258" t="s">
        <v>0</v>
      </c>
      <c r="JF258" t="s">
        <v>0</v>
      </c>
      <c r="JG258" t="s">
        <v>0</v>
      </c>
      <c r="JH258" t="s">
        <v>0</v>
      </c>
      <c r="JI258" t="s">
        <v>0</v>
      </c>
      <c r="JJ258" t="s">
        <v>0</v>
      </c>
      <c r="JK258" t="s">
        <v>0</v>
      </c>
      <c r="JL258" t="s">
        <v>0</v>
      </c>
      <c r="JM258" t="s">
        <v>0</v>
      </c>
      <c r="JN258" t="s">
        <v>0</v>
      </c>
      <c r="JO258" t="s">
        <v>0</v>
      </c>
      <c r="JP258" t="s">
        <v>0</v>
      </c>
      <c r="JQ258" t="s">
        <v>0</v>
      </c>
      <c r="JR258" t="s">
        <v>0</v>
      </c>
      <c r="JS258" t="s">
        <v>0</v>
      </c>
      <c r="JT258" t="s">
        <v>0</v>
      </c>
      <c r="JU258" t="s">
        <v>0</v>
      </c>
      <c r="JV258" t="s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1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1</v>
      </c>
      <c r="LU258">
        <v>1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</row>
    <row r="259" spans="1:351">
      <c r="A259" t="s">
        <v>1343</v>
      </c>
      <c r="B259" t="s">
        <v>1336</v>
      </c>
      <c r="C259" t="str">
        <f>"200406"</f>
        <v>200406</v>
      </c>
      <c r="D259" t="s">
        <v>1342</v>
      </c>
      <c r="E259">
        <v>1</v>
      </c>
      <c r="F259">
        <v>1025</v>
      </c>
      <c r="G259">
        <v>790</v>
      </c>
      <c r="H259">
        <v>397</v>
      </c>
      <c r="I259">
        <v>393</v>
      </c>
      <c r="J259">
        <v>0</v>
      </c>
      <c r="K259">
        <v>2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393</v>
      </c>
      <c r="T259">
        <v>0</v>
      </c>
      <c r="U259">
        <v>0</v>
      </c>
      <c r="V259">
        <v>393</v>
      </c>
      <c r="W259">
        <v>21</v>
      </c>
      <c r="X259">
        <v>9</v>
      </c>
      <c r="Y259">
        <v>12</v>
      </c>
      <c r="Z259">
        <v>0</v>
      </c>
      <c r="AA259">
        <v>372</v>
      </c>
      <c r="AB259">
        <v>199</v>
      </c>
      <c r="AC259">
        <v>25</v>
      </c>
      <c r="AD259">
        <v>8</v>
      </c>
      <c r="AE259">
        <v>2</v>
      </c>
      <c r="AF259">
        <v>34</v>
      </c>
      <c r="AG259">
        <v>2</v>
      </c>
      <c r="AH259">
        <v>5</v>
      </c>
      <c r="AI259">
        <v>111</v>
      </c>
      <c r="AJ259">
        <v>0</v>
      </c>
      <c r="AK259">
        <v>0</v>
      </c>
      <c r="AL259">
        <v>1</v>
      </c>
      <c r="AM259">
        <v>0</v>
      </c>
      <c r="AN259">
        <v>1</v>
      </c>
      <c r="AO259">
        <v>0</v>
      </c>
      <c r="AP259">
        <v>2</v>
      </c>
      <c r="AQ259">
        <v>0</v>
      </c>
      <c r="AR259">
        <v>1</v>
      </c>
      <c r="AS259">
        <v>0</v>
      </c>
      <c r="AT259">
        <v>1</v>
      </c>
      <c r="AU259">
        <v>0</v>
      </c>
      <c r="AV259">
        <v>0</v>
      </c>
      <c r="AW259">
        <v>0</v>
      </c>
      <c r="AX259">
        <v>1</v>
      </c>
      <c r="AY259">
        <v>2</v>
      </c>
      <c r="AZ259">
        <v>0</v>
      </c>
      <c r="BA259">
        <v>1</v>
      </c>
      <c r="BB259">
        <v>0</v>
      </c>
      <c r="BC259">
        <v>1</v>
      </c>
      <c r="BD259">
        <v>1</v>
      </c>
      <c r="BE259">
        <v>199</v>
      </c>
      <c r="BF259">
        <v>47</v>
      </c>
      <c r="BG259">
        <v>16</v>
      </c>
      <c r="BH259">
        <v>4</v>
      </c>
      <c r="BI259">
        <v>5</v>
      </c>
      <c r="BJ259">
        <v>0</v>
      </c>
      <c r="BK259">
        <v>0</v>
      </c>
      <c r="BL259">
        <v>0</v>
      </c>
      <c r="BM259">
        <v>0</v>
      </c>
      <c r="BN259">
        <v>1</v>
      </c>
      <c r="BO259">
        <v>2</v>
      </c>
      <c r="BP259">
        <v>0</v>
      </c>
      <c r="BQ259">
        <v>2</v>
      </c>
      <c r="BR259">
        <v>0</v>
      </c>
      <c r="BS259">
        <v>0</v>
      </c>
      <c r="BT259">
        <v>0</v>
      </c>
      <c r="BU259">
        <v>0</v>
      </c>
      <c r="BV259">
        <v>1</v>
      </c>
      <c r="BW259">
        <v>0</v>
      </c>
      <c r="BX259">
        <v>0</v>
      </c>
      <c r="BY259">
        <v>0</v>
      </c>
      <c r="BZ259">
        <v>0</v>
      </c>
      <c r="CA259">
        <v>3</v>
      </c>
      <c r="CB259">
        <v>1</v>
      </c>
      <c r="CC259">
        <v>1</v>
      </c>
      <c r="CD259">
        <v>0</v>
      </c>
      <c r="CE259">
        <v>0</v>
      </c>
      <c r="CF259">
        <v>0</v>
      </c>
      <c r="CG259">
        <v>0</v>
      </c>
      <c r="CH259">
        <v>11</v>
      </c>
      <c r="CI259">
        <v>47</v>
      </c>
      <c r="CJ259">
        <v>8</v>
      </c>
      <c r="CK259">
        <v>4</v>
      </c>
      <c r="CL259">
        <v>1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1</v>
      </c>
      <c r="CY259">
        <v>0</v>
      </c>
      <c r="CZ259">
        <v>0</v>
      </c>
      <c r="DA259">
        <v>0</v>
      </c>
      <c r="DB259">
        <v>0</v>
      </c>
      <c r="DC259">
        <v>1</v>
      </c>
      <c r="DD259">
        <v>0</v>
      </c>
      <c r="DE259">
        <v>1</v>
      </c>
      <c r="DF259">
        <v>0</v>
      </c>
      <c r="DG259">
        <v>0</v>
      </c>
      <c r="DH259">
        <v>0</v>
      </c>
      <c r="DI259">
        <v>8</v>
      </c>
      <c r="DJ259">
        <v>14</v>
      </c>
      <c r="DK259">
        <v>8</v>
      </c>
      <c r="DL259">
        <v>0</v>
      </c>
      <c r="DM259">
        <v>3</v>
      </c>
      <c r="DN259">
        <v>0</v>
      </c>
      <c r="DO259">
        <v>0</v>
      </c>
      <c r="DP259">
        <v>0</v>
      </c>
      <c r="DQ259">
        <v>1</v>
      </c>
      <c r="DR259">
        <v>0</v>
      </c>
      <c r="DS259">
        <v>0</v>
      </c>
      <c r="DT259">
        <v>0</v>
      </c>
      <c r="DU259">
        <v>1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0</v>
      </c>
      <c r="EL259">
        <v>0</v>
      </c>
      <c r="EM259">
        <v>14</v>
      </c>
      <c r="EN259">
        <v>59</v>
      </c>
      <c r="EO259">
        <v>7</v>
      </c>
      <c r="EP259">
        <v>0</v>
      </c>
      <c r="EQ259">
        <v>0</v>
      </c>
      <c r="ER259">
        <v>39</v>
      </c>
      <c r="ES259">
        <v>1</v>
      </c>
      <c r="ET259">
        <v>0</v>
      </c>
      <c r="EU259">
        <v>6</v>
      </c>
      <c r="EV259">
        <v>0</v>
      </c>
      <c r="EW259">
        <v>3</v>
      </c>
      <c r="EX259">
        <v>0</v>
      </c>
      <c r="EY259">
        <v>0</v>
      </c>
      <c r="EZ259">
        <v>0</v>
      </c>
      <c r="FA259">
        <v>0</v>
      </c>
      <c r="FB259">
        <v>1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1</v>
      </c>
      <c r="FP259">
        <v>1</v>
      </c>
      <c r="FQ259">
        <v>59</v>
      </c>
      <c r="FR259">
        <v>7</v>
      </c>
      <c r="FS259">
        <v>7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7</v>
      </c>
      <c r="GV259">
        <v>23</v>
      </c>
      <c r="GW259">
        <v>8</v>
      </c>
      <c r="GX259">
        <v>0</v>
      </c>
      <c r="GY259">
        <v>12</v>
      </c>
      <c r="GZ259">
        <v>1</v>
      </c>
      <c r="HA259">
        <v>0</v>
      </c>
      <c r="HB259">
        <v>0</v>
      </c>
      <c r="HC259">
        <v>0</v>
      </c>
      <c r="HD259">
        <v>0</v>
      </c>
      <c r="HE259">
        <v>1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1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23</v>
      </c>
      <c r="HZ259">
        <v>12</v>
      </c>
      <c r="IA259">
        <v>9</v>
      </c>
      <c r="IB259">
        <v>0</v>
      </c>
      <c r="IC259">
        <v>0</v>
      </c>
      <c r="ID259">
        <v>0</v>
      </c>
      <c r="IE259">
        <v>1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1</v>
      </c>
      <c r="IZ259">
        <v>0</v>
      </c>
      <c r="JA259">
        <v>0</v>
      </c>
      <c r="JB259">
        <v>1</v>
      </c>
      <c r="JC259">
        <v>12</v>
      </c>
      <c r="JD259" t="s">
        <v>0</v>
      </c>
      <c r="JE259" t="s">
        <v>0</v>
      </c>
      <c r="JF259" t="s">
        <v>0</v>
      </c>
      <c r="JG259" t="s">
        <v>0</v>
      </c>
      <c r="JH259" t="s">
        <v>0</v>
      </c>
      <c r="JI259" t="s">
        <v>0</v>
      </c>
      <c r="JJ259" t="s">
        <v>0</v>
      </c>
      <c r="JK259" t="s">
        <v>0</v>
      </c>
      <c r="JL259" t="s">
        <v>0</v>
      </c>
      <c r="JM259" t="s">
        <v>0</v>
      </c>
      <c r="JN259" t="s">
        <v>0</v>
      </c>
      <c r="JO259" t="s">
        <v>0</v>
      </c>
      <c r="JP259" t="s">
        <v>0</v>
      </c>
      <c r="JQ259" t="s">
        <v>0</v>
      </c>
      <c r="JR259" t="s">
        <v>0</v>
      </c>
      <c r="JS259" t="s">
        <v>0</v>
      </c>
      <c r="JT259" t="s">
        <v>0</v>
      </c>
      <c r="JU259" t="s">
        <v>0</v>
      </c>
      <c r="JV259" t="s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2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1</v>
      </c>
      <c r="LA259">
        <v>1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2</v>
      </c>
      <c r="LV259">
        <v>1</v>
      </c>
      <c r="LW259">
        <v>0</v>
      </c>
      <c r="LX259">
        <v>1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1</v>
      </c>
    </row>
    <row r="260" spans="1:351">
      <c r="A260" t="s">
        <v>1341</v>
      </c>
      <c r="B260" t="s">
        <v>1336</v>
      </c>
      <c r="C260" t="str">
        <f>"200406"</f>
        <v>200406</v>
      </c>
      <c r="D260" t="s">
        <v>1340</v>
      </c>
      <c r="E260">
        <v>2</v>
      </c>
      <c r="F260">
        <v>844</v>
      </c>
      <c r="G260">
        <v>640</v>
      </c>
      <c r="H260">
        <v>327</v>
      </c>
      <c r="I260">
        <v>313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313</v>
      </c>
      <c r="T260">
        <v>0</v>
      </c>
      <c r="U260">
        <v>0</v>
      </c>
      <c r="V260">
        <v>313</v>
      </c>
      <c r="W260">
        <v>11</v>
      </c>
      <c r="X260">
        <v>6</v>
      </c>
      <c r="Y260">
        <v>4</v>
      </c>
      <c r="Z260">
        <v>0</v>
      </c>
      <c r="AA260">
        <v>302</v>
      </c>
      <c r="AB260">
        <v>194</v>
      </c>
      <c r="AC260">
        <v>15</v>
      </c>
      <c r="AD260">
        <v>15</v>
      </c>
      <c r="AE260">
        <v>1</v>
      </c>
      <c r="AF260">
        <v>11</v>
      </c>
      <c r="AG260">
        <v>1</v>
      </c>
      <c r="AH260">
        <v>5</v>
      </c>
      <c r="AI260">
        <v>135</v>
      </c>
      <c r="AJ260">
        <v>2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</v>
      </c>
      <c r="AR260">
        <v>2</v>
      </c>
      <c r="AS260">
        <v>0</v>
      </c>
      <c r="AT260">
        <v>0</v>
      </c>
      <c r="AU260">
        <v>0</v>
      </c>
      <c r="AV260">
        <v>0</v>
      </c>
      <c r="AW260">
        <v>1</v>
      </c>
      <c r="AX260">
        <v>1</v>
      </c>
      <c r="AY260">
        <v>0</v>
      </c>
      <c r="AZ260">
        <v>0</v>
      </c>
      <c r="BA260">
        <v>1</v>
      </c>
      <c r="BB260">
        <v>0</v>
      </c>
      <c r="BC260">
        <v>3</v>
      </c>
      <c r="BD260">
        <v>0</v>
      </c>
      <c r="BE260">
        <v>194</v>
      </c>
      <c r="BF260">
        <v>22</v>
      </c>
      <c r="BG260">
        <v>4</v>
      </c>
      <c r="BH260">
        <v>7</v>
      </c>
      <c r="BI260">
        <v>0</v>
      </c>
      <c r="BJ260">
        <v>2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1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2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6</v>
      </c>
      <c r="CI260">
        <v>22</v>
      </c>
      <c r="CJ260">
        <v>4</v>
      </c>
      <c r="CK260">
        <v>2</v>
      </c>
      <c r="CL260">
        <v>0</v>
      </c>
      <c r="CM260">
        <v>0</v>
      </c>
      <c r="CN260">
        <v>0</v>
      </c>
      <c r="CO260">
        <v>1</v>
      </c>
      <c r="CP260">
        <v>0</v>
      </c>
      <c r="CQ260">
        <v>0</v>
      </c>
      <c r="CR260">
        <v>0</v>
      </c>
      <c r="CS260">
        <v>1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4</v>
      </c>
      <c r="DJ260">
        <v>4</v>
      </c>
      <c r="DK260">
        <v>2</v>
      </c>
      <c r="DL260">
        <v>0</v>
      </c>
      <c r="DM260">
        <v>1</v>
      </c>
      <c r="DN260">
        <v>0</v>
      </c>
      <c r="DO260">
        <v>0</v>
      </c>
      <c r="DP260">
        <v>0</v>
      </c>
      <c r="DQ260">
        <v>1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4</v>
      </c>
      <c r="EN260">
        <v>52</v>
      </c>
      <c r="EO260">
        <v>2</v>
      </c>
      <c r="EP260">
        <v>0</v>
      </c>
      <c r="EQ260">
        <v>0</v>
      </c>
      <c r="ER260">
        <v>45</v>
      </c>
      <c r="ES260">
        <v>2</v>
      </c>
      <c r="ET260">
        <v>0</v>
      </c>
      <c r="EU260">
        <v>1</v>
      </c>
      <c r="EV260">
        <v>0</v>
      </c>
      <c r="EW260">
        <v>0</v>
      </c>
      <c r="EX260">
        <v>0</v>
      </c>
      <c r="EY260">
        <v>1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1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52</v>
      </c>
      <c r="FR260">
        <v>5</v>
      </c>
      <c r="FS260">
        <v>3</v>
      </c>
      <c r="FT260">
        <v>1</v>
      </c>
      <c r="FU260">
        <v>0</v>
      </c>
      <c r="FV260">
        <v>0</v>
      </c>
      <c r="FW260">
        <v>0</v>
      </c>
      <c r="FX260">
        <v>0</v>
      </c>
      <c r="FY260">
        <v>1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5</v>
      </c>
      <c r="GV260">
        <v>18</v>
      </c>
      <c r="GW260">
        <v>8</v>
      </c>
      <c r="GX260">
        <v>0</v>
      </c>
      <c r="GY260">
        <v>6</v>
      </c>
      <c r="GZ260">
        <v>2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1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1</v>
      </c>
      <c r="HU260">
        <v>0</v>
      </c>
      <c r="HV260">
        <v>0</v>
      </c>
      <c r="HW260">
        <v>0</v>
      </c>
      <c r="HX260">
        <v>0</v>
      </c>
      <c r="HY260">
        <v>18</v>
      </c>
      <c r="HZ260">
        <v>3</v>
      </c>
      <c r="IA260">
        <v>2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1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3</v>
      </c>
      <c r="JD260" t="s">
        <v>0</v>
      </c>
      <c r="JE260" t="s">
        <v>0</v>
      </c>
      <c r="JF260" t="s">
        <v>0</v>
      </c>
      <c r="JG260" t="s">
        <v>0</v>
      </c>
      <c r="JH260" t="s">
        <v>0</v>
      </c>
      <c r="JI260" t="s">
        <v>0</v>
      </c>
      <c r="JJ260" t="s">
        <v>0</v>
      </c>
      <c r="JK260" t="s">
        <v>0</v>
      </c>
      <c r="JL260" t="s">
        <v>0</v>
      </c>
      <c r="JM260" t="s">
        <v>0</v>
      </c>
      <c r="JN260" t="s">
        <v>0</v>
      </c>
      <c r="JO260" t="s">
        <v>0</v>
      </c>
      <c r="JP260" t="s">
        <v>0</v>
      </c>
      <c r="JQ260" t="s">
        <v>0</v>
      </c>
      <c r="JR260" t="s">
        <v>0</v>
      </c>
      <c r="JS260" t="s">
        <v>0</v>
      </c>
      <c r="JT260" t="s">
        <v>0</v>
      </c>
      <c r="JU260" t="s">
        <v>0</v>
      </c>
      <c r="JV260" t="s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</row>
    <row r="261" spans="1:351">
      <c r="A261" t="s">
        <v>1339</v>
      </c>
      <c r="B261" t="s">
        <v>1336</v>
      </c>
      <c r="C261" t="str">
        <f>"200406"</f>
        <v>200406</v>
      </c>
      <c r="D261" t="s">
        <v>1338</v>
      </c>
      <c r="E261">
        <v>3</v>
      </c>
      <c r="F261">
        <v>597</v>
      </c>
      <c r="G261">
        <v>459</v>
      </c>
      <c r="H261">
        <v>219</v>
      </c>
      <c r="I261">
        <v>240</v>
      </c>
      <c r="J261">
        <v>0</v>
      </c>
      <c r="K261">
        <v>2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240</v>
      </c>
      <c r="T261">
        <v>0</v>
      </c>
      <c r="U261">
        <v>0</v>
      </c>
      <c r="V261">
        <v>240</v>
      </c>
      <c r="W261">
        <v>13</v>
      </c>
      <c r="X261">
        <v>6</v>
      </c>
      <c r="Y261">
        <v>6</v>
      </c>
      <c r="Z261">
        <v>1</v>
      </c>
      <c r="AA261">
        <v>227</v>
      </c>
      <c r="AB261">
        <v>135</v>
      </c>
      <c r="AC261">
        <v>13</v>
      </c>
      <c r="AD261">
        <v>7</v>
      </c>
      <c r="AE261">
        <v>2</v>
      </c>
      <c r="AF261">
        <v>4</v>
      </c>
      <c r="AG261">
        <v>1</v>
      </c>
      <c r="AH261">
        <v>3</v>
      </c>
      <c r="AI261">
        <v>100</v>
      </c>
      <c r="AJ261">
        <v>0</v>
      </c>
      <c r="AK261">
        <v>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1</v>
      </c>
      <c r="AR261">
        <v>1</v>
      </c>
      <c r="AS261">
        <v>0</v>
      </c>
      <c r="AT261">
        <v>1</v>
      </c>
      <c r="AU261">
        <v>0</v>
      </c>
      <c r="AV261">
        <v>0</v>
      </c>
      <c r="AW261">
        <v>1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135</v>
      </c>
      <c r="BF261">
        <v>10</v>
      </c>
      <c r="BG261">
        <v>3</v>
      </c>
      <c r="BH261">
        <v>0</v>
      </c>
      <c r="BI261">
        <v>1</v>
      </c>
      <c r="BJ261">
        <v>0</v>
      </c>
      <c r="BK261">
        <v>1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2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3</v>
      </c>
      <c r="CI261">
        <v>10</v>
      </c>
      <c r="CJ261">
        <v>1</v>
      </c>
      <c r="CK261">
        <v>0</v>
      </c>
      <c r="CL261">
        <v>0</v>
      </c>
      <c r="CM261">
        <v>1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1</v>
      </c>
      <c r="DJ261">
        <v>8</v>
      </c>
      <c r="DK261">
        <v>6</v>
      </c>
      <c r="DL261">
        <v>0</v>
      </c>
      <c r="DM261">
        <v>0</v>
      </c>
      <c r="DN261">
        <v>1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1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8</v>
      </c>
      <c r="EN261">
        <v>51</v>
      </c>
      <c r="EO261">
        <v>1</v>
      </c>
      <c r="EP261">
        <v>0</v>
      </c>
      <c r="EQ261">
        <v>0</v>
      </c>
      <c r="ER261">
        <v>39</v>
      </c>
      <c r="ES261">
        <v>1</v>
      </c>
      <c r="ET261">
        <v>1</v>
      </c>
      <c r="EU261">
        <v>5</v>
      </c>
      <c r="EV261">
        <v>0</v>
      </c>
      <c r="EW261">
        <v>1</v>
      </c>
      <c r="EX261">
        <v>0</v>
      </c>
      <c r="EY261">
        <v>0</v>
      </c>
      <c r="EZ261">
        <v>0</v>
      </c>
      <c r="FA261">
        <v>1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1</v>
      </c>
      <c r="FK261">
        <v>0</v>
      </c>
      <c r="FL261">
        <v>0</v>
      </c>
      <c r="FM261">
        <v>1</v>
      </c>
      <c r="FN261">
        <v>0</v>
      </c>
      <c r="FO261">
        <v>0</v>
      </c>
      <c r="FP261">
        <v>0</v>
      </c>
      <c r="FQ261">
        <v>51</v>
      </c>
      <c r="FR261">
        <v>1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1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1</v>
      </c>
      <c r="GV261">
        <v>14</v>
      </c>
      <c r="GW261">
        <v>3</v>
      </c>
      <c r="GX261">
        <v>1</v>
      </c>
      <c r="GY261">
        <v>9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1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14</v>
      </c>
      <c r="HZ261">
        <v>4</v>
      </c>
      <c r="IA261">
        <v>4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4</v>
      </c>
      <c r="JD261" t="s">
        <v>0</v>
      </c>
      <c r="JE261" t="s">
        <v>0</v>
      </c>
      <c r="JF261" t="s">
        <v>0</v>
      </c>
      <c r="JG261" t="s">
        <v>0</v>
      </c>
      <c r="JH261" t="s">
        <v>0</v>
      </c>
      <c r="JI261" t="s">
        <v>0</v>
      </c>
      <c r="JJ261" t="s">
        <v>0</v>
      </c>
      <c r="JK261" t="s">
        <v>0</v>
      </c>
      <c r="JL261" t="s">
        <v>0</v>
      </c>
      <c r="JM261" t="s">
        <v>0</v>
      </c>
      <c r="JN261" t="s">
        <v>0</v>
      </c>
      <c r="JO261" t="s">
        <v>0</v>
      </c>
      <c r="JP261" t="s">
        <v>0</v>
      </c>
      <c r="JQ261" t="s">
        <v>0</v>
      </c>
      <c r="JR261" t="s">
        <v>0</v>
      </c>
      <c r="JS261" t="s">
        <v>0</v>
      </c>
      <c r="JT261" t="s">
        <v>0</v>
      </c>
      <c r="JU261" t="s">
        <v>0</v>
      </c>
      <c r="JV261" t="s">
        <v>0</v>
      </c>
      <c r="JW261">
        <v>2</v>
      </c>
      <c r="JX261">
        <v>0</v>
      </c>
      <c r="JY261">
        <v>2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2</v>
      </c>
      <c r="KS261">
        <v>1</v>
      </c>
      <c r="KT261">
        <v>0</v>
      </c>
      <c r="KU261">
        <v>1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1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</row>
    <row r="262" spans="1:351">
      <c r="A262" t="s">
        <v>1337</v>
      </c>
      <c r="B262" t="s">
        <v>1336</v>
      </c>
      <c r="C262" t="str">
        <f>"200406"</f>
        <v>200406</v>
      </c>
      <c r="D262" t="s">
        <v>1335</v>
      </c>
      <c r="E262">
        <v>4</v>
      </c>
      <c r="F262">
        <v>570</v>
      </c>
      <c r="G262">
        <v>440</v>
      </c>
      <c r="H262">
        <v>216</v>
      </c>
      <c r="I262">
        <v>224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224</v>
      </c>
      <c r="T262">
        <v>0</v>
      </c>
      <c r="U262">
        <v>0</v>
      </c>
      <c r="V262">
        <v>224</v>
      </c>
      <c r="W262">
        <v>6</v>
      </c>
      <c r="X262">
        <v>4</v>
      </c>
      <c r="Y262">
        <v>2</v>
      </c>
      <c r="Z262">
        <v>0</v>
      </c>
      <c r="AA262">
        <v>218</v>
      </c>
      <c r="AB262">
        <v>148</v>
      </c>
      <c r="AC262">
        <v>10</v>
      </c>
      <c r="AD262">
        <v>4</v>
      </c>
      <c r="AE262">
        <v>2</v>
      </c>
      <c r="AF262">
        <v>15</v>
      </c>
      <c r="AG262">
        <v>0</v>
      </c>
      <c r="AH262">
        <v>7</v>
      </c>
      <c r="AI262">
        <v>100</v>
      </c>
      <c r="AJ262">
        <v>0</v>
      </c>
      <c r="AK262">
        <v>1</v>
      </c>
      <c r="AL262">
        <v>1</v>
      </c>
      <c r="AM262">
        <v>0</v>
      </c>
      <c r="AN262">
        <v>0</v>
      </c>
      <c r="AO262">
        <v>0</v>
      </c>
      <c r="AP262">
        <v>1</v>
      </c>
      <c r="AQ262">
        <v>1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3</v>
      </c>
      <c r="AX262">
        <v>0</v>
      </c>
      <c r="AY262">
        <v>0</v>
      </c>
      <c r="AZ262">
        <v>1</v>
      </c>
      <c r="BA262">
        <v>1</v>
      </c>
      <c r="BB262">
        <v>0</v>
      </c>
      <c r="BC262">
        <v>1</v>
      </c>
      <c r="BD262">
        <v>0</v>
      </c>
      <c r="BE262">
        <v>148</v>
      </c>
      <c r="BF262">
        <v>14</v>
      </c>
      <c r="BG262">
        <v>2</v>
      </c>
      <c r="BH262">
        <v>2</v>
      </c>
      <c r="BI262">
        <v>1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4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5</v>
      </c>
      <c r="CI262">
        <v>14</v>
      </c>
      <c r="CJ262">
        <v>7</v>
      </c>
      <c r="CK262">
        <v>1</v>
      </c>
      <c r="CL262">
        <v>1</v>
      </c>
      <c r="CM262">
        <v>1</v>
      </c>
      <c r="CN262">
        <v>0</v>
      </c>
      <c r="CO262">
        <v>0</v>
      </c>
      <c r="CP262">
        <v>0</v>
      </c>
      <c r="CQ262">
        <v>1</v>
      </c>
      <c r="CR262">
        <v>1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2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7</v>
      </c>
      <c r="DJ262">
        <v>5</v>
      </c>
      <c r="DK262">
        <v>5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5</v>
      </c>
      <c r="EN262">
        <v>31</v>
      </c>
      <c r="EO262">
        <v>5</v>
      </c>
      <c r="EP262">
        <v>0</v>
      </c>
      <c r="EQ262">
        <v>0</v>
      </c>
      <c r="ER262">
        <v>18</v>
      </c>
      <c r="ES262">
        <v>0</v>
      </c>
      <c r="ET262">
        <v>0</v>
      </c>
      <c r="EU262">
        <v>2</v>
      </c>
      <c r="EV262">
        <v>0</v>
      </c>
      <c r="EW262">
        <v>2</v>
      </c>
      <c r="EX262">
        <v>1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2</v>
      </c>
      <c r="FG262">
        <v>0</v>
      </c>
      <c r="FH262">
        <v>0</v>
      </c>
      <c r="FI262">
        <v>1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31</v>
      </c>
      <c r="FR262">
        <v>4</v>
      </c>
      <c r="FS262">
        <v>1</v>
      </c>
      <c r="FT262">
        <v>1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1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1</v>
      </c>
      <c r="GT262">
        <v>0</v>
      </c>
      <c r="GU262">
        <v>4</v>
      </c>
      <c r="GV262">
        <v>8</v>
      </c>
      <c r="GW262">
        <v>3</v>
      </c>
      <c r="GX262">
        <v>0</v>
      </c>
      <c r="GY262">
        <v>5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8</v>
      </c>
      <c r="HZ262">
        <v>1</v>
      </c>
      <c r="IA262">
        <v>1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1</v>
      </c>
      <c r="JD262" t="s">
        <v>0</v>
      </c>
      <c r="JE262" t="s">
        <v>0</v>
      </c>
      <c r="JF262" t="s">
        <v>0</v>
      </c>
      <c r="JG262" t="s">
        <v>0</v>
      </c>
      <c r="JH262" t="s">
        <v>0</v>
      </c>
      <c r="JI262" t="s">
        <v>0</v>
      </c>
      <c r="JJ262" t="s">
        <v>0</v>
      </c>
      <c r="JK262" t="s">
        <v>0</v>
      </c>
      <c r="JL262" t="s">
        <v>0</v>
      </c>
      <c r="JM262" t="s">
        <v>0</v>
      </c>
      <c r="JN262" t="s">
        <v>0</v>
      </c>
      <c r="JO262" t="s">
        <v>0</v>
      </c>
      <c r="JP262" t="s">
        <v>0</v>
      </c>
      <c r="JQ262" t="s">
        <v>0</v>
      </c>
      <c r="JR262" t="s">
        <v>0</v>
      </c>
      <c r="JS262" t="s">
        <v>0</v>
      </c>
      <c r="JT262" t="s">
        <v>0</v>
      </c>
      <c r="JU262" t="s">
        <v>0</v>
      </c>
      <c r="JV262" t="s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</row>
    <row r="263" spans="1:351">
      <c r="A263" t="s">
        <v>1334</v>
      </c>
      <c r="B263" t="s">
        <v>1306</v>
      </c>
      <c r="C263" t="str">
        <f>"200501"</f>
        <v>200501</v>
      </c>
      <c r="D263" t="s">
        <v>1333</v>
      </c>
      <c r="E263">
        <v>1</v>
      </c>
      <c r="F263">
        <v>1612</v>
      </c>
      <c r="G263">
        <v>1230</v>
      </c>
      <c r="H263">
        <v>445</v>
      </c>
      <c r="I263">
        <v>785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785</v>
      </c>
      <c r="T263">
        <v>0</v>
      </c>
      <c r="U263">
        <v>0</v>
      </c>
      <c r="V263">
        <v>785</v>
      </c>
      <c r="W263">
        <v>19</v>
      </c>
      <c r="X263">
        <v>6</v>
      </c>
      <c r="Y263">
        <v>7</v>
      </c>
      <c r="Z263">
        <v>6</v>
      </c>
      <c r="AA263">
        <v>766</v>
      </c>
      <c r="AB263">
        <v>98</v>
      </c>
      <c r="AC263">
        <v>23</v>
      </c>
      <c r="AD263">
        <v>16</v>
      </c>
      <c r="AE263">
        <v>6</v>
      </c>
      <c r="AF263">
        <v>1</v>
      </c>
      <c r="AG263">
        <v>18</v>
      </c>
      <c r="AH263">
        <v>2</v>
      </c>
      <c r="AI263">
        <v>0</v>
      </c>
      <c r="AJ263">
        <v>1</v>
      </c>
      <c r="AK263">
        <v>2</v>
      </c>
      <c r="AL263">
        <v>1</v>
      </c>
      <c r="AM263">
        <v>0</v>
      </c>
      <c r="AN263">
        <v>0</v>
      </c>
      <c r="AO263">
        <v>0</v>
      </c>
      <c r="AP263">
        <v>1</v>
      </c>
      <c r="AQ263">
        <v>1</v>
      </c>
      <c r="AR263">
        <v>0</v>
      </c>
      <c r="AS263">
        <v>0</v>
      </c>
      <c r="AT263">
        <v>0</v>
      </c>
      <c r="AU263">
        <v>15</v>
      </c>
      <c r="AV263">
        <v>0</v>
      </c>
      <c r="AW263">
        <v>3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8</v>
      </c>
      <c r="BE263">
        <v>98</v>
      </c>
      <c r="BF263">
        <v>172</v>
      </c>
      <c r="BG263">
        <v>50</v>
      </c>
      <c r="BH263">
        <v>4</v>
      </c>
      <c r="BI263">
        <v>1</v>
      </c>
      <c r="BJ263">
        <v>0</v>
      </c>
      <c r="BK263">
        <v>47</v>
      </c>
      <c r="BL263">
        <v>0</v>
      </c>
      <c r="BM263">
        <v>0</v>
      </c>
      <c r="BN263">
        <v>0</v>
      </c>
      <c r="BO263">
        <v>1</v>
      </c>
      <c r="BP263">
        <v>0</v>
      </c>
      <c r="BQ263">
        <v>2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2</v>
      </c>
      <c r="BX263">
        <v>0</v>
      </c>
      <c r="BY263">
        <v>0</v>
      </c>
      <c r="BZ263">
        <v>0</v>
      </c>
      <c r="CA263">
        <v>1</v>
      </c>
      <c r="CB263">
        <v>0</v>
      </c>
      <c r="CC263">
        <v>0</v>
      </c>
      <c r="CD263">
        <v>4</v>
      </c>
      <c r="CE263">
        <v>0</v>
      </c>
      <c r="CF263">
        <v>1</v>
      </c>
      <c r="CG263">
        <v>0</v>
      </c>
      <c r="CH263">
        <v>59</v>
      </c>
      <c r="CI263">
        <v>172</v>
      </c>
      <c r="CJ263">
        <v>28</v>
      </c>
      <c r="CK263">
        <v>12</v>
      </c>
      <c r="CL263">
        <v>1</v>
      </c>
      <c r="CM263">
        <v>1</v>
      </c>
      <c r="CN263">
        <v>0</v>
      </c>
      <c r="CO263">
        <v>1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2</v>
      </c>
      <c r="CV263">
        <v>0</v>
      </c>
      <c r="CW263">
        <v>0</v>
      </c>
      <c r="CX263">
        <v>1</v>
      </c>
      <c r="CY263">
        <v>0</v>
      </c>
      <c r="CZ263">
        <v>0</v>
      </c>
      <c r="DA263">
        <v>6</v>
      </c>
      <c r="DB263">
        <v>1</v>
      </c>
      <c r="DC263">
        <v>1</v>
      </c>
      <c r="DD263">
        <v>0</v>
      </c>
      <c r="DE263">
        <v>1</v>
      </c>
      <c r="DF263">
        <v>0</v>
      </c>
      <c r="DG263">
        <v>0</v>
      </c>
      <c r="DH263">
        <v>1</v>
      </c>
      <c r="DI263">
        <v>28</v>
      </c>
      <c r="DJ263">
        <v>63</v>
      </c>
      <c r="DK263">
        <v>18</v>
      </c>
      <c r="DL263">
        <v>7</v>
      </c>
      <c r="DM263">
        <v>0</v>
      </c>
      <c r="DN263">
        <v>1</v>
      </c>
      <c r="DO263">
        <v>1</v>
      </c>
      <c r="DP263">
        <v>0</v>
      </c>
      <c r="DQ263">
        <v>26</v>
      </c>
      <c r="DR263">
        <v>1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1</v>
      </c>
      <c r="DZ263">
        <v>0</v>
      </c>
      <c r="EA263">
        <v>0</v>
      </c>
      <c r="EB263">
        <v>0</v>
      </c>
      <c r="EC263">
        <v>2</v>
      </c>
      <c r="ED263">
        <v>0</v>
      </c>
      <c r="EE263">
        <v>3</v>
      </c>
      <c r="EF263">
        <v>1</v>
      </c>
      <c r="EG263">
        <v>0</v>
      </c>
      <c r="EH263">
        <v>0</v>
      </c>
      <c r="EI263">
        <v>0</v>
      </c>
      <c r="EJ263">
        <v>0</v>
      </c>
      <c r="EK263">
        <v>1</v>
      </c>
      <c r="EL263">
        <v>1</v>
      </c>
      <c r="EM263">
        <v>63</v>
      </c>
      <c r="EN263">
        <v>148</v>
      </c>
      <c r="EO263">
        <v>5</v>
      </c>
      <c r="EP263">
        <v>1</v>
      </c>
      <c r="EQ263">
        <v>0</v>
      </c>
      <c r="ER263">
        <v>0</v>
      </c>
      <c r="ES263">
        <v>1</v>
      </c>
      <c r="ET263">
        <v>102</v>
      </c>
      <c r="EU263">
        <v>0</v>
      </c>
      <c r="EV263">
        <v>0</v>
      </c>
      <c r="EW263">
        <v>2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8</v>
      </c>
      <c r="FF263">
        <v>1</v>
      </c>
      <c r="FG263">
        <v>0</v>
      </c>
      <c r="FH263">
        <v>0</v>
      </c>
      <c r="FI263">
        <v>0</v>
      </c>
      <c r="FJ263">
        <v>0</v>
      </c>
      <c r="FK263">
        <v>1</v>
      </c>
      <c r="FL263">
        <v>0</v>
      </c>
      <c r="FM263">
        <v>0</v>
      </c>
      <c r="FN263">
        <v>0</v>
      </c>
      <c r="FO263">
        <v>0</v>
      </c>
      <c r="FP263">
        <v>27</v>
      </c>
      <c r="FQ263">
        <v>148</v>
      </c>
      <c r="FR263">
        <v>166</v>
      </c>
      <c r="FS263">
        <v>27</v>
      </c>
      <c r="FT263">
        <v>2</v>
      </c>
      <c r="FU263">
        <v>89</v>
      </c>
      <c r="FV263">
        <v>1</v>
      </c>
      <c r="FW263">
        <v>2</v>
      </c>
      <c r="FX263">
        <v>11</v>
      </c>
      <c r="FY263">
        <v>0</v>
      </c>
      <c r="FZ263">
        <v>0</v>
      </c>
      <c r="GA263">
        <v>1</v>
      </c>
      <c r="GB263">
        <v>0</v>
      </c>
      <c r="GC263">
        <v>6</v>
      </c>
      <c r="GD263">
        <v>1</v>
      </c>
      <c r="GE263">
        <v>2</v>
      </c>
      <c r="GF263">
        <v>0</v>
      </c>
      <c r="GG263">
        <v>0</v>
      </c>
      <c r="GH263">
        <v>11</v>
      </c>
      <c r="GI263">
        <v>4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1</v>
      </c>
      <c r="GP263">
        <v>0</v>
      </c>
      <c r="GQ263">
        <v>0</v>
      </c>
      <c r="GR263">
        <v>0</v>
      </c>
      <c r="GS263">
        <v>1</v>
      </c>
      <c r="GT263">
        <v>7</v>
      </c>
      <c r="GU263">
        <v>166</v>
      </c>
      <c r="GV263">
        <v>65</v>
      </c>
      <c r="GW263">
        <v>21</v>
      </c>
      <c r="GX263">
        <v>6</v>
      </c>
      <c r="GY263">
        <v>2</v>
      </c>
      <c r="GZ263">
        <v>0</v>
      </c>
      <c r="HA263">
        <v>0</v>
      </c>
      <c r="HB263">
        <v>3</v>
      </c>
      <c r="HC263">
        <v>5</v>
      </c>
      <c r="HD263">
        <v>1</v>
      </c>
      <c r="HE263">
        <v>3</v>
      </c>
      <c r="HF263">
        <v>1</v>
      </c>
      <c r="HG263">
        <v>1</v>
      </c>
      <c r="HH263">
        <v>2</v>
      </c>
      <c r="HI263">
        <v>1</v>
      </c>
      <c r="HJ263">
        <v>0</v>
      </c>
      <c r="HK263">
        <v>0</v>
      </c>
      <c r="HL263">
        <v>2</v>
      </c>
      <c r="HM263">
        <v>1</v>
      </c>
      <c r="HN263">
        <v>0</v>
      </c>
      <c r="HO263">
        <v>5</v>
      </c>
      <c r="HP263">
        <v>1</v>
      </c>
      <c r="HQ263">
        <v>4</v>
      </c>
      <c r="HR263">
        <v>0</v>
      </c>
      <c r="HS263">
        <v>0</v>
      </c>
      <c r="HT263">
        <v>3</v>
      </c>
      <c r="HU263">
        <v>0</v>
      </c>
      <c r="HV263">
        <v>0</v>
      </c>
      <c r="HW263">
        <v>1</v>
      </c>
      <c r="HX263">
        <v>2</v>
      </c>
      <c r="HY263">
        <v>65</v>
      </c>
      <c r="HZ263">
        <v>25</v>
      </c>
      <c r="IA263">
        <v>12</v>
      </c>
      <c r="IB263">
        <v>0</v>
      </c>
      <c r="IC263">
        <v>0</v>
      </c>
      <c r="ID263">
        <v>1</v>
      </c>
      <c r="IE263">
        <v>0</v>
      </c>
      <c r="IF263">
        <v>0</v>
      </c>
      <c r="IG263">
        <v>4</v>
      </c>
      <c r="IH263">
        <v>3</v>
      </c>
      <c r="II263">
        <v>0</v>
      </c>
      <c r="IJ263">
        <v>0</v>
      </c>
      <c r="IK263">
        <v>2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2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1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25</v>
      </c>
      <c r="JD263" t="s">
        <v>0</v>
      </c>
      <c r="JE263" t="s">
        <v>0</v>
      </c>
      <c r="JF263" t="s">
        <v>0</v>
      </c>
      <c r="JG263" t="s">
        <v>0</v>
      </c>
      <c r="JH263" t="s">
        <v>0</v>
      </c>
      <c r="JI263" t="s">
        <v>0</v>
      </c>
      <c r="JJ263" t="s">
        <v>0</v>
      </c>
      <c r="JK263" t="s">
        <v>0</v>
      </c>
      <c r="JL263" t="s">
        <v>0</v>
      </c>
      <c r="JM263" t="s">
        <v>0</v>
      </c>
      <c r="JN263" t="s">
        <v>0</v>
      </c>
      <c r="JO263" t="s">
        <v>0</v>
      </c>
      <c r="JP263" t="s">
        <v>0</v>
      </c>
      <c r="JQ263" t="s">
        <v>0</v>
      </c>
      <c r="JR263" t="s">
        <v>0</v>
      </c>
      <c r="JS263" t="s">
        <v>0</v>
      </c>
      <c r="JT263" t="s">
        <v>0</v>
      </c>
      <c r="JU263" t="s">
        <v>0</v>
      </c>
      <c r="JV263" t="s">
        <v>0</v>
      </c>
      <c r="JW263">
        <v>1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1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1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</row>
    <row r="264" spans="1:351">
      <c r="A264" t="s">
        <v>1332</v>
      </c>
      <c r="B264" t="s">
        <v>1306</v>
      </c>
      <c r="C264" t="str">
        <f>"200501"</f>
        <v>200501</v>
      </c>
      <c r="D264" t="s">
        <v>1331</v>
      </c>
      <c r="E264">
        <v>2</v>
      </c>
      <c r="F264">
        <v>1478</v>
      </c>
      <c r="G264">
        <v>1120</v>
      </c>
      <c r="H264">
        <v>533</v>
      </c>
      <c r="I264">
        <v>587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587</v>
      </c>
      <c r="T264">
        <v>0</v>
      </c>
      <c r="U264">
        <v>0</v>
      </c>
      <c r="V264">
        <v>587</v>
      </c>
      <c r="W264">
        <v>15</v>
      </c>
      <c r="X264">
        <v>11</v>
      </c>
      <c r="Y264">
        <v>1</v>
      </c>
      <c r="Z264">
        <v>3</v>
      </c>
      <c r="AA264">
        <v>572</v>
      </c>
      <c r="AB264">
        <v>115</v>
      </c>
      <c r="AC264">
        <v>18</v>
      </c>
      <c r="AD264">
        <v>22</v>
      </c>
      <c r="AE264">
        <v>8</v>
      </c>
      <c r="AF264">
        <v>0</v>
      </c>
      <c r="AG264">
        <v>13</v>
      </c>
      <c r="AH264">
        <v>4</v>
      </c>
      <c r="AI264">
        <v>0</v>
      </c>
      <c r="AJ264">
        <v>2</v>
      </c>
      <c r="AK264">
        <v>0</v>
      </c>
      <c r="AL264">
        <v>1</v>
      </c>
      <c r="AM264">
        <v>0</v>
      </c>
      <c r="AN264">
        <v>0</v>
      </c>
      <c r="AO264">
        <v>1</v>
      </c>
      <c r="AP264">
        <v>1</v>
      </c>
      <c r="AQ264">
        <v>0</v>
      </c>
      <c r="AR264">
        <v>0</v>
      </c>
      <c r="AS264">
        <v>0</v>
      </c>
      <c r="AT264">
        <v>3</v>
      </c>
      <c r="AU264">
        <v>37</v>
      </c>
      <c r="AV264">
        <v>0</v>
      </c>
      <c r="AW264">
        <v>3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2</v>
      </c>
      <c r="BE264">
        <v>115</v>
      </c>
      <c r="BF264">
        <v>155</v>
      </c>
      <c r="BG264">
        <v>50</v>
      </c>
      <c r="BH264">
        <v>7</v>
      </c>
      <c r="BI264">
        <v>7</v>
      </c>
      <c r="BJ264">
        <v>3</v>
      </c>
      <c r="BK264">
        <v>43</v>
      </c>
      <c r="BL264">
        <v>0</v>
      </c>
      <c r="BM264">
        <v>0</v>
      </c>
      <c r="BN264">
        <v>0</v>
      </c>
      <c r="BO264">
        <v>2</v>
      </c>
      <c r="BP264">
        <v>0</v>
      </c>
      <c r="BQ264">
        <v>2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1</v>
      </c>
      <c r="CE264">
        <v>0</v>
      </c>
      <c r="CF264">
        <v>0</v>
      </c>
      <c r="CG264">
        <v>0</v>
      </c>
      <c r="CH264">
        <v>40</v>
      </c>
      <c r="CI264">
        <v>155</v>
      </c>
      <c r="CJ264">
        <v>21</v>
      </c>
      <c r="CK264">
        <v>8</v>
      </c>
      <c r="CL264">
        <v>3</v>
      </c>
      <c r="CM264">
        <v>1</v>
      </c>
      <c r="CN264">
        <v>1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3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1</v>
      </c>
      <c r="DB264">
        <v>0</v>
      </c>
      <c r="DC264">
        <v>0</v>
      </c>
      <c r="DD264">
        <v>3</v>
      </c>
      <c r="DE264">
        <v>0</v>
      </c>
      <c r="DF264">
        <v>0</v>
      </c>
      <c r="DG264">
        <v>0</v>
      </c>
      <c r="DH264">
        <v>1</v>
      </c>
      <c r="DI264">
        <v>21</v>
      </c>
      <c r="DJ264">
        <v>38</v>
      </c>
      <c r="DK264">
        <v>23</v>
      </c>
      <c r="DL264">
        <v>2</v>
      </c>
      <c r="DM264">
        <v>1</v>
      </c>
      <c r="DN264">
        <v>1</v>
      </c>
      <c r="DO264">
        <v>1</v>
      </c>
      <c r="DP264">
        <v>0</v>
      </c>
      <c r="DQ264">
        <v>5</v>
      </c>
      <c r="DR264">
        <v>0</v>
      </c>
      <c r="DS264">
        <v>0</v>
      </c>
      <c r="DT264">
        <v>1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2</v>
      </c>
      <c r="EF264">
        <v>0</v>
      </c>
      <c r="EG264">
        <v>0</v>
      </c>
      <c r="EH264">
        <v>0</v>
      </c>
      <c r="EI264">
        <v>1</v>
      </c>
      <c r="EJ264">
        <v>1</v>
      </c>
      <c r="EK264">
        <v>0</v>
      </c>
      <c r="EL264">
        <v>0</v>
      </c>
      <c r="EM264">
        <v>38</v>
      </c>
      <c r="EN264">
        <v>63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35</v>
      </c>
      <c r="EU264">
        <v>0</v>
      </c>
      <c r="EV264">
        <v>0</v>
      </c>
      <c r="EW264">
        <v>1</v>
      </c>
      <c r="EX264">
        <v>0</v>
      </c>
      <c r="EY264">
        <v>1</v>
      </c>
      <c r="EZ264">
        <v>0</v>
      </c>
      <c r="FA264">
        <v>0</v>
      </c>
      <c r="FB264">
        <v>0</v>
      </c>
      <c r="FC264">
        <v>0</v>
      </c>
      <c r="FD264">
        <v>1</v>
      </c>
      <c r="FE264">
        <v>5</v>
      </c>
      <c r="FF264">
        <v>0</v>
      </c>
      <c r="FG264">
        <v>3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17</v>
      </c>
      <c r="FQ264">
        <v>63</v>
      </c>
      <c r="FR264">
        <v>109</v>
      </c>
      <c r="FS264">
        <v>15</v>
      </c>
      <c r="FT264">
        <v>3</v>
      </c>
      <c r="FU264">
        <v>57</v>
      </c>
      <c r="FV264">
        <v>0</v>
      </c>
      <c r="FW264">
        <v>0</v>
      </c>
      <c r="FX264">
        <v>8</v>
      </c>
      <c r="FY264">
        <v>0</v>
      </c>
      <c r="FZ264">
        <v>1</v>
      </c>
      <c r="GA264">
        <v>0</v>
      </c>
      <c r="GB264">
        <v>0</v>
      </c>
      <c r="GC264">
        <v>4</v>
      </c>
      <c r="GD264">
        <v>1</v>
      </c>
      <c r="GE264">
        <v>2</v>
      </c>
      <c r="GF264">
        <v>0</v>
      </c>
      <c r="GG264">
        <v>0</v>
      </c>
      <c r="GH264">
        <v>7</v>
      </c>
      <c r="GI264">
        <v>1</v>
      </c>
      <c r="GJ264">
        <v>0</v>
      </c>
      <c r="GK264">
        <v>1</v>
      </c>
      <c r="GL264">
        <v>0</v>
      </c>
      <c r="GM264">
        <v>0</v>
      </c>
      <c r="GN264">
        <v>0</v>
      </c>
      <c r="GO264">
        <v>2</v>
      </c>
      <c r="GP264">
        <v>0</v>
      </c>
      <c r="GQ264">
        <v>0</v>
      </c>
      <c r="GR264">
        <v>0</v>
      </c>
      <c r="GS264">
        <v>2</v>
      </c>
      <c r="GT264">
        <v>5</v>
      </c>
      <c r="GU264">
        <v>109</v>
      </c>
      <c r="GV264">
        <v>38</v>
      </c>
      <c r="GW264">
        <v>16</v>
      </c>
      <c r="GX264">
        <v>2</v>
      </c>
      <c r="GY264">
        <v>0</v>
      </c>
      <c r="GZ264">
        <v>1</v>
      </c>
      <c r="HA264">
        <v>1</v>
      </c>
      <c r="HB264">
        <v>0</v>
      </c>
      <c r="HC264">
        <v>2</v>
      </c>
      <c r="HD264">
        <v>0</v>
      </c>
      <c r="HE264">
        <v>1</v>
      </c>
      <c r="HF264">
        <v>1</v>
      </c>
      <c r="HG264">
        <v>1</v>
      </c>
      <c r="HH264">
        <v>2</v>
      </c>
      <c r="HI264">
        <v>1</v>
      </c>
      <c r="HJ264">
        <v>0</v>
      </c>
      <c r="HK264">
        <v>0</v>
      </c>
      <c r="HL264">
        <v>1</v>
      </c>
      <c r="HM264">
        <v>1</v>
      </c>
      <c r="HN264">
        <v>1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1</v>
      </c>
      <c r="HU264">
        <v>1</v>
      </c>
      <c r="HV264">
        <v>0</v>
      </c>
      <c r="HW264">
        <v>0</v>
      </c>
      <c r="HX264">
        <v>5</v>
      </c>
      <c r="HY264">
        <v>38</v>
      </c>
      <c r="HZ264">
        <v>29</v>
      </c>
      <c r="IA264">
        <v>12</v>
      </c>
      <c r="IB264">
        <v>1</v>
      </c>
      <c r="IC264">
        <v>2</v>
      </c>
      <c r="ID264">
        <v>2</v>
      </c>
      <c r="IE264">
        <v>0</v>
      </c>
      <c r="IF264">
        <v>1</v>
      </c>
      <c r="IG264">
        <v>1</v>
      </c>
      <c r="IH264">
        <v>4</v>
      </c>
      <c r="II264">
        <v>0</v>
      </c>
      <c r="IJ264">
        <v>0</v>
      </c>
      <c r="IK264">
        <v>2</v>
      </c>
      <c r="IL264">
        <v>0</v>
      </c>
      <c r="IM264">
        <v>0</v>
      </c>
      <c r="IN264">
        <v>1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2</v>
      </c>
      <c r="IX264">
        <v>0</v>
      </c>
      <c r="IY264">
        <v>0</v>
      </c>
      <c r="IZ264">
        <v>0</v>
      </c>
      <c r="JA264">
        <v>1</v>
      </c>
      <c r="JB264">
        <v>0</v>
      </c>
      <c r="JC264">
        <v>29</v>
      </c>
      <c r="JD264" t="s">
        <v>0</v>
      </c>
      <c r="JE264" t="s">
        <v>0</v>
      </c>
      <c r="JF264" t="s">
        <v>0</v>
      </c>
      <c r="JG264" t="s">
        <v>0</v>
      </c>
      <c r="JH264" t="s">
        <v>0</v>
      </c>
      <c r="JI264" t="s">
        <v>0</v>
      </c>
      <c r="JJ264" t="s">
        <v>0</v>
      </c>
      <c r="JK264" t="s">
        <v>0</v>
      </c>
      <c r="JL264" t="s">
        <v>0</v>
      </c>
      <c r="JM264" t="s">
        <v>0</v>
      </c>
      <c r="JN264" t="s">
        <v>0</v>
      </c>
      <c r="JO264" t="s">
        <v>0</v>
      </c>
      <c r="JP264" t="s">
        <v>0</v>
      </c>
      <c r="JQ264" t="s">
        <v>0</v>
      </c>
      <c r="JR264" t="s">
        <v>0</v>
      </c>
      <c r="JS264" t="s">
        <v>0</v>
      </c>
      <c r="JT264" t="s">
        <v>0</v>
      </c>
      <c r="JU264" t="s">
        <v>0</v>
      </c>
      <c r="JV264" t="s">
        <v>0</v>
      </c>
      <c r="JW264">
        <v>3</v>
      </c>
      <c r="JX264">
        <v>1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1</v>
      </c>
      <c r="KG264">
        <v>0</v>
      </c>
      <c r="KH264">
        <v>1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3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1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1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1</v>
      </c>
    </row>
    <row r="265" spans="1:351">
      <c r="A265" s="1" t="s">
        <v>1330</v>
      </c>
      <c r="B265" t="s">
        <v>1306</v>
      </c>
      <c r="C265" t="str">
        <f>"200501"</f>
        <v>200501</v>
      </c>
      <c r="D265" t="s">
        <v>1329</v>
      </c>
      <c r="E265">
        <v>3</v>
      </c>
      <c r="F265">
        <v>1556</v>
      </c>
      <c r="G265">
        <v>1200</v>
      </c>
      <c r="H265">
        <v>505</v>
      </c>
      <c r="I265">
        <v>695</v>
      </c>
      <c r="J265">
        <v>0</v>
      </c>
      <c r="K265">
        <v>2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695</v>
      </c>
      <c r="T265">
        <v>0</v>
      </c>
      <c r="U265">
        <v>0</v>
      </c>
      <c r="V265">
        <v>695</v>
      </c>
      <c r="W265">
        <v>19</v>
      </c>
      <c r="X265">
        <v>12</v>
      </c>
      <c r="Y265">
        <v>2</v>
      </c>
      <c r="Z265">
        <v>5</v>
      </c>
      <c r="AA265">
        <v>676</v>
      </c>
      <c r="AB265">
        <v>126</v>
      </c>
      <c r="AC265">
        <v>38</v>
      </c>
      <c r="AD265">
        <v>25</v>
      </c>
      <c r="AE265">
        <v>7</v>
      </c>
      <c r="AF265">
        <v>0</v>
      </c>
      <c r="AG265">
        <v>11</v>
      </c>
      <c r="AH265">
        <v>2</v>
      </c>
      <c r="AI265">
        <v>0</v>
      </c>
      <c r="AJ265">
        <v>0</v>
      </c>
      <c r="AK265">
        <v>0</v>
      </c>
      <c r="AL265">
        <v>2</v>
      </c>
      <c r="AM265">
        <v>0</v>
      </c>
      <c r="AN265">
        <v>0</v>
      </c>
      <c r="AO265">
        <v>0</v>
      </c>
      <c r="AP265">
        <v>0</v>
      </c>
      <c r="AQ265">
        <v>2</v>
      </c>
      <c r="AR265">
        <v>0</v>
      </c>
      <c r="AS265">
        <v>0</v>
      </c>
      <c r="AT265">
        <v>2</v>
      </c>
      <c r="AU265">
        <v>27</v>
      </c>
      <c r="AV265">
        <v>0</v>
      </c>
      <c r="AW265">
        <v>2</v>
      </c>
      <c r="AX265">
        <v>1</v>
      </c>
      <c r="AY265">
        <v>0</v>
      </c>
      <c r="AZ265">
        <v>1</v>
      </c>
      <c r="BA265">
        <v>1</v>
      </c>
      <c r="BB265">
        <v>0</v>
      </c>
      <c r="BC265">
        <v>0</v>
      </c>
      <c r="BD265">
        <v>5</v>
      </c>
      <c r="BE265">
        <v>126</v>
      </c>
      <c r="BF265">
        <v>137</v>
      </c>
      <c r="BG265">
        <v>35</v>
      </c>
      <c r="BH265">
        <v>5</v>
      </c>
      <c r="BI265">
        <v>2</v>
      </c>
      <c r="BJ265">
        <v>0</v>
      </c>
      <c r="BK265">
        <v>30</v>
      </c>
      <c r="BL265">
        <v>0</v>
      </c>
      <c r="BM265">
        <v>0</v>
      </c>
      <c r="BN265">
        <v>0</v>
      </c>
      <c r="BO265">
        <v>2</v>
      </c>
      <c r="BP265">
        <v>0</v>
      </c>
      <c r="BQ265">
        <v>0</v>
      </c>
      <c r="BR265">
        <v>1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2</v>
      </c>
      <c r="CA265">
        <v>0</v>
      </c>
      <c r="CB265">
        <v>0</v>
      </c>
      <c r="CC265">
        <v>0</v>
      </c>
      <c r="CD265">
        <v>1</v>
      </c>
      <c r="CE265">
        <v>2</v>
      </c>
      <c r="CF265">
        <v>1</v>
      </c>
      <c r="CG265">
        <v>0</v>
      </c>
      <c r="CH265">
        <v>56</v>
      </c>
      <c r="CI265">
        <v>137</v>
      </c>
      <c r="CJ265">
        <v>35</v>
      </c>
      <c r="CK265">
        <v>22</v>
      </c>
      <c r="CL265">
        <v>1</v>
      </c>
      <c r="CM265">
        <v>0</v>
      </c>
      <c r="CN265">
        <v>1</v>
      </c>
      <c r="CO265">
        <v>0</v>
      </c>
      <c r="CP265">
        <v>0</v>
      </c>
      <c r="CQ265">
        <v>0</v>
      </c>
      <c r="CR265">
        <v>1</v>
      </c>
      <c r="CS265">
        <v>0</v>
      </c>
      <c r="CT265">
        <v>0</v>
      </c>
      <c r="CU265">
        <v>0</v>
      </c>
      <c r="CV265">
        <v>0</v>
      </c>
      <c r="CW265">
        <v>1</v>
      </c>
      <c r="CX265">
        <v>2</v>
      </c>
      <c r="CY265">
        <v>0</v>
      </c>
      <c r="CZ265">
        <v>0</v>
      </c>
      <c r="DA265">
        <v>3</v>
      </c>
      <c r="DB265">
        <v>0</v>
      </c>
      <c r="DC265">
        <v>1</v>
      </c>
      <c r="DD265">
        <v>1</v>
      </c>
      <c r="DE265">
        <v>1</v>
      </c>
      <c r="DF265">
        <v>0</v>
      </c>
      <c r="DG265">
        <v>0</v>
      </c>
      <c r="DH265">
        <v>1</v>
      </c>
      <c r="DI265">
        <v>35</v>
      </c>
      <c r="DJ265">
        <v>38</v>
      </c>
      <c r="DK265">
        <v>18</v>
      </c>
      <c r="DL265">
        <v>5</v>
      </c>
      <c r="DM265">
        <v>2</v>
      </c>
      <c r="DN265">
        <v>0</v>
      </c>
      <c r="DO265">
        <v>0</v>
      </c>
      <c r="DP265">
        <v>0</v>
      </c>
      <c r="DQ265">
        <v>6</v>
      </c>
      <c r="DR265">
        <v>0</v>
      </c>
      <c r="DS265">
        <v>2</v>
      </c>
      <c r="DT265">
        <v>0</v>
      </c>
      <c r="DU265">
        <v>0</v>
      </c>
      <c r="DV265">
        <v>1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1</v>
      </c>
      <c r="ED265">
        <v>0</v>
      </c>
      <c r="EE265">
        <v>2</v>
      </c>
      <c r="EF265">
        <v>0</v>
      </c>
      <c r="EG265">
        <v>1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38</v>
      </c>
      <c r="EN265">
        <v>76</v>
      </c>
      <c r="EO265">
        <v>1</v>
      </c>
      <c r="EP265">
        <v>0</v>
      </c>
      <c r="EQ265">
        <v>0</v>
      </c>
      <c r="ER265">
        <v>0</v>
      </c>
      <c r="ES265">
        <v>0</v>
      </c>
      <c r="ET265">
        <v>54</v>
      </c>
      <c r="EU265">
        <v>1</v>
      </c>
      <c r="EV265">
        <v>0</v>
      </c>
      <c r="EW265">
        <v>0</v>
      </c>
      <c r="EX265">
        <v>0</v>
      </c>
      <c r="EY265">
        <v>1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1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18</v>
      </c>
      <c r="FQ265">
        <v>76</v>
      </c>
      <c r="FR265">
        <v>173</v>
      </c>
      <c r="FS265">
        <v>33</v>
      </c>
      <c r="FT265">
        <v>1</v>
      </c>
      <c r="FU265">
        <v>97</v>
      </c>
      <c r="FV265">
        <v>2</v>
      </c>
      <c r="FW265">
        <v>0</v>
      </c>
      <c r="FX265">
        <v>7</v>
      </c>
      <c r="FY265">
        <v>0</v>
      </c>
      <c r="FZ265">
        <v>0</v>
      </c>
      <c r="GA265">
        <v>0</v>
      </c>
      <c r="GB265">
        <v>1</v>
      </c>
      <c r="GC265">
        <v>4</v>
      </c>
      <c r="GD265">
        <v>0</v>
      </c>
      <c r="GE265">
        <v>2</v>
      </c>
      <c r="GF265">
        <v>0</v>
      </c>
      <c r="GG265">
        <v>0</v>
      </c>
      <c r="GH265">
        <v>13</v>
      </c>
      <c r="GI265">
        <v>7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6</v>
      </c>
      <c r="GU265">
        <v>173</v>
      </c>
      <c r="GV265">
        <v>64</v>
      </c>
      <c r="GW265">
        <v>23</v>
      </c>
      <c r="GX265">
        <v>13</v>
      </c>
      <c r="GY265">
        <v>3</v>
      </c>
      <c r="GZ265">
        <v>3</v>
      </c>
      <c r="HA265">
        <v>1</v>
      </c>
      <c r="HB265">
        <v>3</v>
      </c>
      <c r="HC265">
        <v>2</v>
      </c>
      <c r="HD265">
        <v>0</v>
      </c>
      <c r="HE265">
        <v>2</v>
      </c>
      <c r="HF265">
        <v>0</v>
      </c>
      <c r="HG265">
        <v>0</v>
      </c>
      <c r="HH265">
        <v>1</v>
      </c>
      <c r="HI265">
        <v>3</v>
      </c>
      <c r="HJ265">
        <v>0</v>
      </c>
      <c r="HK265">
        <v>2</v>
      </c>
      <c r="HL265">
        <v>1</v>
      </c>
      <c r="HM265">
        <v>1</v>
      </c>
      <c r="HN265">
        <v>4</v>
      </c>
      <c r="HO265">
        <v>1</v>
      </c>
      <c r="HP265">
        <v>0</v>
      </c>
      <c r="HQ265">
        <v>0</v>
      </c>
      <c r="HR265">
        <v>0</v>
      </c>
      <c r="HS265">
        <v>0</v>
      </c>
      <c r="HT265">
        <v>1</v>
      </c>
      <c r="HU265">
        <v>0</v>
      </c>
      <c r="HV265">
        <v>0</v>
      </c>
      <c r="HW265">
        <v>0</v>
      </c>
      <c r="HX265">
        <v>0</v>
      </c>
      <c r="HY265">
        <v>64</v>
      </c>
      <c r="HZ265">
        <v>25</v>
      </c>
      <c r="IA265">
        <v>11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2</v>
      </c>
      <c r="II265">
        <v>0</v>
      </c>
      <c r="IJ265">
        <v>0</v>
      </c>
      <c r="IK265">
        <v>1</v>
      </c>
      <c r="IL265">
        <v>2</v>
      </c>
      <c r="IM265">
        <v>1</v>
      </c>
      <c r="IN265">
        <v>1</v>
      </c>
      <c r="IO265">
        <v>0</v>
      </c>
      <c r="IP265">
        <v>1</v>
      </c>
      <c r="IQ265">
        <v>1</v>
      </c>
      <c r="IR265">
        <v>1</v>
      </c>
      <c r="IS265">
        <v>1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2</v>
      </c>
      <c r="IZ265">
        <v>0</v>
      </c>
      <c r="JA265">
        <v>0</v>
      </c>
      <c r="JB265">
        <v>1</v>
      </c>
      <c r="JC265">
        <v>25</v>
      </c>
      <c r="JD265" t="s">
        <v>0</v>
      </c>
      <c r="JE265" t="s">
        <v>0</v>
      </c>
      <c r="JF265" t="s">
        <v>0</v>
      </c>
      <c r="JG265" t="s">
        <v>0</v>
      </c>
      <c r="JH265" t="s">
        <v>0</v>
      </c>
      <c r="JI265" t="s">
        <v>0</v>
      </c>
      <c r="JJ265" t="s">
        <v>0</v>
      </c>
      <c r="JK265" t="s">
        <v>0</v>
      </c>
      <c r="JL265" t="s">
        <v>0</v>
      </c>
      <c r="JM265" t="s">
        <v>0</v>
      </c>
      <c r="JN265" t="s">
        <v>0</v>
      </c>
      <c r="JO265" t="s">
        <v>0</v>
      </c>
      <c r="JP265" t="s">
        <v>0</v>
      </c>
      <c r="JQ265" t="s">
        <v>0</v>
      </c>
      <c r="JR265" t="s">
        <v>0</v>
      </c>
      <c r="JS265" t="s">
        <v>0</v>
      </c>
      <c r="JT265" t="s">
        <v>0</v>
      </c>
      <c r="JU265" t="s">
        <v>0</v>
      </c>
      <c r="JV265" t="s">
        <v>0</v>
      </c>
      <c r="JW265">
        <v>2</v>
      </c>
      <c r="JX265">
        <v>0</v>
      </c>
      <c r="JY265">
        <v>2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2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</row>
    <row r="266" spans="1:351">
      <c r="A266" t="s">
        <v>1328</v>
      </c>
      <c r="B266" t="s">
        <v>1306</v>
      </c>
      <c r="C266" t="str">
        <f>"200501"</f>
        <v>200501</v>
      </c>
      <c r="D266" t="s">
        <v>1327</v>
      </c>
      <c r="E266">
        <v>4</v>
      </c>
      <c r="F266">
        <v>1653</v>
      </c>
      <c r="G266">
        <v>1260</v>
      </c>
      <c r="H266">
        <v>590</v>
      </c>
      <c r="I266">
        <v>670</v>
      </c>
      <c r="J266">
        <v>0</v>
      </c>
      <c r="K266">
        <v>2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668</v>
      </c>
      <c r="T266">
        <v>0</v>
      </c>
      <c r="U266">
        <v>0</v>
      </c>
      <c r="V266">
        <v>668</v>
      </c>
      <c r="W266">
        <v>31</v>
      </c>
      <c r="X266">
        <v>29</v>
      </c>
      <c r="Y266">
        <v>2</v>
      </c>
      <c r="Z266">
        <v>0</v>
      </c>
      <c r="AA266">
        <v>637</v>
      </c>
      <c r="AB266">
        <v>173</v>
      </c>
      <c r="AC266">
        <v>59</v>
      </c>
      <c r="AD266">
        <v>27</v>
      </c>
      <c r="AE266">
        <v>9</v>
      </c>
      <c r="AF266">
        <v>1</v>
      </c>
      <c r="AG266">
        <v>15</v>
      </c>
      <c r="AH266">
        <v>2</v>
      </c>
      <c r="AI266">
        <v>0</v>
      </c>
      <c r="AJ266">
        <v>1</v>
      </c>
      <c r="AK266">
        <v>4</v>
      </c>
      <c r="AL266">
        <v>1</v>
      </c>
      <c r="AM266">
        <v>1</v>
      </c>
      <c r="AN266">
        <v>1</v>
      </c>
      <c r="AO266">
        <v>2</v>
      </c>
      <c r="AP266">
        <v>0</v>
      </c>
      <c r="AQ266">
        <v>0</v>
      </c>
      <c r="AR266">
        <v>0</v>
      </c>
      <c r="AS266">
        <v>1</v>
      </c>
      <c r="AT266">
        <v>5</v>
      </c>
      <c r="AU266">
        <v>36</v>
      </c>
      <c r="AV266">
        <v>1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1</v>
      </c>
      <c r="BC266">
        <v>0</v>
      </c>
      <c r="BD266">
        <v>6</v>
      </c>
      <c r="BE266">
        <v>173</v>
      </c>
      <c r="BF266">
        <v>170</v>
      </c>
      <c r="BG266">
        <v>56</v>
      </c>
      <c r="BH266">
        <v>8</v>
      </c>
      <c r="BI266">
        <v>7</v>
      </c>
      <c r="BJ266">
        <v>0</v>
      </c>
      <c r="BK266">
        <v>26</v>
      </c>
      <c r="BL266">
        <v>0</v>
      </c>
      <c r="BM266">
        <v>0</v>
      </c>
      <c r="BN266">
        <v>1</v>
      </c>
      <c r="BO266">
        <v>0</v>
      </c>
      <c r="BP266">
        <v>0</v>
      </c>
      <c r="BQ266">
        <v>0</v>
      </c>
      <c r="BR266">
        <v>0</v>
      </c>
      <c r="BS266">
        <v>2</v>
      </c>
      <c r="BT266">
        <v>0</v>
      </c>
      <c r="BU266">
        <v>0</v>
      </c>
      <c r="BV266">
        <v>1</v>
      </c>
      <c r="BW266">
        <v>0</v>
      </c>
      <c r="BX266">
        <v>2</v>
      </c>
      <c r="BY266">
        <v>0</v>
      </c>
      <c r="BZ266">
        <v>0</v>
      </c>
      <c r="CA266">
        <v>0</v>
      </c>
      <c r="CB266">
        <v>2</v>
      </c>
      <c r="CC266">
        <v>0</v>
      </c>
      <c r="CD266">
        <v>0</v>
      </c>
      <c r="CE266">
        <v>2</v>
      </c>
      <c r="CF266">
        <v>0</v>
      </c>
      <c r="CG266">
        <v>1</v>
      </c>
      <c r="CH266">
        <v>62</v>
      </c>
      <c r="CI266">
        <v>170</v>
      </c>
      <c r="CJ266">
        <v>20</v>
      </c>
      <c r="CK266">
        <v>10</v>
      </c>
      <c r="CL266">
        <v>1</v>
      </c>
      <c r="CM266">
        <v>0</v>
      </c>
      <c r="CN266">
        <v>1</v>
      </c>
      <c r="CO266">
        <v>0</v>
      </c>
      <c r="CP266">
        <v>1</v>
      </c>
      <c r="CQ266">
        <v>0</v>
      </c>
      <c r="CR266">
        <v>0</v>
      </c>
      <c r="CS266">
        <v>0</v>
      </c>
      <c r="CT266">
        <v>0</v>
      </c>
      <c r="CU266">
        <v>2</v>
      </c>
      <c r="CV266">
        <v>0</v>
      </c>
      <c r="CW266">
        <v>1</v>
      </c>
      <c r="CX266">
        <v>0</v>
      </c>
      <c r="CY266">
        <v>0</v>
      </c>
      <c r="CZ266">
        <v>0</v>
      </c>
      <c r="DA266">
        <v>1</v>
      </c>
      <c r="DB266">
        <v>0</v>
      </c>
      <c r="DC266">
        <v>2</v>
      </c>
      <c r="DD266">
        <v>0</v>
      </c>
      <c r="DE266">
        <v>0</v>
      </c>
      <c r="DF266">
        <v>0</v>
      </c>
      <c r="DG266">
        <v>0</v>
      </c>
      <c r="DH266">
        <v>1</v>
      </c>
      <c r="DI266">
        <v>20</v>
      </c>
      <c r="DJ266">
        <v>32</v>
      </c>
      <c r="DK266">
        <v>14</v>
      </c>
      <c r="DL266">
        <v>2</v>
      </c>
      <c r="DM266">
        <v>2</v>
      </c>
      <c r="DN266">
        <v>1</v>
      </c>
      <c r="DO266">
        <v>0</v>
      </c>
      <c r="DP266">
        <v>1</v>
      </c>
      <c r="DQ266">
        <v>3</v>
      </c>
      <c r="DR266">
        <v>0</v>
      </c>
      <c r="DS266">
        <v>0</v>
      </c>
      <c r="DT266">
        <v>1</v>
      </c>
      <c r="DU266">
        <v>0</v>
      </c>
      <c r="DV266">
        <v>2</v>
      </c>
      <c r="DW266">
        <v>1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1</v>
      </c>
      <c r="ED266">
        <v>1</v>
      </c>
      <c r="EE266">
        <v>1</v>
      </c>
      <c r="EF266">
        <v>0</v>
      </c>
      <c r="EG266">
        <v>1</v>
      </c>
      <c r="EH266">
        <v>1</v>
      </c>
      <c r="EI266">
        <v>0</v>
      </c>
      <c r="EJ266">
        <v>0</v>
      </c>
      <c r="EK266">
        <v>0</v>
      </c>
      <c r="EL266">
        <v>0</v>
      </c>
      <c r="EM266">
        <v>32</v>
      </c>
      <c r="EN266">
        <v>57</v>
      </c>
      <c r="EO266">
        <v>3</v>
      </c>
      <c r="EP266">
        <v>0</v>
      </c>
      <c r="EQ266">
        <v>0</v>
      </c>
      <c r="ER266">
        <v>0</v>
      </c>
      <c r="ES266">
        <v>1</v>
      </c>
      <c r="ET266">
        <v>33</v>
      </c>
      <c r="EU266">
        <v>0</v>
      </c>
      <c r="EV266">
        <v>0</v>
      </c>
      <c r="EW266">
        <v>1</v>
      </c>
      <c r="EX266">
        <v>0</v>
      </c>
      <c r="EY266">
        <v>0</v>
      </c>
      <c r="EZ266">
        <v>1</v>
      </c>
      <c r="FA266">
        <v>0</v>
      </c>
      <c r="FB266">
        <v>0</v>
      </c>
      <c r="FC266">
        <v>0</v>
      </c>
      <c r="FD266">
        <v>0</v>
      </c>
      <c r="FE266">
        <v>6</v>
      </c>
      <c r="FF266">
        <v>1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11</v>
      </c>
      <c r="FQ266">
        <v>57</v>
      </c>
      <c r="FR266">
        <v>107</v>
      </c>
      <c r="FS266">
        <v>20</v>
      </c>
      <c r="FT266">
        <v>2</v>
      </c>
      <c r="FU266">
        <v>57</v>
      </c>
      <c r="FV266">
        <v>1</v>
      </c>
      <c r="FW266">
        <v>2</v>
      </c>
      <c r="FX266">
        <v>6</v>
      </c>
      <c r="FY266">
        <v>0</v>
      </c>
      <c r="FZ266">
        <v>1</v>
      </c>
      <c r="GA266">
        <v>2</v>
      </c>
      <c r="GB266">
        <v>0</v>
      </c>
      <c r="GC266">
        <v>1</v>
      </c>
      <c r="GD266">
        <v>1</v>
      </c>
      <c r="GE266">
        <v>0</v>
      </c>
      <c r="GF266">
        <v>0</v>
      </c>
      <c r="GG266">
        <v>0</v>
      </c>
      <c r="GH266">
        <v>2</v>
      </c>
      <c r="GI266">
        <v>0</v>
      </c>
      <c r="GJ266">
        <v>1</v>
      </c>
      <c r="GK266">
        <v>0</v>
      </c>
      <c r="GL266">
        <v>0</v>
      </c>
      <c r="GM266">
        <v>3</v>
      </c>
      <c r="GN266">
        <v>0</v>
      </c>
      <c r="GO266">
        <v>3</v>
      </c>
      <c r="GP266">
        <v>0</v>
      </c>
      <c r="GQ266">
        <v>0</v>
      </c>
      <c r="GR266">
        <v>1</v>
      </c>
      <c r="GS266">
        <v>1</v>
      </c>
      <c r="GT266">
        <v>3</v>
      </c>
      <c r="GU266">
        <v>107</v>
      </c>
      <c r="GV266">
        <v>43</v>
      </c>
      <c r="GW266">
        <v>20</v>
      </c>
      <c r="GX266">
        <v>7</v>
      </c>
      <c r="GY266">
        <v>1</v>
      </c>
      <c r="GZ266">
        <v>1</v>
      </c>
      <c r="HA266">
        <v>0</v>
      </c>
      <c r="HB266">
        <v>0</v>
      </c>
      <c r="HC266">
        <v>2</v>
      </c>
      <c r="HD266">
        <v>1</v>
      </c>
      <c r="HE266">
        <v>0</v>
      </c>
      <c r="HF266">
        <v>1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3</v>
      </c>
      <c r="HN266">
        <v>1</v>
      </c>
      <c r="HO266">
        <v>1</v>
      </c>
      <c r="HP266">
        <v>1</v>
      </c>
      <c r="HQ266">
        <v>0</v>
      </c>
      <c r="HR266">
        <v>0</v>
      </c>
      <c r="HS266">
        <v>0</v>
      </c>
      <c r="HT266">
        <v>1</v>
      </c>
      <c r="HU266">
        <v>0</v>
      </c>
      <c r="HV266">
        <v>1</v>
      </c>
      <c r="HW266">
        <v>2</v>
      </c>
      <c r="HX266">
        <v>0</v>
      </c>
      <c r="HY266">
        <v>43</v>
      </c>
      <c r="HZ266">
        <v>28</v>
      </c>
      <c r="IA266">
        <v>11</v>
      </c>
      <c r="IB266">
        <v>3</v>
      </c>
      <c r="IC266">
        <v>1</v>
      </c>
      <c r="ID266">
        <v>0</v>
      </c>
      <c r="IE266">
        <v>0</v>
      </c>
      <c r="IF266">
        <v>2</v>
      </c>
      <c r="IG266">
        <v>2</v>
      </c>
      <c r="IH266">
        <v>3</v>
      </c>
      <c r="II266">
        <v>0</v>
      </c>
      <c r="IJ266">
        <v>0</v>
      </c>
      <c r="IK266">
        <v>0</v>
      </c>
      <c r="IL266">
        <v>1</v>
      </c>
      <c r="IM266">
        <v>0</v>
      </c>
      <c r="IN266">
        <v>0</v>
      </c>
      <c r="IO266">
        <v>0</v>
      </c>
      <c r="IP266">
        <v>0</v>
      </c>
      <c r="IQ266">
        <v>2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1</v>
      </c>
      <c r="IX266">
        <v>0</v>
      </c>
      <c r="IY266">
        <v>0</v>
      </c>
      <c r="IZ266">
        <v>0</v>
      </c>
      <c r="JA266">
        <v>1</v>
      </c>
      <c r="JB266">
        <v>1</v>
      </c>
      <c r="JC266">
        <v>28</v>
      </c>
      <c r="JD266" t="s">
        <v>0</v>
      </c>
      <c r="JE266" t="s">
        <v>0</v>
      </c>
      <c r="JF266" t="s">
        <v>0</v>
      </c>
      <c r="JG266" t="s">
        <v>0</v>
      </c>
      <c r="JH266" t="s">
        <v>0</v>
      </c>
      <c r="JI266" t="s">
        <v>0</v>
      </c>
      <c r="JJ266" t="s">
        <v>0</v>
      </c>
      <c r="JK266" t="s">
        <v>0</v>
      </c>
      <c r="JL266" t="s">
        <v>0</v>
      </c>
      <c r="JM266" t="s">
        <v>0</v>
      </c>
      <c r="JN266" t="s">
        <v>0</v>
      </c>
      <c r="JO266" t="s">
        <v>0</v>
      </c>
      <c r="JP266" t="s">
        <v>0</v>
      </c>
      <c r="JQ266" t="s">
        <v>0</v>
      </c>
      <c r="JR266" t="s">
        <v>0</v>
      </c>
      <c r="JS266" t="s">
        <v>0</v>
      </c>
      <c r="JT266" t="s">
        <v>0</v>
      </c>
      <c r="JU266" t="s">
        <v>0</v>
      </c>
      <c r="JV266" t="s">
        <v>0</v>
      </c>
      <c r="JW266">
        <v>5</v>
      </c>
      <c r="JX266">
        <v>2</v>
      </c>
      <c r="JY266">
        <v>0</v>
      </c>
      <c r="JZ266">
        <v>1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2</v>
      </c>
      <c r="KO266">
        <v>0</v>
      </c>
      <c r="KP266">
        <v>0</v>
      </c>
      <c r="KQ266">
        <v>0</v>
      </c>
      <c r="KR266">
        <v>5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2</v>
      </c>
      <c r="LW266">
        <v>1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1</v>
      </c>
      <c r="ML266">
        <v>0</v>
      </c>
      <c r="MM266">
        <v>2</v>
      </c>
    </row>
    <row r="267" spans="1:351">
      <c r="A267" t="s">
        <v>1326</v>
      </c>
      <c r="B267" t="s">
        <v>1306</v>
      </c>
      <c r="C267" t="str">
        <f>"200501"</f>
        <v>200501</v>
      </c>
      <c r="D267" t="s">
        <v>1325</v>
      </c>
      <c r="E267">
        <v>5</v>
      </c>
      <c r="F267">
        <v>1863</v>
      </c>
      <c r="G267">
        <v>1440</v>
      </c>
      <c r="H267">
        <v>619</v>
      </c>
      <c r="I267">
        <v>821</v>
      </c>
      <c r="J267">
        <v>0</v>
      </c>
      <c r="K267">
        <v>1</v>
      </c>
      <c r="L267">
        <v>1</v>
      </c>
      <c r="M267">
        <v>1</v>
      </c>
      <c r="N267">
        <v>0</v>
      </c>
      <c r="O267">
        <v>0</v>
      </c>
      <c r="P267">
        <v>0</v>
      </c>
      <c r="Q267">
        <v>0</v>
      </c>
      <c r="R267">
        <v>1</v>
      </c>
      <c r="S267">
        <v>822</v>
      </c>
      <c r="T267">
        <v>1</v>
      </c>
      <c r="U267">
        <v>0</v>
      </c>
      <c r="V267">
        <v>822</v>
      </c>
      <c r="W267">
        <v>22</v>
      </c>
      <c r="X267">
        <v>20</v>
      </c>
      <c r="Y267">
        <v>1</v>
      </c>
      <c r="Z267">
        <v>1</v>
      </c>
      <c r="AA267">
        <v>800</v>
      </c>
      <c r="AB267">
        <v>169</v>
      </c>
      <c r="AC267">
        <v>39</v>
      </c>
      <c r="AD267">
        <v>27</v>
      </c>
      <c r="AE267">
        <v>11</v>
      </c>
      <c r="AF267">
        <v>3</v>
      </c>
      <c r="AG267">
        <v>31</v>
      </c>
      <c r="AH267">
        <v>3</v>
      </c>
      <c r="AI267">
        <v>0</v>
      </c>
      <c r="AJ267">
        <v>1</v>
      </c>
      <c r="AK267">
        <v>2</v>
      </c>
      <c r="AL267">
        <v>0</v>
      </c>
      <c r="AM267">
        <v>2</v>
      </c>
      <c r="AN267">
        <v>0</v>
      </c>
      <c r="AO267">
        <v>0</v>
      </c>
      <c r="AP267">
        <v>0</v>
      </c>
      <c r="AQ267">
        <v>0</v>
      </c>
      <c r="AR267">
        <v>1</v>
      </c>
      <c r="AS267">
        <v>0</v>
      </c>
      <c r="AT267">
        <v>7</v>
      </c>
      <c r="AU267">
        <v>36</v>
      </c>
      <c r="AV267">
        <v>0</v>
      </c>
      <c r="AW267">
        <v>1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5</v>
      </c>
      <c r="BE267">
        <v>169</v>
      </c>
      <c r="BF267">
        <v>149</v>
      </c>
      <c r="BG267">
        <v>27</v>
      </c>
      <c r="BH267">
        <v>4</v>
      </c>
      <c r="BI267">
        <v>13</v>
      </c>
      <c r="BJ267">
        <v>0</v>
      </c>
      <c r="BK267">
        <v>30</v>
      </c>
      <c r="BL267">
        <v>0</v>
      </c>
      <c r="BM267">
        <v>0</v>
      </c>
      <c r="BN267">
        <v>2</v>
      </c>
      <c r="BO267">
        <v>0</v>
      </c>
      <c r="BP267">
        <v>1</v>
      </c>
      <c r="BQ267">
        <v>2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2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1</v>
      </c>
      <c r="CE267">
        <v>0</v>
      </c>
      <c r="CF267">
        <v>1</v>
      </c>
      <c r="CG267">
        <v>0</v>
      </c>
      <c r="CH267">
        <v>66</v>
      </c>
      <c r="CI267">
        <v>149</v>
      </c>
      <c r="CJ267">
        <v>34</v>
      </c>
      <c r="CK267">
        <v>11</v>
      </c>
      <c r="CL267">
        <v>3</v>
      </c>
      <c r="CM267">
        <v>4</v>
      </c>
      <c r="CN267">
        <v>1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3</v>
      </c>
      <c r="CZ267">
        <v>0</v>
      </c>
      <c r="DA267">
        <v>1</v>
      </c>
      <c r="DB267">
        <v>0</v>
      </c>
      <c r="DC267">
        <v>2</v>
      </c>
      <c r="DD267">
        <v>2</v>
      </c>
      <c r="DE267">
        <v>3</v>
      </c>
      <c r="DF267">
        <v>0</v>
      </c>
      <c r="DG267">
        <v>0</v>
      </c>
      <c r="DH267">
        <v>4</v>
      </c>
      <c r="DI267">
        <v>34</v>
      </c>
      <c r="DJ267">
        <v>35</v>
      </c>
      <c r="DK267">
        <v>24</v>
      </c>
      <c r="DL267">
        <v>2</v>
      </c>
      <c r="DM267">
        <v>1</v>
      </c>
      <c r="DN267">
        <v>0</v>
      </c>
      <c r="DO267">
        <v>1</v>
      </c>
      <c r="DP267">
        <v>0</v>
      </c>
      <c r="DQ267">
        <v>1</v>
      </c>
      <c r="DR267">
        <v>0</v>
      </c>
      <c r="DS267">
        <v>2</v>
      </c>
      <c r="DT267">
        <v>1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2</v>
      </c>
      <c r="ED267">
        <v>0</v>
      </c>
      <c r="EE267">
        <v>0</v>
      </c>
      <c r="EF267">
        <v>0</v>
      </c>
      <c r="EG267">
        <v>0</v>
      </c>
      <c r="EH267">
        <v>1</v>
      </c>
      <c r="EI267">
        <v>0</v>
      </c>
      <c r="EJ267">
        <v>0</v>
      </c>
      <c r="EK267">
        <v>0</v>
      </c>
      <c r="EL267">
        <v>0</v>
      </c>
      <c r="EM267">
        <v>35</v>
      </c>
      <c r="EN267">
        <v>109</v>
      </c>
      <c r="EO267">
        <v>2</v>
      </c>
      <c r="EP267">
        <v>1</v>
      </c>
      <c r="EQ267">
        <v>0</v>
      </c>
      <c r="ER267">
        <v>0</v>
      </c>
      <c r="ES267">
        <v>0</v>
      </c>
      <c r="ET267">
        <v>66</v>
      </c>
      <c r="EU267">
        <v>2</v>
      </c>
      <c r="EV267">
        <v>0</v>
      </c>
      <c r="EW267">
        <v>0</v>
      </c>
      <c r="EX267">
        <v>0</v>
      </c>
      <c r="EY267">
        <v>1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10</v>
      </c>
      <c r="FF267">
        <v>0</v>
      </c>
      <c r="FG267">
        <v>1</v>
      </c>
      <c r="FH267">
        <v>0</v>
      </c>
      <c r="FI267">
        <v>1</v>
      </c>
      <c r="FJ267">
        <v>0</v>
      </c>
      <c r="FK267">
        <v>1</v>
      </c>
      <c r="FL267">
        <v>0</v>
      </c>
      <c r="FM267">
        <v>0</v>
      </c>
      <c r="FN267">
        <v>0</v>
      </c>
      <c r="FO267">
        <v>0</v>
      </c>
      <c r="FP267">
        <v>24</v>
      </c>
      <c r="FQ267">
        <v>109</v>
      </c>
      <c r="FR267">
        <v>195</v>
      </c>
      <c r="FS267">
        <v>18</v>
      </c>
      <c r="FT267">
        <v>12</v>
      </c>
      <c r="FU267">
        <v>115</v>
      </c>
      <c r="FV267">
        <v>2</v>
      </c>
      <c r="FW267">
        <v>1</v>
      </c>
      <c r="FX267">
        <v>17</v>
      </c>
      <c r="FY267">
        <v>1</v>
      </c>
      <c r="FZ267">
        <v>1</v>
      </c>
      <c r="GA267">
        <v>2</v>
      </c>
      <c r="GB267">
        <v>1</v>
      </c>
      <c r="GC267">
        <v>3</v>
      </c>
      <c r="GD267">
        <v>5</v>
      </c>
      <c r="GE267">
        <v>0</v>
      </c>
      <c r="GF267">
        <v>0</v>
      </c>
      <c r="GG267">
        <v>0</v>
      </c>
      <c r="GH267">
        <v>3</v>
      </c>
      <c r="GI267">
        <v>4</v>
      </c>
      <c r="GJ267">
        <v>2</v>
      </c>
      <c r="GK267">
        <v>0</v>
      </c>
      <c r="GL267">
        <v>0</v>
      </c>
      <c r="GM267">
        <v>1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2</v>
      </c>
      <c r="GT267">
        <v>5</v>
      </c>
      <c r="GU267">
        <v>195</v>
      </c>
      <c r="GV267">
        <v>59</v>
      </c>
      <c r="GW267">
        <v>21</v>
      </c>
      <c r="GX267">
        <v>9</v>
      </c>
      <c r="GY267">
        <v>4</v>
      </c>
      <c r="GZ267">
        <v>3</v>
      </c>
      <c r="HA267">
        <v>0</v>
      </c>
      <c r="HB267">
        <v>1</v>
      </c>
      <c r="HC267">
        <v>3</v>
      </c>
      <c r="HD267">
        <v>1</v>
      </c>
      <c r="HE267">
        <v>1</v>
      </c>
      <c r="HF267">
        <v>0</v>
      </c>
      <c r="HG267">
        <v>0</v>
      </c>
      <c r="HH267">
        <v>2</v>
      </c>
      <c r="HI267">
        <v>1</v>
      </c>
      <c r="HJ267">
        <v>0</v>
      </c>
      <c r="HK267">
        <v>0</v>
      </c>
      <c r="HL267">
        <v>0</v>
      </c>
      <c r="HM267">
        <v>0</v>
      </c>
      <c r="HN267">
        <v>1</v>
      </c>
      <c r="HO267">
        <v>3</v>
      </c>
      <c r="HP267">
        <v>0</v>
      </c>
      <c r="HQ267">
        <v>1</v>
      </c>
      <c r="HR267">
        <v>1</v>
      </c>
      <c r="HS267">
        <v>1</v>
      </c>
      <c r="HT267">
        <v>1</v>
      </c>
      <c r="HU267">
        <v>2</v>
      </c>
      <c r="HV267">
        <v>1</v>
      </c>
      <c r="HW267">
        <v>0</v>
      </c>
      <c r="HX267">
        <v>2</v>
      </c>
      <c r="HY267">
        <v>59</v>
      </c>
      <c r="HZ267">
        <v>44</v>
      </c>
      <c r="IA267">
        <v>25</v>
      </c>
      <c r="IB267">
        <v>2</v>
      </c>
      <c r="IC267">
        <v>2</v>
      </c>
      <c r="ID267">
        <v>0</v>
      </c>
      <c r="IE267">
        <v>0</v>
      </c>
      <c r="IF267">
        <v>0</v>
      </c>
      <c r="IG267">
        <v>1</v>
      </c>
      <c r="IH267">
        <v>6</v>
      </c>
      <c r="II267">
        <v>0</v>
      </c>
      <c r="IJ267">
        <v>0</v>
      </c>
      <c r="IK267">
        <v>1</v>
      </c>
      <c r="IL267">
        <v>2</v>
      </c>
      <c r="IM267">
        <v>0</v>
      </c>
      <c r="IN267">
        <v>2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2</v>
      </c>
      <c r="IV267">
        <v>0</v>
      </c>
      <c r="IW267">
        <v>1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44</v>
      </c>
      <c r="JD267" t="s">
        <v>0</v>
      </c>
      <c r="JE267" t="s">
        <v>0</v>
      </c>
      <c r="JF267" t="s">
        <v>0</v>
      </c>
      <c r="JG267" t="s">
        <v>0</v>
      </c>
      <c r="JH267" t="s">
        <v>0</v>
      </c>
      <c r="JI267" t="s">
        <v>0</v>
      </c>
      <c r="JJ267" t="s">
        <v>0</v>
      </c>
      <c r="JK267" t="s">
        <v>0</v>
      </c>
      <c r="JL267" t="s">
        <v>0</v>
      </c>
      <c r="JM267" t="s">
        <v>0</v>
      </c>
      <c r="JN267" t="s">
        <v>0</v>
      </c>
      <c r="JO267" t="s">
        <v>0</v>
      </c>
      <c r="JP267" t="s">
        <v>0</v>
      </c>
      <c r="JQ267" t="s">
        <v>0</v>
      </c>
      <c r="JR267" t="s">
        <v>0</v>
      </c>
      <c r="JS267" t="s">
        <v>0</v>
      </c>
      <c r="JT267" t="s">
        <v>0</v>
      </c>
      <c r="JU267" t="s">
        <v>0</v>
      </c>
      <c r="JV267" t="s">
        <v>0</v>
      </c>
      <c r="JW267">
        <v>6</v>
      </c>
      <c r="JX267">
        <v>3</v>
      </c>
      <c r="JY267">
        <v>0</v>
      </c>
      <c r="JZ267">
        <v>1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2</v>
      </c>
      <c r="KO267">
        <v>0</v>
      </c>
      <c r="KP267">
        <v>0</v>
      </c>
      <c r="KQ267">
        <v>0</v>
      </c>
      <c r="KR267">
        <v>6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</row>
    <row r="268" spans="1:351">
      <c r="A268" t="s">
        <v>1324</v>
      </c>
      <c r="B268" t="s">
        <v>1306</v>
      </c>
      <c r="C268" t="str">
        <f>"200501"</f>
        <v>200501</v>
      </c>
      <c r="D268" t="s">
        <v>1323</v>
      </c>
      <c r="E268">
        <v>6</v>
      </c>
      <c r="F268">
        <v>855</v>
      </c>
      <c r="G268">
        <v>670</v>
      </c>
      <c r="H268">
        <v>344</v>
      </c>
      <c r="I268">
        <v>326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326</v>
      </c>
      <c r="T268">
        <v>0</v>
      </c>
      <c r="U268">
        <v>0</v>
      </c>
      <c r="V268">
        <v>326</v>
      </c>
      <c r="W268">
        <v>10</v>
      </c>
      <c r="X268">
        <v>5</v>
      </c>
      <c r="Y268">
        <v>5</v>
      </c>
      <c r="Z268">
        <v>0</v>
      </c>
      <c r="AA268">
        <v>316</v>
      </c>
      <c r="AB268">
        <v>63</v>
      </c>
      <c r="AC268">
        <v>17</v>
      </c>
      <c r="AD268">
        <v>12</v>
      </c>
      <c r="AE268">
        <v>5</v>
      </c>
      <c r="AF268">
        <v>1</v>
      </c>
      <c r="AG268">
        <v>1</v>
      </c>
      <c r="AH268">
        <v>6</v>
      </c>
      <c r="AI268">
        <v>0</v>
      </c>
      <c r="AJ268">
        <v>0</v>
      </c>
      <c r="AK268">
        <v>0</v>
      </c>
      <c r="AL268">
        <v>0</v>
      </c>
      <c r="AM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>
        <v>0</v>
      </c>
      <c r="AT268">
        <v>7</v>
      </c>
      <c r="AU268">
        <v>10</v>
      </c>
      <c r="AV268">
        <v>0</v>
      </c>
      <c r="AW268">
        <v>0</v>
      </c>
      <c r="AX268">
        <v>1</v>
      </c>
      <c r="AY268">
        <v>0</v>
      </c>
      <c r="AZ268">
        <v>0</v>
      </c>
      <c r="BA268">
        <v>0</v>
      </c>
      <c r="BB268">
        <v>1</v>
      </c>
      <c r="BC268">
        <v>0</v>
      </c>
      <c r="BD268">
        <v>0</v>
      </c>
      <c r="BE268">
        <v>63</v>
      </c>
      <c r="BF268">
        <v>72</v>
      </c>
      <c r="BG268">
        <v>24</v>
      </c>
      <c r="BH268">
        <v>0</v>
      </c>
      <c r="BI268">
        <v>3</v>
      </c>
      <c r="BJ268">
        <v>1</v>
      </c>
      <c r="BK268">
        <v>14</v>
      </c>
      <c r="BL268">
        <v>0</v>
      </c>
      <c r="BM268">
        <v>0</v>
      </c>
      <c r="BN268">
        <v>0</v>
      </c>
      <c r="BO268">
        <v>2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27</v>
      </c>
      <c r="CI268">
        <v>72</v>
      </c>
      <c r="CJ268">
        <v>12</v>
      </c>
      <c r="CK268">
        <v>7</v>
      </c>
      <c r="CL268">
        <v>1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1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1</v>
      </c>
      <c r="DD268">
        <v>1</v>
      </c>
      <c r="DE268">
        <v>0</v>
      </c>
      <c r="DF268">
        <v>0</v>
      </c>
      <c r="DG268">
        <v>0</v>
      </c>
      <c r="DH268">
        <v>1</v>
      </c>
      <c r="DI268">
        <v>12</v>
      </c>
      <c r="DJ268">
        <v>28</v>
      </c>
      <c r="DK268">
        <v>13</v>
      </c>
      <c r="DL268">
        <v>0</v>
      </c>
      <c r="DM268">
        <v>3</v>
      </c>
      <c r="DN268">
        <v>0</v>
      </c>
      <c r="DO268">
        <v>0</v>
      </c>
      <c r="DP268">
        <v>0</v>
      </c>
      <c r="DQ268">
        <v>6</v>
      </c>
      <c r="DR268">
        <v>1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1</v>
      </c>
      <c r="ED268">
        <v>0</v>
      </c>
      <c r="EE268">
        <v>0</v>
      </c>
      <c r="EF268">
        <v>1</v>
      </c>
      <c r="EG268">
        <v>1</v>
      </c>
      <c r="EH268">
        <v>0</v>
      </c>
      <c r="EI268">
        <v>0</v>
      </c>
      <c r="EJ268">
        <v>0</v>
      </c>
      <c r="EK268">
        <v>2</v>
      </c>
      <c r="EL268">
        <v>0</v>
      </c>
      <c r="EM268">
        <v>28</v>
      </c>
      <c r="EN268">
        <v>33</v>
      </c>
      <c r="EO268">
        <v>2</v>
      </c>
      <c r="EP268">
        <v>0</v>
      </c>
      <c r="EQ268">
        <v>0</v>
      </c>
      <c r="ER268">
        <v>0</v>
      </c>
      <c r="ES268">
        <v>0</v>
      </c>
      <c r="ET268">
        <v>13</v>
      </c>
      <c r="EU268">
        <v>0</v>
      </c>
      <c r="EV268">
        <v>0</v>
      </c>
      <c r="EW268">
        <v>0</v>
      </c>
      <c r="EX268">
        <v>0</v>
      </c>
      <c r="EY268">
        <v>1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2</v>
      </c>
      <c r="FF268">
        <v>0</v>
      </c>
      <c r="FG268">
        <v>0</v>
      </c>
      <c r="FH268">
        <v>1</v>
      </c>
      <c r="FI268">
        <v>0</v>
      </c>
      <c r="FJ268">
        <v>0</v>
      </c>
      <c r="FK268">
        <v>1</v>
      </c>
      <c r="FL268">
        <v>0</v>
      </c>
      <c r="FM268">
        <v>0</v>
      </c>
      <c r="FN268">
        <v>0</v>
      </c>
      <c r="FO268">
        <v>0</v>
      </c>
      <c r="FP268">
        <v>13</v>
      </c>
      <c r="FQ268">
        <v>33</v>
      </c>
      <c r="FR268">
        <v>57</v>
      </c>
      <c r="FS268">
        <v>6</v>
      </c>
      <c r="FT268">
        <v>1</v>
      </c>
      <c r="FU268">
        <v>30</v>
      </c>
      <c r="FV268">
        <v>2</v>
      </c>
      <c r="FW268">
        <v>0</v>
      </c>
      <c r="FX268">
        <v>4</v>
      </c>
      <c r="FY268">
        <v>0</v>
      </c>
      <c r="FZ268">
        <v>0</v>
      </c>
      <c r="GA268">
        <v>0</v>
      </c>
      <c r="GB268">
        <v>1</v>
      </c>
      <c r="GC268">
        <v>1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3</v>
      </c>
      <c r="GJ268">
        <v>0</v>
      </c>
      <c r="GK268">
        <v>0</v>
      </c>
      <c r="GL268">
        <v>0</v>
      </c>
      <c r="GM268">
        <v>4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5</v>
      </c>
      <c r="GU268">
        <v>57</v>
      </c>
      <c r="GV268">
        <v>30</v>
      </c>
      <c r="GW268">
        <v>8</v>
      </c>
      <c r="GX268">
        <v>3</v>
      </c>
      <c r="GY268">
        <v>1</v>
      </c>
      <c r="GZ268">
        <v>1</v>
      </c>
      <c r="HA268">
        <v>1</v>
      </c>
      <c r="HB268">
        <v>0</v>
      </c>
      <c r="HC268">
        <v>1</v>
      </c>
      <c r="HD268">
        <v>0</v>
      </c>
      <c r="HE268">
        <v>3</v>
      </c>
      <c r="HF268">
        <v>0</v>
      </c>
      <c r="HG268">
        <v>0</v>
      </c>
      <c r="HH268">
        <v>1</v>
      </c>
      <c r="HI268">
        <v>1</v>
      </c>
      <c r="HJ268">
        <v>0</v>
      </c>
      <c r="HK268">
        <v>0</v>
      </c>
      <c r="HL268">
        <v>0</v>
      </c>
      <c r="HM268">
        <v>0</v>
      </c>
      <c r="HN268">
        <v>1</v>
      </c>
      <c r="HO268">
        <v>1</v>
      </c>
      <c r="HP268">
        <v>0</v>
      </c>
      <c r="HQ268">
        <v>0</v>
      </c>
      <c r="HR268">
        <v>0</v>
      </c>
      <c r="HS268">
        <v>1</v>
      </c>
      <c r="HT268">
        <v>3</v>
      </c>
      <c r="HU268">
        <v>0</v>
      </c>
      <c r="HV268">
        <v>1</v>
      </c>
      <c r="HW268">
        <v>1</v>
      </c>
      <c r="HX268">
        <v>2</v>
      </c>
      <c r="HY268">
        <v>30</v>
      </c>
      <c r="HZ268">
        <v>20</v>
      </c>
      <c r="IA268">
        <v>9</v>
      </c>
      <c r="IB268">
        <v>0</v>
      </c>
      <c r="IC268">
        <v>0</v>
      </c>
      <c r="ID268">
        <v>1</v>
      </c>
      <c r="IE268">
        <v>0</v>
      </c>
      <c r="IF268">
        <v>0</v>
      </c>
      <c r="IG268">
        <v>1</v>
      </c>
      <c r="IH268">
        <v>5</v>
      </c>
      <c r="II268">
        <v>0</v>
      </c>
      <c r="IJ268">
        <v>0</v>
      </c>
      <c r="IK268">
        <v>0</v>
      </c>
      <c r="IL268">
        <v>1</v>
      </c>
      <c r="IM268">
        <v>0</v>
      </c>
      <c r="IN268">
        <v>1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2</v>
      </c>
      <c r="JC268">
        <v>20</v>
      </c>
      <c r="JD268" t="s">
        <v>0</v>
      </c>
      <c r="JE268" t="s">
        <v>0</v>
      </c>
      <c r="JF268" t="s">
        <v>0</v>
      </c>
      <c r="JG268" t="s">
        <v>0</v>
      </c>
      <c r="JH268" t="s">
        <v>0</v>
      </c>
      <c r="JI268" t="s">
        <v>0</v>
      </c>
      <c r="JJ268" t="s">
        <v>0</v>
      </c>
      <c r="JK268" t="s">
        <v>0</v>
      </c>
      <c r="JL268" t="s">
        <v>0</v>
      </c>
      <c r="JM268" t="s">
        <v>0</v>
      </c>
      <c r="JN268" t="s">
        <v>0</v>
      </c>
      <c r="JO268" t="s">
        <v>0</v>
      </c>
      <c r="JP268" t="s">
        <v>0</v>
      </c>
      <c r="JQ268" t="s">
        <v>0</v>
      </c>
      <c r="JR268" t="s">
        <v>0</v>
      </c>
      <c r="JS268" t="s">
        <v>0</v>
      </c>
      <c r="JT268" t="s">
        <v>0</v>
      </c>
      <c r="JU268" t="s">
        <v>0</v>
      </c>
      <c r="JV268" t="s">
        <v>0</v>
      </c>
      <c r="JW268">
        <v>1</v>
      </c>
      <c r="JX268">
        <v>1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1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</row>
    <row r="269" spans="1:351">
      <c r="A269" t="s">
        <v>1322</v>
      </c>
      <c r="B269" t="s">
        <v>1306</v>
      </c>
      <c r="C269" t="str">
        <f>"200501"</f>
        <v>200501</v>
      </c>
      <c r="D269" t="s">
        <v>1321</v>
      </c>
      <c r="E269">
        <v>7</v>
      </c>
      <c r="F269">
        <v>957</v>
      </c>
      <c r="G269">
        <v>730</v>
      </c>
      <c r="H269">
        <v>277</v>
      </c>
      <c r="I269">
        <v>453</v>
      </c>
      <c r="J269">
        <v>0</v>
      </c>
      <c r="K269">
        <v>2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453</v>
      </c>
      <c r="T269">
        <v>0</v>
      </c>
      <c r="U269">
        <v>0</v>
      </c>
      <c r="V269">
        <v>453</v>
      </c>
      <c r="W269">
        <v>7</v>
      </c>
      <c r="X269">
        <v>7</v>
      </c>
      <c r="Y269">
        <v>0</v>
      </c>
      <c r="Z269">
        <v>0</v>
      </c>
      <c r="AA269">
        <v>446</v>
      </c>
      <c r="AB269">
        <v>59</v>
      </c>
      <c r="AC269">
        <v>10</v>
      </c>
      <c r="AD269">
        <v>9</v>
      </c>
      <c r="AE269">
        <v>2</v>
      </c>
      <c r="AF269">
        <v>0</v>
      </c>
      <c r="AG269">
        <v>4</v>
      </c>
      <c r="AH269">
        <v>5</v>
      </c>
      <c r="AI269">
        <v>0</v>
      </c>
      <c r="AJ269">
        <v>0</v>
      </c>
      <c r="AK269">
        <v>0</v>
      </c>
      <c r="AL269">
        <v>1</v>
      </c>
      <c r="AM269">
        <v>1</v>
      </c>
      <c r="AN269">
        <v>1</v>
      </c>
      <c r="AO269">
        <v>1</v>
      </c>
      <c r="AP269">
        <v>1</v>
      </c>
      <c r="AQ269">
        <v>0</v>
      </c>
      <c r="AR269">
        <v>0</v>
      </c>
      <c r="AS269">
        <v>0</v>
      </c>
      <c r="AT269">
        <v>1</v>
      </c>
      <c r="AU269">
        <v>11</v>
      </c>
      <c r="AV269">
        <v>0</v>
      </c>
      <c r="AW269">
        <v>1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11</v>
      </c>
      <c r="BE269">
        <v>59</v>
      </c>
      <c r="BF269">
        <v>98</v>
      </c>
      <c r="BG269">
        <v>29</v>
      </c>
      <c r="BH269">
        <v>5</v>
      </c>
      <c r="BI269">
        <v>4</v>
      </c>
      <c r="BJ269">
        <v>2</v>
      </c>
      <c r="BK269">
        <v>29</v>
      </c>
      <c r="BL269">
        <v>0</v>
      </c>
      <c r="BM269">
        <v>0</v>
      </c>
      <c r="BN269">
        <v>0</v>
      </c>
      <c r="BO269">
        <v>1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1</v>
      </c>
      <c r="CE269">
        <v>0</v>
      </c>
      <c r="CF269">
        <v>0</v>
      </c>
      <c r="CG269">
        <v>0</v>
      </c>
      <c r="CH269">
        <v>27</v>
      </c>
      <c r="CI269">
        <v>98</v>
      </c>
      <c r="CJ269">
        <v>17</v>
      </c>
      <c r="CK269">
        <v>5</v>
      </c>
      <c r="CL269">
        <v>5</v>
      </c>
      <c r="CM269">
        <v>1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1</v>
      </c>
      <c r="CX269">
        <v>0</v>
      </c>
      <c r="CY269">
        <v>0</v>
      </c>
      <c r="CZ269">
        <v>1</v>
      </c>
      <c r="DA269">
        <v>1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3</v>
      </c>
      <c r="DI269">
        <v>17</v>
      </c>
      <c r="DJ269">
        <v>40</v>
      </c>
      <c r="DK269">
        <v>27</v>
      </c>
      <c r="DL269">
        <v>1</v>
      </c>
      <c r="DM269">
        <v>1</v>
      </c>
      <c r="DN269">
        <v>0</v>
      </c>
      <c r="DO269">
        <v>0</v>
      </c>
      <c r="DP269">
        <v>0</v>
      </c>
      <c r="DQ269">
        <v>4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1</v>
      </c>
      <c r="EA269">
        <v>0</v>
      </c>
      <c r="EB269">
        <v>0</v>
      </c>
      <c r="EC269">
        <v>3</v>
      </c>
      <c r="ED269">
        <v>0</v>
      </c>
      <c r="EE269">
        <v>1</v>
      </c>
      <c r="EF269">
        <v>0</v>
      </c>
      <c r="EG269">
        <v>1</v>
      </c>
      <c r="EH269">
        <v>0</v>
      </c>
      <c r="EI269">
        <v>0</v>
      </c>
      <c r="EJ269">
        <v>1</v>
      </c>
      <c r="EK269">
        <v>0</v>
      </c>
      <c r="EL269">
        <v>0</v>
      </c>
      <c r="EM269">
        <v>40</v>
      </c>
      <c r="EN269">
        <v>62</v>
      </c>
      <c r="EO269">
        <v>4</v>
      </c>
      <c r="EP269">
        <v>1</v>
      </c>
      <c r="EQ269">
        <v>0</v>
      </c>
      <c r="ER269">
        <v>0</v>
      </c>
      <c r="ES269">
        <v>0</v>
      </c>
      <c r="ET269">
        <v>35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6</v>
      </c>
      <c r="FF269">
        <v>1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15</v>
      </c>
      <c r="FQ269">
        <v>62</v>
      </c>
      <c r="FR269">
        <v>98</v>
      </c>
      <c r="FS269">
        <v>19</v>
      </c>
      <c r="FT269">
        <v>4</v>
      </c>
      <c r="FU269">
        <v>53</v>
      </c>
      <c r="FV269">
        <v>0</v>
      </c>
      <c r="FW269">
        <v>0</v>
      </c>
      <c r="FX269">
        <v>4</v>
      </c>
      <c r="FY269">
        <v>0</v>
      </c>
      <c r="FZ269">
        <v>1</v>
      </c>
      <c r="GA269">
        <v>0</v>
      </c>
      <c r="GB269">
        <v>0</v>
      </c>
      <c r="GC269">
        <v>3</v>
      </c>
      <c r="GD269">
        <v>1</v>
      </c>
      <c r="GE269">
        <v>0</v>
      </c>
      <c r="GF269">
        <v>0</v>
      </c>
      <c r="GG269">
        <v>0</v>
      </c>
      <c r="GH269">
        <v>6</v>
      </c>
      <c r="GI269">
        <v>2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2</v>
      </c>
      <c r="GT269">
        <v>3</v>
      </c>
      <c r="GU269">
        <v>98</v>
      </c>
      <c r="GV269">
        <v>47</v>
      </c>
      <c r="GW269">
        <v>21</v>
      </c>
      <c r="GX269">
        <v>2</v>
      </c>
      <c r="GY269">
        <v>0</v>
      </c>
      <c r="GZ269">
        <v>1</v>
      </c>
      <c r="HA269">
        <v>0</v>
      </c>
      <c r="HB269">
        <v>2</v>
      </c>
      <c r="HC269">
        <v>1</v>
      </c>
      <c r="HD269">
        <v>2</v>
      </c>
      <c r="HE269">
        <v>3</v>
      </c>
      <c r="HF269">
        <v>0</v>
      </c>
      <c r="HG269">
        <v>0</v>
      </c>
      <c r="HH269">
        <v>1</v>
      </c>
      <c r="HI269">
        <v>0</v>
      </c>
      <c r="HJ269">
        <v>4</v>
      </c>
      <c r="HK269">
        <v>1</v>
      </c>
      <c r="HL269">
        <v>4</v>
      </c>
      <c r="HM269">
        <v>0</v>
      </c>
      <c r="HN269">
        <v>0</v>
      </c>
      <c r="HO269">
        <v>1</v>
      </c>
      <c r="HP269">
        <v>2</v>
      </c>
      <c r="HQ269">
        <v>1</v>
      </c>
      <c r="HR269">
        <v>0</v>
      </c>
      <c r="HS269">
        <v>1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47</v>
      </c>
      <c r="HZ269">
        <v>23</v>
      </c>
      <c r="IA269">
        <v>14</v>
      </c>
      <c r="IB269">
        <v>1</v>
      </c>
      <c r="IC269">
        <v>0</v>
      </c>
      <c r="ID269">
        <v>0</v>
      </c>
      <c r="IE269">
        <v>2</v>
      </c>
      <c r="IF269">
        <v>0</v>
      </c>
      <c r="IG269">
        <v>0</v>
      </c>
      <c r="IH269">
        <v>1</v>
      </c>
      <c r="II269">
        <v>0</v>
      </c>
      <c r="IJ269">
        <v>0</v>
      </c>
      <c r="IK269">
        <v>1</v>
      </c>
      <c r="IL269">
        <v>1</v>
      </c>
      <c r="IM269">
        <v>0</v>
      </c>
      <c r="IN269">
        <v>0</v>
      </c>
      <c r="IO269">
        <v>1</v>
      </c>
      <c r="IP269">
        <v>0</v>
      </c>
      <c r="IQ269">
        <v>2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23</v>
      </c>
      <c r="JD269" t="s">
        <v>0</v>
      </c>
      <c r="JE269" t="s">
        <v>0</v>
      </c>
      <c r="JF269" t="s">
        <v>0</v>
      </c>
      <c r="JG269" t="s">
        <v>0</v>
      </c>
      <c r="JH269" t="s">
        <v>0</v>
      </c>
      <c r="JI269" t="s">
        <v>0</v>
      </c>
      <c r="JJ269" t="s">
        <v>0</v>
      </c>
      <c r="JK269" t="s">
        <v>0</v>
      </c>
      <c r="JL269" t="s">
        <v>0</v>
      </c>
      <c r="JM269" t="s">
        <v>0</v>
      </c>
      <c r="JN269" t="s">
        <v>0</v>
      </c>
      <c r="JO269" t="s">
        <v>0</v>
      </c>
      <c r="JP269" t="s">
        <v>0</v>
      </c>
      <c r="JQ269" t="s">
        <v>0</v>
      </c>
      <c r="JR269" t="s">
        <v>0</v>
      </c>
      <c r="JS269" t="s">
        <v>0</v>
      </c>
      <c r="JT269" t="s">
        <v>0</v>
      </c>
      <c r="JU269" t="s">
        <v>0</v>
      </c>
      <c r="JV269" t="s">
        <v>0</v>
      </c>
      <c r="JW269">
        <v>2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1</v>
      </c>
      <c r="KG269">
        <v>0</v>
      </c>
      <c r="KH269">
        <v>0</v>
      </c>
      <c r="KI269">
        <v>0</v>
      </c>
      <c r="KJ269">
        <v>1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2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</row>
    <row r="270" spans="1:351">
      <c r="A270" t="s">
        <v>1320</v>
      </c>
      <c r="B270" t="s">
        <v>1306</v>
      </c>
      <c r="C270" t="str">
        <f>"200501"</f>
        <v>200501</v>
      </c>
      <c r="D270" t="s">
        <v>1319</v>
      </c>
      <c r="E270">
        <v>8</v>
      </c>
      <c r="F270">
        <v>1650</v>
      </c>
      <c r="G270">
        <v>1279</v>
      </c>
      <c r="H270">
        <v>538</v>
      </c>
      <c r="I270">
        <v>741</v>
      </c>
      <c r="J270">
        <v>0</v>
      </c>
      <c r="K270">
        <v>6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741</v>
      </c>
      <c r="T270">
        <v>0</v>
      </c>
      <c r="U270">
        <v>0</v>
      </c>
      <c r="V270">
        <v>741</v>
      </c>
      <c r="W270">
        <v>13</v>
      </c>
      <c r="X270">
        <v>5</v>
      </c>
      <c r="Y270">
        <v>4</v>
      </c>
      <c r="Z270">
        <v>4</v>
      </c>
      <c r="AA270">
        <v>728</v>
      </c>
      <c r="AB270">
        <v>185</v>
      </c>
      <c r="AC270">
        <v>45</v>
      </c>
      <c r="AD270">
        <v>41</v>
      </c>
      <c r="AE270">
        <v>22</v>
      </c>
      <c r="AF270">
        <v>1</v>
      </c>
      <c r="AG270">
        <v>26</v>
      </c>
      <c r="AH270">
        <v>1</v>
      </c>
      <c r="AI270">
        <v>0</v>
      </c>
      <c r="AJ270">
        <v>1</v>
      </c>
      <c r="AK270">
        <v>2</v>
      </c>
      <c r="AL270">
        <v>4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2</v>
      </c>
      <c r="AS270">
        <v>0</v>
      </c>
      <c r="AT270">
        <v>4</v>
      </c>
      <c r="AU270">
        <v>21</v>
      </c>
      <c r="AV270">
        <v>1</v>
      </c>
      <c r="AW270">
        <v>0</v>
      </c>
      <c r="AX270">
        <v>2</v>
      </c>
      <c r="AY270">
        <v>0</v>
      </c>
      <c r="AZ270">
        <v>0</v>
      </c>
      <c r="BA270">
        <v>0</v>
      </c>
      <c r="BB270">
        <v>2</v>
      </c>
      <c r="BC270">
        <v>3</v>
      </c>
      <c r="BD270">
        <v>7</v>
      </c>
      <c r="BE270">
        <v>185</v>
      </c>
      <c r="BF270">
        <v>203</v>
      </c>
      <c r="BG270">
        <v>54</v>
      </c>
      <c r="BH270">
        <v>11</v>
      </c>
      <c r="BI270">
        <v>2</v>
      </c>
      <c r="BJ270">
        <v>2</v>
      </c>
      <c r="BK270">
        <v>25</v>
      </c>
      <c r="BL270">
        <v>0</v>
      </c>
      <c r="BM270">
        <v>0</v>
      </c>
      <c r="BN270">
        <v>1</v>
      </c>
      <c r="BO270">
        <v>0</v>
      </c>
      <c r="BP270">
        <v>0</v>
      </c>
      <c r="BQ270">
        <v>0</v>
      </c>
      <c r="BR270">
        <v>0</v>
      </c>
      <c r="BS270">
        <v>2</v>
      </c>
      <c r="BT270">
        <v>0</v>
      </c>
      <c r="BU270">
        <v>1</v>
      </c>
      <c r="BV270">
        <v>0</v>
      </c>
      <c r="BW270">
        <v>1</v>
      </c>
      <c r="BX270">
        <v>0</v>
      </c>
      <c r="BY270">
        <v>0</v>
      </c>
      <c r="BZ270">
        <v>1</v>
      </c>
      <c r="CA270">
        <v>0</v>
      </c>
      <c r="CB270">
        <v>1</v>
      </c>
      <c r="CC270">
        <v>0</v>
      </c>
      <c r="CD270">
        <v>2</v>
      </c>
      <c r="CE270">
        <v>0</v>
      </c>
      <c r="CF270">
        <v>0</v>
      </c>
      <c r="CG270">
        <v>0</v>
      </c>
      <c r="CH270">
        <v>100</v>
      </c>
      <c r="CI270">
        <v>203</v>
      </c>
      <c r="CJ270">
        <v>28</v>
      </c>
      <c r="CK270">
        <v>12</v>
      </c>
      <c r="CL270">
        <v>3</v>
      </c>
      <c r="CM270">
        <v>5</v>
      </c>
      <c r="CN270">
        <v>2</v>
      </c>
      <c r="CO270">
        <v>0</v>
      </c>
      <c r="CP270">
        <v>1</v>
      </c>
      <c r="CQ270">
        <v>0</v>
      </c>
      <c r="CR270">
        <v>0</v>
      </c>
      <c r="CS270">
        <v>0</v>
      </c>
      <c r="CT270">
        <v>1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1</v>
      </c>
      <c r="DB270">
        <v>0</v>
      </c>
      <c r="DC270">
        <v>0</v>
      </c>
      <c r="DD270">
        <v>0</v>
      </c>
      <c r="DE270">
        <v>2</v>
      </c>
      <c r="DF270">
        <v>1</v>
      </c>
      <c r="DG270">
        <v>0</v>
      </c>
      <c r="DH270">
        <v>0</v>
      </c>
      <c r="DI270">
        <v>28</v>
      </c>
      <c r="DJ270">
        <v>43</v>
      </c>
      <c r="DK270">
        <v>22</v>
      </c>
      <c r="DL270">
        <v>0</v>
      </c>
      <c r="DM270">
        <v>3</v>
      </c>
      <c r="DN270">
        <v>1</v>
      </c>
      <c r="DO270">
        <v>0</v>
      </c>
      <c r="DP270">
        <v>0</v>
      </c>
      <c r="DQ270">
        <v>7</v>
      </c>
      <c r="DR270">
        <v>1</v>
      </c>
      <c r="DS270">
        <v>1</v>
      </c>
      <c r="DT270">
        <v>0</v>
      </c>
      <c r="DU270">
        <v>1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3</v>
      </c>
      <c r="ED270">
        <v>0</v>
      </c>
      <c r="EE270">
        <v>1</v>
      </c>
      <c r="EF270">
        <v>0</v>
      </c>
      <c r="EG270">
        <v>1</v>
      </c>
      <c r="EH270">
        <v>1</v>
      </c>
      <c r="EI270">
        <v>0</v>
      </c>
      <c r="EJ270">
        <v>0</v>
      </c>
      <c r="EK270">
        <v>0</v>
      </c>
      <c r="EL270">
        <v>1</v>
      </c>
      <c r="EM270">
        <v>43</v>
      </c>
      <c r="EN270">
        <v>65</v>
      </c>
      <c r="EO270">
        <v>1</v>
      </c>
      <c r="EP270">
        <v>0</v>
      </c>
      <c r="EQ270">
        <v>0</v>
      </c>
      <c r="ER270">
        <v>1</v>
      </c>
      <c r="ES270">
        <v>0</v>
      </c>
      <c r="ET270">
        <v>31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1</v>
      </c>
      <c r="FE270">
        <v>5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26</v>
      </c>
      <c r="FQ270">
        <v>65</v>
      </c>
      <c r="FR270">
        <v>142</v>
      </c>
      <c r="FS270">
        <v>31</v>
      </c>
      <c r="FT270">
        <v>4</v>
      </c>
      <c r="FU270">
        <v>67</v>
      </c>
      <c r="FV270">
        <v>2</v>
      </c>
      <c r="FW270">
        <v>5</v>
      </c>
      <c r="FX270">
        <v>4</v>
      </c>
      <c r="FY270">
        <v>0</v>
      </c>
      <c r="FZ270">
        <v>4</v>
      </c>
      <c r="GA270">
        <v>0</v>
      </c>
      <c r="GB270">
        <v>0</v>
      </c>
      <c r="GC270">
        <v>1</v>
      </c>
      <c r="GD270">
        <v>1</v>
      </c>
      <c r="GE270">
        <v>2</v>
      </c>
      <c r="GF270">
        <v>0</v>
      </c>
      <c r="GG270">
        <v>0</v>
      </c>
      <c r="GH270">
        <v>5</v>
      </c>
      <c r="GI270">
        <v>3</v>
      </c>
      <c r="GJ270">
        <v>0</v>
      </c>
      <c r="GK270">
        <v>0</v>
      </c>
      <c r="GL270">
        <v>0</v>
      </c>
      <c r="GM270">
        <v>2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5</v>
      </c>
      <c r="GT270">
        <v>6</v>
      </c>
      <c r="GU270">
        <v>142</v>
      </c>
      <c r="GV270">
        <v>30</v>
      </c>
      <c r="GW270">
        <v>11</v>
      </c>
      <c r="GX270">
        <v>3</v>
      </c>
      <c r="GY270">
        <v>1</v>
      </c>
      <c r="GZ270">
        <v>0</v>
      </c>
      <c r="HA270">
        <v>0</v>
      </c>
      <c r="HB270">
        <v>0</v>
      </c>
      <c r="HC270">
        <v>3</v>
      </c>
      <c r="HD270">
        <v>0</v>
      </c>
      <c r="HE270">
        <v>0</v>
      </c>
      <c r="HF270">
        <v>1</v>
      </c>
      <c r="HG270">
        <v>1</v>
      </c>
      <c r="HH270">
        <v>1</v>
      </c>
      <c r="HI270">
        <v>3</v>
      </c>
      <c r="HJ270">
        <v>1</v>
      </c>
      <c r="HK270">
        <v>0</v>
      </c>
      <c r="HL270">
        <v>2</v>
      </c>
      <c r="HM270">
        <v>0</v>
      </c>
      <c r="HN270">
        <v>0</v>
      </c>
      <c r="HO270">
        <v>1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2</v>
      </c>
      <c r="HY270">
        <v>30</v>
      </c>
      <c r="HZ270">
        <v>30</v>
      </c>
      <c r="IA270">
        <v>16</v>
      </c>
      <c r="IB270">
        <v>4</v>
      </c>
      <c r="IC270">
        <v>1</v>
      </c>
      <c r="ID270">
        <v>0</v>
      </c>
      <c r="IE270">
        <v>0</v>
      </c>
      <c r="IF270">
        <v>1</v>
      </c>
      <c r="IG270">
        <v>0</v>
      </c>
      <c r="IH270">
        <v>4</v>
      </c>
      <c r="II270">
        <v>0</v>
      </c>
      <c r="IJ270">
        <v>1</v>
      </c>
      <c r="IK270">
        <v>1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1</v>
      </c>
      <c r="IX270">
        <v>0</v>
      </c>
      <c r="IY270">
        <v>0</v>
      </c>
      <c r="IZ270">
        <v>0</v>
      </c>
      <c r="JA270">
        <v>1</v>
      </c>
      <c r="JB270">
        <v>0</v>
      </c>
      <c r="JC270">
        <v>30</v>
      </c>
      <c r="JD270" t="s">
        <v>0</v>
      </c>
      <c r="JE270" t="s">
        <v>0</v>
      </c>
      <c r="JF270" t="s">
        <v>0</v>
      </c>
      <c r="JG270" t="s">
        <v>0</v>
      </c>
      <c r="JH270" t="s">
        <v>0</v>
      </c>
      <c r="JI270" t="s">
        <v>0</v>
      </c>
      <c r="JJ270" t="s">
        <v>0</v>
      </c>
      <c r="JK270" t="s">
        <v>0</v>
      </c>
      <c r="JL270" t="s">
        <v>0</v>
      </c>
      <c r="JM270" t="s">
        <v>0</v>
      </c>
      <c r="JN270" t="s">
        <v>0</v>
      </c>
      <c r="JO270" t="s">
        <v>0</v>
      </c>
      <c r="JP270" t="s">
        <v>0</v>
      </c>
      <c r="JQ270" t="s">
        <v>0</v>
      </c>
      <c r="JR270" t="s">
        <v>0</v>
      </c>
      <c r="JS270" t="s">
        <v>0</v>
      </c>
      <c r="JT270" t="s">
        <v>0</v>
      </c>
      <c r="JU270" t="s">
        <v>0</v>
      </c>
      <c r="JV270" t="s">
        <v>0</v>
      </c>
      <c r="JW270">
        <v>2</v>
      </c>
      <c r="JX270">
        <v>1</v>
      </c>
      <c r="JY270">
        <v>0</v>
      </c>
      <c r="JZ270">
        <v>0</v>
      </c>
      <c r="KA270">
        <v>0</v>
      </c>
      <c r="KB270">
        <v>1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2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</row>
    <row r="271" spans="1:351">
      <c r="A271" t="s">
        <v>1318</v>
      </c>
      <c r="B271" t="s">
        <v>1306</v>
      </c>
      <c r="C271" t="str">
        <f>"200501"</f>
        <v>200501</v>
      </c>
      <c r="D271" t="s">
        <v>272</v>
      </c>
      <c r="E271">
        <v>9</v>
      </c>
      <c r="F271">
        <v>1613</v>
      </c>
      <c r="G271">
        <v>1231</v>
      </c>
      <c r="H271">
        <v>553</v>
      </c>
      <c r="I271">
        <v>678</v>
      </c>
      <c r="J271">
        <v>1</v>
      </c>
      <c r="K271">
        <v>4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677</v>
      </c>
      <c r="T271">
        <v>0</v>
      </c>
      <c r="U271">
        <v>0</v>
      </c>
      <c r="V271">
        <v>677</v>
      </c>
      <c r="W271">
        <v>26</v>
      </c>
      <c r="X271">
        <v>21</v>
      </c>
      <c r="Y271">
        <v>4</v>
      </c>
      <c r="Z271">
        <v>1</v>
      </c>
      <c r="AA271">
        <v>651</v>
      </c>
      <c r="AB271">
        <v>218</v>
      </c>
      <c r="AC271">
        <v>49</v>
      </c>
      <c r="AD271">
        <v>37</v>
      </c>
      <c r="AE271">
        <v>33</v>
      </c>
      <c r="AF271">
        <v>1</v>
      </c>
      <c r="AG271">
        <v>17</v>
      </c>
      <c r="AH271">
        <v>5</v>
      </c>
      <c r="AI271">
        <v>0</v>
      </c>
      <c r="AJ271">
        <v>0</v>
      </c>
      <c r="AK271">
        <v>1</v>
      </c>
      <c r="AL271">
        <v>0</v>
      </c>
      <c r="AM271">
        <v>2</v>
      </c>
      <c r="AN271">
        <v>0</v>
      </c>
      <c r="AO271">
        <v>3</v>
      </c>
      <c r="AP271">
        <v>0</v>
      </c>
      <c r="AQ271">
        <v>0</v>
      </c>
      <c r="AR271">
        <v>2</v>
      </c>
      <c r="AS271">
        <v>0</v>
      </c>
      <c r="AT271">
        <v>3</v>
      </c>
      <c r="AU271">
        <v>55</v>
      </c>
      <c r="AV271">
        <v>2</v>
      </c>
      <c r="AW271">
        <v>1</v>
      </c>
      <c r="AX271">
        <v>0</v>
      </c>
      <c r="AY271">
        <v>1</v>
      </c>
      <c r="AZ271">
        <v>1</v>
      </c>
      <c r="BA271">
        <v>0</v>
      </c>
      <c r="BB271">
        <v>0</v>
      </c>
      <c r="BC271">
        <v>0</v>
      </c>
      <c r="BD271">
        <v>5</v>
      </c>
      <c r="BE271">
        <v>218</v>
      </c>
      <c r="BF271">
        <v>143</v>
      </c>
      <c r="BG271">
        <v>38</v>
      </c>
      <c r="BH271">
        <v>7</v>
      </c>
      <c r="BI271">
        <v>3</v>
      </c>
      <c r="BJ271">
        <v>1</v>
      </c>
      <c r="BK271">
        <v>16</v>
      </c>
      <c r="BL271">
        <v>0</v>
      </c>
      <c r="BM271">
        <v>0</v>
      </c>
      <c r="BN271">
        <v>1</v>
      </c>
      <c r="BO271">
        <v>0</v>
      </c>
      <c r="BP271">
        <v>0</v>
      </c>
      <c r="BQ271">
        <v>0</v>
      </c>
      <c r="BR271">
        <v>0</v>
      </c>
      <c r="BS271">
        <v>1</v>
      </c>
      <c r="BT271">
        <v>0</v>
      </c>
      <c r="BU271">
        <v>0</v>
      </c>
      <c r="BV271">
        <v>0</v>
      </c>
      <c r="BW271">
        <v>1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2</v>
      </c>
      <c r="CE271">
        <v>0</v>
      </c>
      <c r="CF271">
        <v>0</v>
      </c>
      <c r="CG271">
        <v>0</v>
      </c>
      <c r="CH271">
        <v>73</v>
      </c>
      <c r="CI271">
        <v>143</v>
      </c>
      <c r="CJ271">
        <v>17</v>
      </c>
      <c r="CK271">
        <v>6</v>
      </c>
      <c r="CL271">
        <v>0</v>
      </c>
      <c r="CM271">
        <v>0</v>
      </c>
      <c r="CN271">
        <v>2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1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1</v>
      </c>
      <c r="DB271">
        <v>2</v>
      </c>
      <c r="DC271">
        <v>1</v>
      </c>
      <c r="DD271">
        <v>0</v>
      </c>
      <c r="DE271">
        <v>1</v>
      </c>
      <c r="DF271">
        <v>1</v>
      </c>
      <c r="DG271">
        <v>0</v>
      </c>
      <c r="DH271">
        <v>2</v>
      </c>
      <c r="DI271">
        <v>17</v>
      </c>
      <c r="DJ271">
        <v>41</v>
      </c>
      <c r="DK271">
        <v>21</v>
      </c>
      <c r="DL271">
        <v>2</v>
      </c>
      <c r="DM271">
        <v>0</v>
      </c>
      <c r="DN271">
        <v>1</v>
      </c>
      <c r="DO271">
        <v>1</v>
      </c>
      <c r="DP271">
        <v>0</v>
      </c>
      <c r="DQ271">
        <v>5</v>
      </c>
      <c r="DR271">
        <v>0</v>
      </c>
      <c r="DS271">
        <v>2</v>
      </c>
      <c r="DT271">
        <v>0</v>
      </c>
      <c r="DU271">
        <v>1</v>
      </c>
      <c r="DV271">
        <v>2</v>
      </c>
      <c r="DW271">
        <v>1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2</v>
      </c>
      <c r="ED271">
        <v>0</v>
      </c>
      <c r="EE271">
        <v>1</v>
      </c>
      <c r="EF271">
        <v>0</v>
      </c>
      <c r="EG271">
        <v>0</v>
      </c>
      <c r="EH271">
        <v>0</v>
      </c>
      <c r="EI271">
        <v>0</v>
      </c>
      <c r="EJ271">
        <v>2</v>
      </c>
      <c r="EK271">
        <v>0</v>
      </c>
      <c r="EL271">
        <v>0</v>
      </c>
      <c r="EM271">
        <v>41</v>
      </c>
      <c r="EN271">
        <v>47</v>
      </c>
      <c r="EO271">
        <v>3</v>
      </c>
      <c r="EP271">
        <v>1</v>
      </c>
      <c r="EQ271">
        <v>0</v>
      </c>
      <c r="ER271">
        <v>0</v>
      </c>
      <c r="ES271">
        <v>0</v>
      </c>
      <c r="ET271">
        <v>25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8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10</v>
      </c>
      <c r="FQ271">
        <v>47</v>
      </c>
      <c r="FR271">
        <v>85</v>
      </c>
      <c r="FS271">
        <v>21</v>
      </c>
      <c r="FT271">
        <v>5</v>
      </c>
      <c r="FU271">
        <v>29</v>
      </c>
      <c r="FV271">
        <v>3</v>
      </c>
      <c r="FW271">
        <v>0</v>
      </c>
      <c r="FX271">
        <v>9</v>
      </c>
      <c r="FY271">
        <v>0</v>
      </c>
      <c r="FZ271">
        <v>1</v>
      </c>
      <c r="GA271">
        <v>1</v>
      </c>
      <c r="GB271">
        <v>0</v>
      </c>
      <c r="GC271">
        <v>4</v>
      </c>
      <c r="GD271">
        <v>1</v>
      </c>
      <c r="GE271">
        <v>0</v>
      </c>
      <c r="GF271">
        <v>1</v>
      </c>
      <c r="GG271">
        <v>2</v>
      </c>
      <c r="GH271">
        <v>5</v>
      </c>
      <c r="GI271">
        <v>2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1</v>
      </c>
      <c r="GU271">
        <v>85</v>
      </c>
      <c r="GV271">
        <v>59</v>
      </c>
      <c r="GW271">
        <v>19</v>
      </c>
      <c r="GX271">
        <v>9</v>
      </c>
      <c r="GY271">
        <v>3</v>
      </c>
      <c r="GZ271">
        <v>1</v>
      </c>
      <c r="HA271">
        <v>0</v>
      </c>
      <c r="HB271">
        <v>1</v>
      </c>
      <c r="HC271">
        <v>2</v>
      </c>
      <c r="HD271">
        <v>0</v>
      </c>
      <c r="HE271">
        <v>0</v>
      </c>
      <c r="HF271">
        <v>1</v>
      </c>
      <c r="HG271">
        <v>1</v>
      </c>
      <c r="HH271">
        <v>4</v>
      </c>
      <c r="HI271">
        <v>4</v>
      </c>
      <c r="HJ271">
        <v>0</v>
      </c>
      <c r="HK271">
        <v>1</v>
      </c>
      <c r="HL271">
        <v>1</v>
      </c>
      <c r="HM271">
        <v>0</v>
      </c>
      <c r="HN271">
        <v>2</v>
      </c>
      <c r="HO271">
        <v>0</v>
      </c>
      <c r="HP271">
        <v>3</v>
      </c>
      <c r="HQ271">
        <v>0</v>
      </c>
      <c r="HR271">
        <v>1</v>
      </c>
      <c r="HS271">
        <v>1</v>
      </c>
      <c r="HT271">
        <v>0</v>
      </c>
      <c r="HU271">
        <v>1</v>
      </c>
      <c r="HV271">
        <v>0</v>
      </c>
      <c r="HW271">
        <v>0</v>
      </c>
      <c r="HX271">
        <v>4</v>
      </c>
      <c r="HY271">
        <v>59</v>
      </c>
      <c r="HZ271">
        <v>39</v>
      </c>
      <c r="IA271">
        <v>20</v>
      </c>
      <c r="IB271">
        <v>0</v>
      </c>
      <c r="IC271">
        <v>0</v>
      </c>
      <c r="ID271">
        <v>0</v>
      </c>
      <c r="IE271">
        <v>0</v>
      </c>
      <c r="IF271">
        <v>1</v>
      </c>
      <c r="IG271">
        <v>0</v>
      </c>
      <c r="IH271">
        <v>13</v>
      </c>
      <c r="II271">
        <v>0</v>
      </c>
      <c r="IJ271">
        <v>0</v>
      </c>
      <c r="IK271">
        <v>1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1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2</v>
      </c>
      <c r="IY271">
        <v>0</v>
      </c>
      <c r="IZ271">
        <v>0</v>
      </c>
      <c r="JA271">
        <v>1</v>
      </c>
      <c r="JB271">
        <v>0</v>
      </c>
      <c r="JC271">
        <v>39</v>
      </c>
      <c r="JD271" t="s">
        <v>0</v>
      </c>
      <c r="JE271" t="s">
        <v>0</v>
      </c>
      <c r="JF271" t="s">
        <v>0</v>
      </c>
      <c r="JG271" t="s">
        <v>0</v>
      </c>
      <c r="JH271" t="s">
        <v>0</v>
      </c>
      <c r="JI271" t="s">
        <v>0</v>
      </c>
      <c r="JJ271" t="s">
        <v>0</v>
      </c>
      <c r="JK271" t="s">
        <v>0</v>
      </c>
      <c r="JL271" t="s">
        <v>0</v>
      </c>
      <c r="JM271" t="s">
        <v>0</v>
      </c>
      <c r="JN271" t="s">
        <v>0</v>
      </c>
      <c r="JO271" t="s">
        <v>0</v>
      </c>
      <c r="JP271" t="s">
        <v>0</v>
      </c>
      <c r="JQ271" t="s">
        <v>0</v>
      </c>
      <c r="JR271" t="s">
        <v>0</v>
      </c>
      <c r="JS271" t="s">
        <v>0</v>
      </c>
      <c r="JT271" t="s">
        <v>0</v>
      </c>
      <c r="JU271" t="s">
        <v>0</v>
      </c>
      <c r="JV271" t="s">
        <v>0</v>
      </c>
      <c r="JW271">
        <v>2</v>
      </c>
      <c r="JX271">
        <v>0</v>
      </c>
      <c r="JY271">
        <v>1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1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2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</row>
    <row r="272" spans="1:351">
      <c r="A272" t="s">
        <v>1317</v>
      </c>
      <c r="B272" t="s">
        <v>1306</v>
      </c>
      <c r="C272" t="str">
        <f>"200501"</f>
        <v>200501</v>
      </c>
      <c r="D272" t="s">
        <v>1316</v>
      </c>
      <c r="E272">
        <v>10</v>
      </c>
      <c r="F272">
        <v>801</v>
      </c>
      <c r="G272">
        <v>610</v>
      </c>
      <c r="H272">
        <v>239</v>
      </c>
      <c r="I272">
        <v>371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371</v>
      </c>
      <c r="T272">
        <v>0</v>
      </c>
      <c r="U272">
        <v>0</v>
      </c>
      <c r="V272">
        <v>371</v>
      </c>
      <c r="W272">
        <v>7</v>
      </c>
      <c r="X272">
        <v>5</v>
      </c>
      <c r="Y272">
        <v>0</v>
      </c>
      <c r="Z272">
        <v>2</v>
      </c>
      <c r="AA272">
        <v>364</v>
      </c>
      <c r="AB272">
        <v>51</v>
      </c>
      <c r="AC272">
        <v>21</v>
      </c>
      <c r="AD272">
        <v>2</v>
      </c>
      <c r="AE272">
        <v>5</v>
      </c>
      <c r="AF272">
        <v>1</v>
      </c>
      <c r="AG272">
        <v>5</v>
      </c>
      <c r="AH272">
        <v>2</v>
      </c>
      <c r="AI272">
        <v>0</v>
      </c>
      <c r="AJ272">
        <v>0</v>
      </c>
      <c r="AK272">
        <v>0</v>
      </c>
      <c r="AL272">
        <v>0</v>
      </c>
      <c r="AM272">
        <v>2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9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1</v>
      </c>
      <c r="BD272">
        <v>3</v>
      </c>
      <c r="BE272">
        <v>51</v>
      </c>
      <c r="BF272">
        <v>95</v>
      </c>
      <c r="BG272">
        <v>23</v>
      </c>
      <c r="BH272">
        <v>0</v>
      </c>
      <c r="BI272">
        <v>1</v>
      </c>
      <c r="BJ272">
        <v>0</v>
      </c>
      <c r="BK272">
        <v>42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1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1</v>
      </c>
      <c r="BY272">
        <v>0</v>
      </c>
      <c r="BZ272">
        <v>2</v>
      </c>
      <c r="CA272">
        <v>0</v>
      </c>
      <c r="CB272">
        <v>0</v>
      </c>
      <c r="CC272">
        <v>0</v>
      </c>
      <c r="CD272">
        <v>2</v>
      </c>
      <c r="CE272">
        <v>0</v>
      </c>
      <c r="CF272">
        <v>0</v>
      </c>
      <c r="CG272">
        <v>0</v>
      </c>
      <c r="CH272">
        <v>23</v>
      </c>
      <c r="CI272">
        <v>95</v>
      </c>
      <c r="CJ272">
        <v>17</v>
      </c>
      <c r="CK272">
        <v>6</v>
      </c>
      <c r="CL272">
        <v>1</v>
      </c>
      <c r="CM272">
        <v>1</v>
      </c>
      <c r="CN272">
        <v>1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1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1</v>
      </c>
      <c r="DC272">
        <v>0</v>
      </c>
      <c r="DD272">
        <v>1</v>
      </c>
      <c r="DE272">
        <v>1</v>
      </c>
      <c r="DF272">
        <v>0</v>
      </c>
      <c r="DG272">
        <v>1</v>
      </c>
      <c r="DH272">
        <v>3</v>
      </c>
      <c r="DI272">
        <v>17</v>
      </c>
      <c r="DJ272">
        <v>22</v>
      </c>
      <c r="DK272">
        <v>7</v>
      </c>
      <c r="DL272">
        <v>2</v>
      </c>
      <c r="DM272">
        <v>1</v>
      </c>
      <c r="DN272">
        <v>1</v>
      </c>
      <c r="DO272">
        <v>0</v>
      </c>
      <c r="DP272">
        <v>0</v>
      </c>
      <c r="DQ272">
        <v>8</v>
      </c>
      <c r="DR272">
        <v>0</v>
      </c>
      <c r="DS272">
        <v>0</v>
      </c>
      <c r="DT272">
        <v>0</v>
      </c>
      <c r="DU272">
        <v>0</v>
      </c>
      <c r="DV272">
        <v>1</v>
      </c>
      <c r="DW272">
        <v>1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1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22</v>
      </c>
      <c r="EN272">
        <v>61</v>
      </c>
      <c r="EO272">
        <v>1</v>
      </c>
      <c r="EP272">
        <v>0</v>
      </c>
      <c r="EQ272">
        <v>0</v>
      </c>
      <c r="ER272">
        <v>0</v>
      </c>
      <c r="ES272">
        <v>0</v>
      </c>
      <c r="ET272">
        <v>38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2</v>
      </c>
      <c r="FE272">
        <v>4</v>
      </c>
      <c r="FF272">
        <v>1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15</v>
      </c>
      <c r="FQ272">
        <v>61</v>
      </c>
      <c r="FR272">
        <v>66</v>
      </c>
      <c r="FS272">
        <v>19</v>
      </c>
      <c r="FT272">
        <v>0</v>
      </c>
      <c r="FU272">
        <v>32</v>
      </c>
      <c r="FV272">
        <v>1</v>
      </c>
      <c r="FW272">
        <v>0</v>
      </c>
      <c r="FX272">
        <v>4</v>
      </c>
      <c r="FY272">
        <v>0</v>
      </c>
      <c r="FZ272">
        <v>0</v>
      </c>
      <c r="GA272">
        <v>0</v>
      </c>
      <c r="GB272">
        <v>0</v>
      </c>
      <c r="GC272">
        <v>5</v>
      </c>
      <c r="GD272">
        <v>0</v>
      </c>
      <c r="GE272">
        <v>1</v>
      </c>
      <c r="GF272">
        <v>0</v>
      </c>
      <c r="GG272">
        <v>0</v>
      </c>
      <c r="GH272">
        <v>2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1</v>
      </c>
      <c r="GP272">
        <v>0</v>
      </c>
      <c r="GQ272">
        <v>0</v>
      </c>
      <c r="GR272">
        <v>0</v>
      </c>
      <c r="GS272">
        <v>1</v>
      </c>
      <c r="GT272">
        <v>0</v>
      </c>
      <c r="GU272">
        <v>66</v>
      </c>
      <c r="GV272">
        <v>34</v>
      </c>
      <c r="GW272">
        <v>19</v>
      </c>
      <c r="GX272">
        <v>0</v>
      </c>
      <c r="GY272">
        <v>1</v>
      </c>
      <c r="GZ272">
        <v>0</v>
      </c>
      <c r="HA272">
        <v>0</v>
      </c>
      <c r="HB272">
        <v>0</v>
      </c>
      <c r="HC272">
        <v>1</v>
      </c>
      <c r="HD272">
        <v>0</v>
      </c>
      <c r="HE272">
        <v>5</v>
      </c>
      <c r="HF272">
        <v>0</v>
      </c>
      <c r="HG272">
        <v>1</v>
      </c>
      <c r="HH272">
        <v>0</v>
      </c>
      <c r="HI272">
        <v>1</v>
      </c>
      <c r="HJ272">
        <v>0</v>
      </c>
      <c r="HK272">
        <v>0</v>
      </c>
      <c r="HL272">
        <v>3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3</v>
      </c>
      <c r="HY272">
        <v>34</v>
      </c>
      <c r="HZ272">
        <v>18</v>
      </c>
      <c r="IA272">
        <v>13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2</v>
      </c>
      <c r="IH272">
        <v>2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1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18</v>
      </c>
      <c r="JD272" t="s">
        <v>0</v>
      </c>
      <c r="JE272" t="s">
        <v>0</v>
      </c>
      <c r="JF272" t="s">
        <v>0</v>
      </c>
      <c r="JG272" t="s">
        <v>0</v>
      </c>
      <c r="JH272" t="s">
        <v>0</v>
      </c>
      <c r="JI272" t="s">
        <v>0</v>
      </c>
      <c r="JJ272" t="s">
        <v>0</v>
      </c>
      <c r="JK272" t="s">
        <v>0</v>
      </c>
      <c r="JL272" t="s">
        <v>0</v>
      </c>
      <c r="JM272" t="s">
        <v>0</v>
      </c>
      <c r="JN272" t="s">
        <v>0</v>
      </c>
      <c r="JO272" t="s">
        <v>0</v>
      </c>
      <c r="JP272" t="s">
        <v>0</v>
      </c>
      <c r="JQ272" t="s">
        <v>0</v>
      </c>
      <c r="JR272" t="s">
        <v>0</v>
      </c>
      <c r="JS272" t="s">
        <v>0</v>
      </c>
      <c r="JT272" t="s">
        <v>0</v>
      </c>
      <c r="JU272" t="s">
        <v>0</v>
      </c>
      <c r="JV272" t="s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</row>
    <row r="273" spans="1:351">
      <c r="A273" t="s">
        <v>1315</v>
      </c>
      <c r="B273" t="s">
        <v>1306</v>
      </c>
      <c r="C273" t="str">
        <f>"200501"</f>
        <v>200501</v>
      </c>
      <c r="D273" t="s">
        <v>1314</v>
      </c>
      <c r="E273">
        <v>11</v>
      </c>
      <c r="F273">
        <v>1778</v>
      </c>
      <c r="G273">
        <v>1361</v>
      </c>
      <c r="H273">
        <v>553</v>
      </c>
      <c r="I273">
        <v>808</v>
      </c>
      <c r="J273">
        <v>0</v>
      </c>
      <c r="K273">
        <v>7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806</v>
      </c>
      <c r="T273">
        <v>0</v>
      </c>
      <c r="U273">
        <v>0</v>
      </c>
      <c r="V273">
        <v>806</v>
      </c>
      <c r="W273">
        <v>24</v>
      </c>
      <c r="X273">
        <v>15</v>
      </c>
      <c r="Y273">
        <v>5</v>
      </c>
      <c r="Z273">
        <v>4</v>
      </c>
      <c r="AA273">
        <v>782</v>
      </c>
      <c r="AB273">
        <v>164</v>
      </c>
      <c r="AC273">
        <v>37</v>
      </c>
      <c r="AD273">
        <v>48</v>
      </c>
      <c r="AE273">
        <v>17</v>
      </c>
      <c r="AF273">
        <v>0</v>
      </c>
      <c r="AG273">
        <v>18</v>
      </c>
      <c r="AH273">
        <v>1</v>
      </c>
      <c r="AI273">
        <v>0</v>
      </c>
      <c r="AJ273">
        <v>0</v>
      </c>
      <c r="AK273">
        <v>1</v>
      </c>
      <c r="AL273">
        <v>0</v>
      </c>
      <c r="AM273">
        <v>1</v>
      </c>
      <c r="AN273">
        <v>1</v>
      </c>
      <c r="AO273">
        <v>0</v>
      </c>
      <c r="AP273">
        <v>1</v>
      </c>
      <c r="AQ273">
        <v>0</v>
      </c>
      <c r="AR273">
        <v>0</v>
      </c>
      <c r="AS273">
        <v>0</v>
      </c>
      <c r="AT273">
        <v>3</v>
      </c>
      <c r="AU273">
        <v>27</v>
      </c>
      <c r="AV273">
        <v>0</v>
      </c>
      <c r="AW273">
        <v>3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6</v>
      </c>
      <c r="BE273">
        <v>164</v>
      </c>
      <c r="BF273">
        <v>200</v>
      </c>
      <c r="BG273">
        <v>46</v>
      </c>
      <c r="BH273">
        <v>9</v>
      </c>
      <c r="BI273">
        <v>7</v>
      </c>
      <c r="BJ273">
        <v>2</v>
      </c>
      <c r="BK273">
        <v>27</v>
      </c>
      <c r="BL273">
        <v>1</v>
      </c>
      <c r="BM273">
        <v>3</v>
      </c>
      <c r="BN273">
        <v>0</v>
      </c>
      <c r="BO273">
        <v>4</v>
      </c>
      <c r="BP273">
        <v>0</v>
      </c>
      <c r="BQ273">
        <v>2</v>
      </c>
      <c r="BR273">
        <v>0</v>
      </c>
      <c r="BS273">
        <v>1</v>
      </c>
      <c r="BT273">
        <v>0</v>
      </c>
      <c r="BU273">
        <v>0</v>
      </c>
      <c r="BV273">
        <v>0</v>
      </c>
      <c r="BW273">
        <v>1</v>
      </c>
      <c r="BX273">
        <v>0</v>
      </c>
      <c r="BY273">
        <v>0</v>
      </c>
      <c r="BZ273">
        <v>1</v>
      </c>
      <c r="CA273">
        <v>1</v>
      </c>
      <c r="CB273">
        <v>0</v>
      </c>
      <c r="CC273">
        <v>2</v>
      </c>
      <c r="CD273">
        <v>0</v>
      </c>
      <c r="CE273">
        <v>0</v>
      </c>
      <c r="CF273">
        <v>0</v>
      </c>
      <c r="CG273">
        <v>0</v>
      </c>
      <c r="CH273">
        <v>93</v>
      </c>
      <c r="CI273">
        <v>200</v>
      </c>
      <c r="CJ273">
        <v>28</v>
      </c>
      <c r="CK273">
        <v>12</v>
      </c>
      <c r="CL273">
        <v>7</v>
      </c>
      <c r="CM273">
        <v>0</v>
      </c>
      <c r="CN273">
        <v>1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1</v>
      </c>
      <c r="CW273">
        <v>0</v>
      </c>
      <c r="CX273">
        <v>2</v>
      </c>
      <c r="CY273">
        <v>0</v>
      </c>
      <c r="CZ273">
        <v>0</v>
      </c>
      <c r="DA273">
        <v>0</v>
      </c>
      <c r="DB273">
        <v>1</v>
      </c>
      <c r="DC273">
        <v>0</v>
      </c>
      <c r="DD273">
        <v>1</v>
      </c>
      <c r="DE273">
        <v>0</v>
      </c>
      <c r="DF273">
        <v>0</v>
      </c>
      <c r="DG273">
        <v>0</v>
      </c>
      <c r="DH273">
        <v>3</v>
      </c>
      <c r="DI273">
        <v>28</v>
      </c>
      <c r="DJ273">
        <v>20</v>
      </c>
      <c r="DK273">
        <v>12</v>
      </c>
      <c r="DL273">
        <v>0</v>
      </c>
      <c r="DM273">
        <v>2</v>
      </c>
      <c r="DN273">
        <v>0</v>
      </c>
      <c r="DO273">
        <v>0</v>
      </c>
      <c r="DP273">
        <v>0</v>
      </c>
      <c r="DQ273">
        <v>1</v>
      </c>
      <c r="DR273">
        <v>0</v>
      </c>
      <c r="DS273">
        <v>1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1</v>
      </c>
      <c r="EA273">
        <v>1</v>
      </c>
      <c r="EB273">
        <v>0</v>
      </c>
      <c r="EC273">
        <v>0</v>
      </c>
      <c r="ED273">
        <v>0</v>
      </c>
      <c r="EE273">
        <v>1</v>
      </c>
      <c r="EF273">
        <v>0</v>
      </c>
      <c r="EG273">
        <v>0</v>
      </c>
      <c r="EH273">
        <v>0</v>
      </c>
      <c r="EI273">
        <v>1</v>
      </c>
      <c r="EJ273">
        <v>0</v>
      </c>
      <c r="EK273">
        <v>0</v>
      </c>
      <c r="EL273">
        <v>0</v>
      </c>
      <c r="EM273">
        <v>20</v>
      </c>
      <c r="EN273">
        <v>89</v>
      </c>
      <c r="EO273">
        <v>2</v>
      </c>
      <c r="EP273">
        <v>1</v>
      </c>
      <c r="EQ273">
        <v>0</v>
      </c>
      <c r="ER273">
        <v>0</v>
      </c>
      <c r="ES273">
        <v>0</v>
      </c>
      <c r="ET273">
        <v>38</v>
      </c>
      <c r="EU273">
        <v>1</v>
      </c>
      <c r="EV273">
        <v>0</v>
      </c>
      <c r="EW273">
        <v>0</v>
      </c>
      <c r="EX273">
        <v>0</v>
      </c>
      <c r="EY273">
        <v>0</v>
      </c>
      <c r="EZ273">
        <v>1</v>
      </c>
      <c r="FA273">
        <v>0</v>
      </c>
      <c r="FB273">
        <v>0</v>
      </c>
      <c r="FC273">
        <v>1</v>
      </c>
      <c r="FD273">
        <v>1</v>
      </c>
      <c r="FE273">
        <v>14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1</v>
      </c>
      <c r="FP273">
        <v>29</v>
      </c>
      <c r="FQ273">
        <v>89</v>
      </c>
      <c r="FR273">
        <v>156</v>
      </c>
      <c r="FS273">
        <v>25</v>
      </c>
      <c r="FT273">
        <v>8</v>
      </c>
      <c r="FU273">
        <v>73</v>
      </c>
      <c r="FV273">
        <v>1</v>
      </c>
      <c r="FW273">
        <v>2</v>
      </c>
      <c r="FX273">
        <v>8</v>
      </c>
      <c r="FY273">
        <v>0</v>
      </c>
      <c r="FZ273">
        <v>4</v>
      </c>
      <c r="GA273">
        <v>1</v>
      </c>
      <c r="GB273">
        <v>0</v>
      </c>
      <c r="GC273">
        <v>6</v>
      </c>
      <c r="GD273">
        <v>0</v>
      </c>
      <c r="GE273">
        <v>1</v>
      </c>
      <c r="GF273">
        <v>2</v>
      </c>
      <c r="GG273">
        <v>0</v>
      </c>
      <c r="GH273">
        <v>11</v>
      </c>
      <c r="GI273">
        <v>1</v>
      </c>
      <c r="GJ273">
        <v>0</v>
      </c>
      <c r="GK273">
        <v>0</v>
      </c>
      <c r="GL273">
        <v>3</v>
      </c>
      <c r="GM273">
        <v>0</v>
      </c>
      <c r="GN273">
        <v>0</v>
      </c>
      <c r="GO273">
        <v>3</v>
      </c>
      <c r="GP273">
        <v>0</v>
      </c>
      <c r="GQ273">
        <v>0</v>
      </c>
      <c r="GR273">
        <v>0</v>
      </c>
      <c r="GS273">
        <v>0</v>
      </c>
      <c r="GT273">
        <v>7</v>
      </c>
      <c r="GU273">
        <v>156</v>
      </c>
      <c r="GV273">
        <v>74</v>
      </c>
      <c r="GW273">
        <v>33</v>
      </c>
      <c r="GX273">
        <v>7</v>
      </c>
      <c r="GY273">
        <v>0</v>
      </c>
      <c r="GZ273">
        <v>6</v>
      </c>
      <c r="HA273">
        <v>1</v>
      </c>
      <c r="HB273">
        <v>5</v>
      </c>
      <c r="HC273">
        <v>4</v>
      </c>
      <c r="HD273">
        <v>0</v>
      </c>
      <c r="HE273">
        <v>2</v>
      </c>
      <c r="HF273">
        <v>0</v>
      </c>
      <c r="HG273">
        <v>0</v>
      </c>
      <c r="HH273">
        <v>3</v>
      </c>
      <c r="HI273">
        <v>1</v>
      </c>
      <c r="HJ273">
        <v>0</v>
      </c>
      <c r="HK273">
        <v>0</v>
      </c>
      <c r="HL273">
        <v>2</v>
      </c>
      <c r="HM273">
        <v>1</v>
      </c>
      <c r="HN273">
        <v>1</v>
      </c>
      <c r="HO273">
        <v>0</v>
      </c>
      <c r="HP273">
        <v>4</v>
      </c>
      <c r="HQ273">
        <v>0</v>
      </c>
      <c r="HR273">
        <v>1</v>
      </c>
      <c r="HS273">
        <v>1</v>
      </c>
      <c r="HT273">
        <v>0</v>
      </c>
      <c r="HU273">
        <v>1</v>
      </c>
      <c r="HV273">
        <v>0</v>
      </c>
      <c r="HW273">
        <v>0</v>
      </c>
      <c r="HX273">
        <v>1</v>
      </c>
      <c r="HY273">
        <v>74</v>
      </c>
      <c r="HZ273">
        <v>45</v>
      </c>
      <c r="IA273">
        <v>22</v>
      </c>
      <c r="IB273">
        <v>4</v>
      </c>
      <c r="IC273">
        <v>1</v>
      </c>
      <c r="ID273">
        <v>0</v>
      </c>
      <c r="IE273">
        <v>1</v>
      </c>
      <c r="IF273">
        <v>3</v>
      </c>
      <c r="IG273">
        <v>0</v>
      </c>
      <c r="IH273">
        <v>7</v>
      </c>
      <c r="II273">
        <v>1</v>
      </c>
      <c r="IJ273">
        <v>0</v>
      </c>
      <c r="IK273">
        <v>3</v>
      </c>
      <c r="IL273">
        <v>0</v>
      </c>
      <c r="IM273">
        <v>0</v>
      </c>
      <c r="IN273">
        <v>1</v>
      </c>
      <c r="IO273">
        <v>0</v>
      </c>
      <c r="IP273">
        <v>0</v>
      </c>
      <c r="IQ273">
        <v>1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1</v>
      </c>
      <c r="JB273">
        <v>0</v>
      </c>
      <c r="JC273">
        <v>45</v>
      </c>
      <c r="JD273" t="s">
        <v>0</v>
      </c>
      <c r="JE273" t="s">
        <v>0</v>
      </c>
      <c r="JF273" t="s">
        <v>0</v>
      </c>
      <c r="JG273" t="s">
        <v>0</v>
      </c>
      <c r="JH273" t="s">
        <v>0</v>
      </c>
      <c r="JI273" t="s">
        <v>0</v>
      </c>
      <c r="JJ273" t="s">
        <v>0</v>
      </c>
      <c r="JK273" t="s">
        <v>0</v>
      </c>
      <c r="JL273" t="s">
        <v>0</v>
      </c>
      <c r="JM273" t="s">
        <v>0</v>
      </c>
      <c r="JN273" t="s">
        <v>0</v>
      </c>
      <c r="JO273" t="s">
        <v>0</v>
      </c>
      <c r="JP273" t="s">
        <v>0</v>
      </c>
      <c r="JQ273" t="s">
        <v>0</v>
      </c>
      <c r="JR273" t="s">
        <v>0</v>
      </c>
      <c r="JS273" t="s">
        <v>0</v>
      </c>
      <c r="JT273" t="s">
        <v>0</v>
      </c>
      <c r="JU273" t="s">
        <v>0</v>
      </c>
      <c r="JV273" t="s">
        <v>0</v>
      </c>
      <c r="JW273">
        <v>5</v>
      </c>
      <c r="JX273">
        <v>5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5</v>
      </c>
      <c r="KS273">
        <v>1</v>
      </c>
      <c r="KT273">
        <v>1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1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</row>
    <row r="274" spans="1:351">
      <c r="A274" t="s">
        <v>1313</v>
      </c>
      <c r="B274" t="s">
        <v>1306</v>
      </c>
      <c r="C274" t="str">
        <f>"200501"</f>
        <v>200501</v>
      </c>
      <c r="D274" t="s">
        <v>1312</v>
      </c>
      <c r="E274">
        <v>12</v>
      </c>
      <c r="F274">
        <v>1838</v>
      </c>
      <c r="G274">
        <v>1410</v>
      </c>
      <c r="H274">
        <v>564</v>
      </c>
      <c r="I274">
        <v>846</v>
      </c>
      <c r="J274">
        <v>0</v>
      </c>
      <c r="K274">
        <v>4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846</v>
      </c>
      <c r="T274">
        <v>0</v>
      </c>
      <c r="U274">
        <v>0</v>
      </c>
      <c r="V274">
        <v>846</v>
      </c>
      <c r="W274">
        <v>30</v>
      </c>
      <c r="X274">
        <v>9</v>
      </c>
      <c r="Y274">
        <v>13</v>
      </c>
      <c r="Z274">
        <v>8</v>
      </c>
      <c r="AA274">
        <v>816</v>
      </c>
      <c r="AB274">
        <v>136</v>
      </c>
      <c r="AC274">
        <v>35</v>
      </c>
      <c r="AD274">
        <v>34</v>
      </c>
      <c r="AE274">
        <v>9</v>
      </c>
      <c r="AF274">
        <v>1</v>
      </c>
      <c r="AG274">
        <v>9</v>
      </c>
      <c r="AH274">
        <v>2</v>
      </c>
      <c r="AI274">
        <v>0</v>
      </c>
      <c r="AJ274">
        <v>0</v>
      </c>
      <c r="AK274">
        <v>3</v>
      </c>
      <c r="AL274">
        <v>3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6</v>
      </c>
      <c r="AU274">
        <v>24</v>
      </c>
      <c r="AV274">
        <v>1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9</v>
      </c>
      <c r="BE274">
        <v>136</v>
      </c>
      <c r="BF274">
        <v>197</v>
      </c>
      <c r="BG274">
        <v>52</v>
      </c>
      <c r="BH274">
        <v>6</v>
      </c>
      <c r="BI274">
        <v>6</v>
      </c>
      <c r="BJ274">
        <v>5</v>
      </c>
      <c r="BK274">
        <v>30</v>
      </c>
      <c r="BL274">
        <v>0</v>
      </c>
      <c r="BM274">
        <v>0</v>
      </c>
      <c r="BN274">
        <v>2</v>
      </c>
      <c r="BO274">
        <v>2</v>
      </c>
      <c r="BP274">
        <v>0</v>
      </c>
      <c r="BQ274">
        <v>0</v>
      </c>
      <c r="BR274">
        <v>0</v>
      </c>
      <c r="BS274">
        <v>1</v>
      </c>
      <c r="BT274">
        <v>0</v>
      </c>
      <c r="BU274">
        <v>0</v>
      </c>
      <c r="BV274">
        <v>0</v>
      </c>
      <c r="BW274">
        <v>0</v>
      </c>
      <c r="BX274">
        <v>2</v>
      </c>
      <c r="BY274">
        <v>0</v>
      </c>
      <c r="BZ274">
        <v>0</v>
      </c>
      <c r="CA274">
        <v>3</v>
      </c>
      <c r="CB274">
        <v>0</v>
      </c>
      <c r="CC274">
        <v>1</v>
      </c>
      <c r="CD274">
        <v>2</v>
      </c>
      <c r="CE274">
        <v>2</v>
      </c>
      <c r="CF274">
        <v>0</v>
      </c>
      <c r="CG274">
        <v>0</v>
      </c>
      <c r="CH274">
        <v>83</v>
      </c>
      <c r="CI274">
        <v>197</v>
      </c>
      <c r="CJ274">
        <v>28</v>
      </c>
      <c r="CK274">
        <v>8</v>
      </c>
      <c r="CL274">
        <v>2</v>
      </c>
      <c r="CM274">
        <v>0</v>
      </c>
      <c r="CN274">
        <v>1</v>
      </c>
      <c r="CO274">
        <v>1</v>
      </c>
      <c r="CP274">
        <v>2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1</v>
      </c>
      <c r="CW274">
        <v>0</v>
      </c>
      <c r="CX274">
        <v>0</v>
      </c>
      <c r="CY274">
        <v>0</v>
      </c>
      <c r="CZ274">
        <v>0</v>
      </c>
      <c r="DA274">
        <v>6</v>
      </c>
      <c r="DB274">
        <v>0</v>
      </c>
      <c r="DC274">
        <v>0</v>
      </c>
      <c r="DD274">
        <v>1</v>
      </c>
      <c r="DE274">
        <v>1</v>
      </c>
      <c r="DF274">
        <v>3</v>
      </c>
      <c r="DG274">
        <v>0</v>
      </c>
      <c r="DH274">
        <v>2</v>
      </c>
      <c r="DI274">
        <v>28</v>
      </c>
      <c r="DJ274">
        <v>53</v>
      </c>
      <c r="DK274">
        <v>21</v>
      </c>
      <c r="DL274">
        <v>2</v>
      </c>
      <c r="DM274">
        <v>3</v>
      </c>
      <c r="DN274">
        <v>0</v>
      </c>
      <c r="DO274">
        <v>0</v>
      </c>
      <c r="DP274">
        <v>1</v>
      </c>
      <c r="DQ274">
        <v>2</v>
      </c>
      <c r="DR274">
        <v>1</v>
      </c>
      <c r="DS274">
        <v>2</v>
      </c>
      <c r="DT274">
        <v>1</v>
      </c>
      <c r="DU274">
        <v>2</v>
      </c>
      <c r="DV274">
        <v>0</v>
      </c>
      <c r="DW274">
        <v>0</v>
      </c>
      <c r="DX274">
        <v>0</v>
      </c>
      <c r="DY274">
        <v>3</v>
      </c>
      <c r="DZ274">
        <v>1</v>
      </c>
      <c r="EA274">
        <v>1</v>
      </c>
      <c r="EB274">
        <v>1</v>
      </c>
      <c r="EC274">
        <v>1</v>
      </c>
      <c r="ED274">
        <v>2</v>
      </c>
      <c r="EE274">
        <v>2</v>
      </c>
      <c r="EF274">
        <v>3</v>
      </c>
      <c r="EG274">
        <v>0</v>
      </c>
      <c r="EH274">
        <v>1</v>
      </c>
      <c r="EI274">
        <v>2</v>
      </c>
      <c r="EJ274">
        <v>0</v>
      </c>
      <c r="EK274">
        <v>1</v>
      </c>
      <c r="EL274">
        <v>0</v>
      </c>
      <c r="EM274">
        <v>53</v>
      </c>
      <c r="EN274">
        <v>127</v>
      </c>
      <c r="EO274">
        <v>3</v>
      </c>
      <c r="EP274">
        <v>0</v>
      </c>
      <c r="EQ274">
        <v>0</v>
      </c>
      <c r="ER274">
        <v>0</v>
      </c>
      <c r="ES274">
        <v>0</v>
      </c>
      <c r="ET274">
        <v>65</v>
      </c>
      <c r="EU274">
        <v>0</v>
      </c>
      <c r="EV274">
        <v>0</v>
      </c>
      <c r="EW274">
        <v>1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13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45</v>
      </c>
      <c r="FQ274">
        <v>127</v>
      </c>
      <c r="FR274">
        <v>165</v>
      </c>
      <c r="FS274">
        <v>22</v>
      </c>
      <c r="FT274">
        <v>5</v>
      </c>
      <c r="FU274">
        <v>91</v>
      </c>
      <c r="FV274">
        <v>1</v>
      </c>
      <c r="FW274">
        <v>2</v>
      </c>
      <c r="FX274">
        <v>10</v>
      </c>
      <c r="FY274">
        <v>0</v>
      </c>
      <c r="FZ274">
        <v>0</v>
      </c>
      <c r="GA274">
        <v>0</v>
      </c>
      <c r="GB274">
        <v>4</v>
      </c>
      <c r="GC274">
        <v>2</v>
      </c>
      <c r="GD274">
        <v>1</v>
      </c>
      <c r="GE274">
        <v>0</v>
      </c>
      <c r="GF274">
        <v>0</v>
      </c>
      <c r="GG274">
        <v>0</v>
      </c>
      <c r="GH274">
        <v>14</v>
      </c>
      <c r="GI274">
        <v>1</v>
      </c>
      <c r="GJ274">
        <v>0</v>
      </c>
      <c r="GK274">
        <v>1</v>
      </c>
      <c r="GL274">
        <v>1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4</v>
      </c>
      <c r="GT274">
        <v>6</v>
      </c>
      <c r="GU274">
        <v>165</v>
      </c>
      <c r="GV274">
        <v>52</v>
      </c>
      <c r="GW274">
        <v>28</v>
      </c>
      <c r="GX274">
        <v>5</v>
      </c>
      <c r="GY274">
        <v>1</v>
      </c>
      <c r="GZ274">
        <v>0</v>
      </c>
      <c r="HA274">
        <v>0</v>
      </c>
      <c r="HB274">
        <v>0</v>
      </c>
      <c r="HC274">
        <v>2</v>
      </c>
      <c r="HD274">
        <v>1</v>
      </c>
      <c r="HE274">
        <v>2</v>
      </c>
      <c r="HF274">
        <v>1</v>
      </c>
      <c r="HG274">
        <v>1</v>
      </c>
      <c r="HH274">
        <v>0</v>
      </c>
      <c r="HI274">
        <v>0</v>
      </c>
      <c r="HJ274">
        <v>0</v>
      </c>
      <c r="HK274">
        <v>0</v>
      </c>
      <c r="HL274">
        <v>3</v>
      </c>
      <c r="HM274">
        <v>2</v>
      </c>
      <c r="HN274">
        <v>0</v>
      </c>
      <c r="HO274">
        <v>2</v>
      </c>
      <c r="HP274">
        <v>1</v>
      </c>
      <c r="HQ274">
        <v>0</v>
      </c>
      <c r="HR274">
        <v>0</v>
      </c>
      <c r="HS274">
        <v>0</v>
      </c>
      <c r="HT274">
        <v>1</v>
      </c>
      <c r="HU274">
        <v>1</v>
      </c>
      <c r="HV274">
        <v>1</v>
      </c>
      <c r="HW274">
        <v>0</v>
      </c>
      <c r="HX274">
        <v>0</v>
      </c>
      <c r="HY274">
        <v>52</v>
      </c>
      <c r="HZ274">
        <v>55</v>
      </c>
      <c r="IA274">
        <v>34</v>
      </c>
      <c r="IB274">
        <v>2</v>
      </c>
      <c r="IC274">
        <v>1</v>
      </c>
      <c r="ID274">
        <v>1</v>
      </c>
      <c r="IE274">
        <v>1</v>
      </c>
      <c r="IF274">
        <v>0</v>
      </c>
      <c r="IG274">
        <v>0</v>
      </c>
      <c r="IH274">
        <v>5</v>
      </c>
      <c r="II274">
        <v>0</v>
      </c>
      <c r="IJ274">
        <v>0</v>
      </c>
      <c r="IK274">
        <v>8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1</v>
      </c>
      <c r="IU274">
        <v>1</v>
      </c>
      <c r="IV274">
        <v>1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55</v>
      </c>
      <c r="JD274" t="s">
        <v>0</v>
      </c>
      <c r="JE274" t="s">
        <v>0</v>
      </c>
      <c r="JF274" t="s">
        <v>0</v>
      </c>
      <c r="JG274" t="s">
        <v>0</v>
      </c>
      <c r="JH274" t="s">
        <v>0</v>
      </c>
      <c r="JI274" t="s">
        <v>0</v>
      </c>
      <c r="JJ274" t="s">
        <v>0</v>
      </c>
      <c r="JK274" t="s">
        <v>0</v>
      </c>
      <c r="JL274" t="s">
        <v>0</v>
      </c>
      <c r="JM274" t="s">
        <v>0</v>
      </c>
      <c r="JN274" t="s">
        <v>0</v>
      </c>
      <c r="JO274" t="s">
        <v>0</v>
      </c>
      <c r="JP274" t="s">
        <v>0</v>
      </c>
      <c r="JQ274" t="s">
        <v>0</v>
      </c>
      <c r="JR274" t="s">
        <v>0</v>
      </c>
      <c r="JS274" t="s">
        <v>0</v>
      </c>
      <c r="JT274" t="s">
        <v>0</v>
      </c>
      <c r="JU274" t="s">
        <v>0</v>
      </c>
      <c r="JV274" t="s">
        <v>0</v>
      </c>
      <c r="JW274">
        <v>1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1</v>
      </c>
      <c r="KS274">
        <v>2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1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1</v>
      </c>
      <c r="LU274">
        <v>2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</row>
    <row r="275" spans="1:351">
      <c r="A275" t="s">
        <v>1311</v>
      </c>
      <c r="B275" t="s">
        <v>1306</v>
      </c>
      <c r="C275" t="str">
        <f>"200501"</f>
        <v>200501</v>
      </c>
      <c r="D275" t="s">
        <v>1310</v>
      </c>
      <c r="E275">
        <v>13</v>
      </c>
      <c r="F275">
        <v>153</v>
      </c>
      <c r="G275">
        <v>322</v>
      </c>
      <c r="H275">
        <v>277</v>
      </c>
      <c r="I275">
        <v>45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45</v>
      </c>
      <c r="T275">
        <v>0</v>
      </c>
      <c r="U275">
        <v>0</v>
      </c>
      <c r="V275">
        <v>45</v>
      </c>
      <c r="W275">
        <v>1</v>
      </c>
      <c r="X275">
        <v>0</v>
      </c>
      <c r="Y275">
        <v>1</v>
      </c>
      <c r="Z275">
        <v>0</v>
      </c>
      <c r="AA275">
        <v>44</v>
      </c>
      <c r="AB275">
        <v>10</v>
      </c>
      <c r="AC275">
        <v>6</v>
      </c>
      <c r="AD275">
        <v>1</v>
      </c>
      <c r="AE275">
        <v>2</v>
      </c>
      <c r="AF275">
        <v>0</v>
      </c>
      <c r="AG275">
        <v>0</v>
      </c>
      <c r="AH275">
        <v>0</v>
      </c>
      <c r="AI275">
        <v>1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10</v>
      </c>
      <c r="BF275">
        <v>7</v>
      </c>
      <c r="BG275">
        <v>1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6</v>
      </c>
      <c r="CI275">
        <v>7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3</v>
      </c>
      <c r="DK275">
        <v>1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1</v>
      </c>
      <c r="DR275">
        <v>0</v>
      </c>
      <c r="DS275">
        <v>0</v>
      </c>
      <c r="DT275">
        <v>0</v>
      </c>
      <c r="DU275">
        <v>1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3</v>
      </c>
      <c r="EN275">
        <v>12</v>
      </c>
      <c r="EO275">
        <v>0</v>
      </c>
      <c r="EP275">
        <v>0</v>
      </c>
      <c r="EQ275">
        <v>0</v>
      </c>
      <c r="ER275">
        <v>0</v>
      </c>
      <c r="ES275">
        <v>1</v>
      </c>
      <c r="ET275">
        <v>4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1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6</v>
      </c>
      <c r="FQ275">
        <v>12</v>
      </c>
      <c r="FR275">
        <v>6</v>
      </c>
      <c r="FS275">
        <v>1</v>
      </c>
      <c r="FT275">
        <v>0</v>
      </c>
      <c r="FU275">
        <v>2</v>
      </c>
      <c r="FV275">
        <v>0</v>
      </c>
      <c r="FW275">
        <v>0</v>
      </c>
      <c r="FX275">
        <v>1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2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6</v>
      </c>
      <c r="GV275">
        <v>3</v>
      </c>
      <c r="GW275">
        <v>0</v>
      </c>
      <c r="GX275">
        <v>1</v>
      </c>
      <c r="GY275">
        <v>1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1</v>
      </c>
      <c r="HY275">
        <v>3</v>
      </c>
      <c r="HZ275">
        <v>1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1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1</v>
      </c>
      <c r="JD275" t="s">
        <v>0</v>
      </c>
      <c r="JE275" t="s">
        <v>0</v>
      </c>
      <c r="JF275" t="s">
        <v>0</v>
      </c>
      <c r="JG275" t="s">
        <v>0</v>
      </c>
      <c r="JH275" t="s">
        <v>0</v>
      </c>
      <c r="JI275" t="s">
        <v>0</v>
      </c>
      <c r="JJ275" t="s">
        <v>0</v>
      </c>
      <c r="JK275" t="s">
        <v>0</v>
      </c>
      <c r="JL275" t="s">
        <v>0</v>
      </c>
      <c r="JM275" t="s">
        <v>0</v>
      </c>
      <c r="JN275" t="s">
        <v>0</v>
      </c>
      <c r="JO275" t="s">
        <v>0</v>
      </c>
      <c r="JP275" t="s">
        <v>0</v>
      </c>
      <c r="JQ275" t="s">
        <v>0</v>
      </c>
      <c r="JR275" t="s">
        <v>0</v>
      </c>
      <c r="JS275" t="s">
        <v>0</v>
      </c>
      <c r="JT275" t="s">
        <v>0</v>
      </c>
      <c r="JU275" t="s">
        <v>0</v>
      </c>
      <c r="JV275" t="s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2</v>
      </c>
      <c r="KT275">
        <v>1</v>
      </c>
      <c r="KU275">
        <v>0</v>
      </c>
      <c r="KV275">
        <v>0</v>
      </c>
      <c r="KW275">
        <v>1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2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</row>
    <row r="276" spans="1:351">
      <c r="A276" t="s">
        <v>1309</v>
      </c>
      <c r="B276" t="s">
        <v>1306</v>
      </c>
      <c r="C276" t="str">
        <f>"200501"</f>
        <v>200501</v>
      </c>
      <c r="D276" t="s">
        <v>1308</v>
      </c>
      <c r="E276">
        <v>14</v>
      </c>
      <c r="F276">
        <v>44</v>
      </c>
      <c r="G276">
        <v>46</v>
      </c>
      <c r="H276">
        <v>40</v>
      </c>
      <c r="I276">
        <v>6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6</v>
      </c>
      <c r="T276">
        <v>0</v>
      </c>
      <c r="U276">
        <v>0</v>
      </c>
      <c r="V276">
        <v>6</v>
      </c>
      <c r="W276">
        <v>0</v>
      </c>
      <c r="X276">
        <v>0</v>
      </c>
      <c r="Y276">
        <v>0</v>
      </c>
      <c r="Z276">
        <v>0</v>
      </c>
      <c r="AA276">
        <v>6</v>
      </c>
      <c r="AB276">
        <v>1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1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1</v>
      </c>
      <c r="BF276">
        <v>1</v>
      </c>
      <c r="BG276">
        <v>0</v>
      </c>
      <c r="BH276">
        <v>0</v>
      </c>
      <c r="BI276">
        <v>0</v>
      </c>
      <c r="BJ276">
        <v>0</v>
      </c>
      <c r="BK276">
        <v>1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3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3</v>
      </c>
      <c r="FQ276">
        <v>3</v>
      </c>
      <c r="FR276">
        <v>1</v>
      </c>
      <c r="FS276">
        <v>0</v>
      </c>
      <c r="FT276">
        <v>1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1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 t="s">
        <v>0</v>
      </c>
      <c r="JE276" t="s">
        <v>0</v>
      </c>
      <c r="JF276" t="s">
        <v>0</v>
      </c>
      <c r="JG276" t="s">
        <v>0</v>
      </c>
      <c r="JH276" t="s">
        <v>0</v>
      </c>
      <c r="JI276" t="s">
        <v>0</v>
      </c>
      <c r="JJ276" t="s">
        <v>0</v>
      </c>
      <c r="JK276" t="s">
        <v>0</v>
      </c>
      <c r="JL276" t="s">
        <v>0</v>
      </c>
      <c r="JM276" t="s">
        <v>0</v>
      </c>
      <c r="JN276" t="s">
        <v>0</v>
      </c>
      <c r="JO276" t="s">
        <v>0</v>
      </c>
      <c r="JP276" t="s">
        <v>0</v>
      </c>
      <c r="JQ276" t="s">
        <v>0</v>
      </c>
      <c r="JR276" t="s">
        <v>0</v>
      </c>
      <c r="JS276" t="s">
        <v>0</v>
      </c>
      <c r="JT276" t="s">
        <v>0</v>
      </c>
      <c r="JU276" t="s">
        <v>0</v>
      </c>
      <c r="JV276" t="s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</row>
    <row r="277" spans="1:351">
      <c r="A277" t="s">
        <v>1307</v>
      </c>
      <c r="B277" t="s">
        <v>1306</v>
      </c>
      <c r="C277" t="str">
        <f>"200501"</f>
        <v>200501</v>
      </c>
      <c r="D277" t="s">
        <v>6</v>
      </c>
      <c r="E277">
        <v>15</v>
      </c>
      <c r="F277">
        <v>212</v>
      </c>
      <c r="G277">
        <v>259</v>
      </c>
      <c r="H277">
        <v>138</v>
      </c>
      <c r="I277">
        <v>121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121</v>
      </c>
      <c r="T277">
        <v>0</v>
      </c>
      <c r="U277">
        <v>0</v>
      </c>
      <c r="V277">
        <v>121</v>
      </c>
      <c r="W277">
        <v>17</v>
      </c>
      <c r="X277">
        <v>12</v>
      </c>
      <c r="Y277">
        <v>5</v>
      </c>
      <c r="Z277">
        <v>0</v>
      </c>
      <c r="AA277">
        <v>104</v>
      </c>
      <c r="AB277">
        <v>8</v>
      </c>
      <c r="AC277">
        <v>1</v>
      </c>
      <c r="AD277">
        <v>1</v>
      </c>
      <c r="AE277">
        <v>0</v>
      </c>
      <c r="AF277">
        <v>0</v>
      </c>
      <c r="AG277">
        <v>1</v>
      </c>
      <c r="AH277">
        <v>1</v>
      </c>
      <c r="AI277">
        <v>2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2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8</v>
      </c>
      <c r="BF277">
        <v>39</v>
      </c>
      <c r="BG277">
        <v>11</v>
      </c>
      <c r="BH277">
        <v>2</v>
      </c>
      <c r="BI277">
        <v>0</v>
      </c>
      <c r="BJ277">
        <v>0</v>
      </c>
      <c r="BK277">
        <v>0</v>
      </c>
      <c r="BL277">
        <v>1</v>
      </c>
      <c r="BM277">
        <v>0</v>
      </c>
      <c r="BN277">
        <v>0</v>
      </c>
      <c r="BO277">
        <v>1</v>
      </c>
      <c r="BP277">
        <v>1</v>
      </c>
      <c r="BQ277">
        <v>0</v>
      </c>
      <c r="BR277">
        <v>1</v>
      </c>
      <c r="BS277">
        <v>3</v>
      </c>
      <c r="BT277">
        <v>0</v>
      </c>
      <c r="BU277">
        <v>0</v>
      </c>
      <c r="BV277">
        <v>3</v>
      </c>
      <c r="BW277">
        <v>2</v>
      </c>
      <c r="BX277">
        <v>0</v>
      </c>
      <c r="BY277">
        <v>0</v>
      </c>
      <c r="BZ277">
        <v>0</v>
      </c>
      <c r="CA277">
        <v>5</v>
      </c>
      <c r="CB277">
        <v>0</v>
      </c>
      <c r="CC277">
        <v>0</v>
      </c>
      <c r="CD277">
        <v>0</v>
      </c>
      <c r="CE277">
        <v>2</v>
      </c>
      <c r="CF277">
        <v>0</v>
      </c>
      <c r="CG277">
        <v>1</v>
      </c>
      <c r="CH277">
        <v>6</v>
      </c>
      <c r="CI277">
        <v>39</v>
      </c>
      <c r="CJ277">
        <v>3</v>
      </c>
      <c r="CK277">
        <v>1</v>
      </c>
      <c r="CL277">
        <v>2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3</v>
      </c>
      <c r="DJ277">
        <v>7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2</v>
      </c>
      <c r="DR277">
        <v>1</v>
      </c>
      <c r="DS277">
        <v>0</v>
      </c>
      <c r="DT277">
        <v>0</v>
      </c>
      <c r="DU277">
        <v>0</v>
      </c>
      <c r="DV277">
        <v>0</v>
      </c>
      <c r="DW277">
        <v>2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1</v>
      </c>
      <c r="EF277">
        <v>0</v>
      </c>
      <c r="EG277">
        <v>0</v>
      </c>
      <c r="EH277">
        <v>0</v>
      </c>
      <c r="EI277">
        <v>0</v>
      </c>
      <c r="EJ277">
        <v>1</v>
      </c>
      <c r="EK277">
        <v>0</v>
      </c>
      <c r="EL277">
        <v>0</v>
      </c>
      <c r="EM277">
        <v>7</v>
      </c>
      <c r="EN277">
        <v>3</v>
      </c>
      <c r="EO277">
        <v>1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1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1</v>
      </c>
      <c r="FQ277">
        <v>3</v>
      </c>
      <c r="FR277">
        <v>8</v>
      </c>
      <c r="FS277">
        <v>4</v>
      </c>
      <c r="FT277">
        <v>1</v>
      </c>
      <c r="FU277">
        <v>1</v>
      </c>
      <c r="FV277">
        <v>0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1</v>
      </c>
      <c r="GQ277">
        <v>0</v>
      </c>
      <c r="GR277">
        <v>0</v>
      </c>
      <c r="GS277">
        <v>0</v>
      </c>
      <c r="GT277">
        <v>0</v>
      </c>
      <c r="GU277">
        <v>8</v>
      </c>
      <c r="GV277">
        <v>28</v>
      </c>
      <c r="GW277">
        <v>17</v>
      </c>
      <c r="GX277">
        <v>0</v>
      </c>
      <c r="GY277">
        <v>1</v>
      </c>
      <c r="GZ277">
        <v>0</v>
      </c>
      <c r="HA277">
        <v>2</v>
      </c>
      <c r="HB277">
        <v>1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2</v>
      </c>
      <c r="HL277">
        <v>1</v>
      </c>
      <c r="HM277">
        <v>1</v>
      </c>
      <c r="HN277">
        <v>0</v>
      </c>
      <c r="HO277">
        <v>1</v>
      </c>
      <c r="HP277">
        <v>0</v>
      </c>
      <c r="HQ277">
        <v>0</v>
      </c>
      <c r="HR277">
        <v>0</v>
      </c>
      <c r="HS277">
        <v>1</v>
      </c>
      <c r="HT277">
        <v>1</v>
      </c>
      <c r="HU277">
        <v>0</v>
      </c>
      <c r="HV277">
        <v>0</v>
      </c>
      <c r="HW277">
        <v>0</v>
      </c>
      <c r="HX277">
        <v>0</v>
      </c>
      <c r="HY277">
        <v>28</v>
      </c>
      <c r="HZ277">
        <v>4</v>
      </c>
      <c r="IA277">
        <v>4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4</v>
      </c>
      <c r="JD277" t="s">
        <v>0</v>
      </c>
      <c r="JE277" t="s">
        <v>0</v>
      </c>
      <c r="JF277" t="s">
        <v>0</v>
      </c>
      <c r="JG277" t="s">
        <v>0</v>
      </c>
      <c r="JH277" t="s">
        <v>0</v>
      </c>
      <c r="JI277" t="s">
        <v>0</v>
      </c>
      <c r="JJ277" t="s">
        <v>0</v>
      </c>
      <c r="JK277" t="s">
        <v>0</v>
      </c>
      <c r="JL277" t="s">
        <v>0</v>
      </c>
      <c r="JM277" t="s">
        <v>0</v>
      </c>
      <c r="JN277" t="s">
        <v>0</v>
      </c>
      <c r="JO277" t="s">
        <v>0</v>
      </c>
      <c r="JP277" t="s">
        <v>0</v>
      </c>
      <c r="JQ277" t="s">
        <v>0</v>
      </c>
      <c r="JR277" t="s">
        <v>0</v>
      </c>
      <c r="JS277" t="s">
        <v>0</v>
      </c>
      <c r="JT277" t="s">
        <v>0</v>
      </c>
      <c r="JU277" t="s">
        <v>0</v>
      </c>
      <c r="JV277" t="s">
        <v>0</v>
      </c>
      <c r="JW277">
        <v>1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1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1</v>
      </c>
      <c r="KS277">
        <v>2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1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1</v>
      </c>
      <c r="LQ277">
        <v>0</v>
      </c>
      <c r="LR277">
        <v>0</v>
      </c>
      <c r="LS277">
        <v>0</v>
      </c>
      <c r="LT277">
        <v>0</v>
      </c>
      <c r="LU277">
        <v>2</v>
      </c>
      <c r="LV277">
        <v>1</v>
      </c>
      <c r="LW277">
        <v>1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1</v>
      </c>
    </row>
    <row r="278" spans="1:351">
      <c r="A278" t="s">
        <v>1305</v>
      </c>
      <c r="B278" t="s">
        <v>1300</v>
      </c>
      <c r="C278" t="str">
        <f>"200502"</f>
        <v>200502</v>
      </c>
      <c r="D278" t="s">
        <v>1304</v>
      </c>
      <c r="E278">
        <v>1</v>
      </c>
      <c r="F278">
        <v>1644</v>
      </c>
      <c r="G278">
        <v>1241</v>
      </c>
      <c r="H278">
        <v>496</v>
      </c>
      <c r="I278">
        <v>745</v>
      </c>
      <c r="J278">
        <v>2</v>
      </c>
      <c r="K278">
        <v>30</v>
      </c>
      <c r="L278">
        <v>2</v>
      </c>
      <c r="M278">
        <v>2</v>
      </c>
      <c r="N278">
        <v>0</v>
      </c>
      <c r="O278">
        <v>0</v>
      </c>
      <c r="P278">
        <v>0</v>
      </c>
      <c r="Q278">
        <v>0</v>
      </c>
      <c r="R278">
        <v>2</v>
      </c>
      <c r="S278">
        <v>747</v>
      </c>
      <c r="T278">
        <v>2</v>
      </c>
      <c r="U278">
        <v>0</v>
      </c>
      <c r="V278">
        <v>747</v>
      </c>
      <c r="W278">
        <v>17</v>
      </c>
      <c r="X278">
        <v>10</v>
      </c>
      <c r="Y278">
        <v>6</v>
      </c>
      <c r="Z278">
        <v>1</v>
      </c>
      <c r="AA278">
        <v>730</v>
      </c>
      <c r="AB278">
        <v>152</v>
      </c>
      <c r="AC278">
        <v>41</v>
      </c>
      <c r="AD278">
        <v>40</v>
      </c>
      <c r="AE278">
        <v>15</v>
      </c>
      <c r="AF278">
        <v>1</v>
      </c>
      <c r="AG278">
        <v>10</v>
      </c>
      <c r="AH278">
        <v>1</v>
      </c>
      <c r="AI278">
        <v>0</v>
      </c>
      <c r="AJ278">
        <v>3</v>
      </c>
      <c r="AK278">
        <v>0</v>
      </c>
      <c r="AL278">
        <v>0</v>
      </c>
      <c r="AM278">
        <v>1</v>
      </c>
      <c r="AN278">
        <v>3</v>
      </c>
      <c r="AO278">
        <v>1</v>
      </c>
      <c r="AP278">
        <v>1</v>
      </c>
      <c r="AQ278">
        <v>2</v>
      </c>
      <c r="AR278">
        <v>1</v>
      </c>
      <c r="AS278">
        <v>0</v>
      </c>
      <c r="AT278">
        <v>9</v>
      </c>
      <c r="AU278">
        <v>8</v>
      </c>
      <c r="AV278">
        <v>1</v>
      </c>
      <c r="AW278">
        <v>2</v>
      </c>
      <c r="AX278">
        <v>1</v>
      </c>
      <c r="AY278">
        <v>0</v>
      </c>
      <c r="AZ278">
        <v>0</v>
      </c>
      <c r="BA278">
        <v>0</v>
      </c>
      <c r="BB278">
        <v>0</v>
      </c>
      <c r="BC278">
        <v>3</v>
      </c>
      <c r="BD278">
        <v>8</v>
      </c>
      <c r="BE278">
        <v>152</v>
      </c>
      <c r="BF278">
        <v>199</v>
      </c>
      <c r="BG278">
        <v>49</v>
      </c>
      <c r="BH278">
        <v>10</v>
      </c>
      <c r="BI278">
        <v>4</v>
      </c>
      <c r="BJ278">
        <v>11</v>
      </c>
      <c r="BK278">
        <v>12</v>
      </c>
      <c r="BL278">
        <v>1</v>
      </c>
      <c r="BM278">
        <v>0</v>
      </c>
      <c r="BN278">
        <v>1</v>
      </c>
      <c r="BO278">
        <v>0</v>
      </c>
      <c r="BP278">
        <v>0</v>
      </c>
      <c r="BQ278">
        <v>2</v>
      </c>
      <c r="BR278">
        <v>0</v>
      </c>
      <c r="BS278">
        <v>0</v>
      </c>
      <c r="BT278">
        <v>0</v>
      </c>
      <c r="BU278">
        <v>0</v>
      </c>
      <c r="BV278">
        <v>1</v>
      </c>
      <c r="BW278">
        <v>2</v>
      </c>
      <c r="BX278">
        <v>1</v>
      </c>
      <c r="BY278">
        <v>0</v>
      </c>
      <c r="BZ278">
        <v>0</v>
      </c>
      <c r="CA278">
        <v>1</v>
      </c>
      <c r="CB278">
        <v>0</v>
      </c>
      <c r="CC278">
        <v>0</v>
      </c>
      <c r="CD278">
        <v>50</v>
      </c>
      <c r="CE278">
        <v>0</v>
      </c>
      <c r="CF278">
        <v>0</v>
      </c>
      <c r="CG278">
        <v>1</v>
      </c>
      <c r="CH278">
        <v>53</v>
      </c>
      <c r="CI278">
        <v>199</v>
      </c>
      <c r="CJ278">
        <v>31</v>
      </c>
      <c r="CK278">
        <v>10</v>
      </c>
      <c r="CL278">
        <v>2</v>
      </c>
      <c r="CM278">
        <v>4</v>
      </c>
      <c r="CN278">
        <v>0</v>
      </c>
      <c r="CO278">
        <v>0</v>
      </c>
      <c r="CP278">
        <v>0</v>
      </c>
      <c r="CQ278">
        <v>0</v>
      </c>
      <c r="CR278">
        <v>1</v>
      </c>
      <c r="CS278">
        <v>1</v>
      </c>
      <c r="CT278">
        <v>0</v>
      </c>
      <c r="CU278">
        <v>1</v>
      </c>
      <c r="CV278">
        <v>0</v>
      </c>
      <c r="CW278">
        <v>1</v>
      </c>
      <c r="CX278">
        <v>0</v>
      </c>
      <c r="CY278">
        <v>3</v>
      </c>
      <c r="CZ278">
        <v>1</v>
      </c>
      <c r="DA278">
        <v>2</v>
      </c>
      <c r="DB278">
        <v>0</v>
      </c>
      <c r="DC278">
        <v>1</v>
      </c>
      <c r="DD278">
        <v>0</v>
      </c>
      <c r="DE278">
        <v>2</v>
      </c>
      <c r="DF278">
        <v>1</v>
      </c>
      <c r="DG278">
        <v>0</v>
      </c>
      <c r="DH278">
        <v>1</v>
      </c>
      <c r="DI278">
        <v>31</v>
      </c>
      <c r="DJ278">
        <v>42</v>
      </c>
      <c r="DK278">
        <v>21</v>
      </c>
      <c r="DL278">
        <v>3</v>
      </c>
      <c r="DM278">
        <v>1</v>
      </c>
      <c r="DN278">
        <v>3</v>
      </c>
      <c r="DO278">
        <v>0</v>
      </c>
      <c r="DP278">
        <v>1</v>
      </c>
      <c r="DQ278">
        <v>2</v>
      </c>
      <c r="DR278">
        <v>1</v>
      </c>
      <c r="DS278">
        <v>0</v>
      </c>
      <c r="DT278">
        <v>1</v>
      </c>
      <c r="DU278">
        <v>0</v>
      </c>
      <c r="DV278">
        <v>0</v>
      </c>
      <c r="DW278">
        <v>1</v>
      </c>
      <c r="DX278">
        <v>0</v>
      </c>
      <c r="DY278">
        <v>0</v>
      </c>
      <c r="DZ278">
        <v>1</v>
      </c>
      <c r="EA278">
        <v>2</v>
      </c>
      <c r="EB278">
        <v>0</v>
      </c>
      <c r="EC278">
        <v>0</v>
      </c>
      <c r="ED278">
        <v>0</v>
      </c>
      <c r="EE278">
        <v>1</v>
      </c>
      <c r="EF278">
        <v>0</v>
      </c>
      <c r="EG278">
        <v>0</v>
      </c>
      <c r="EH278">
        <v>2</v>
      </c>
      <c r="EI278">
        <v>0</v>
      </c>
      <c r="EJ278">
        <v>0</v>
      </c>
      <c r="EK278">
        <v>0</v>
      </c>
      <c r="EL278">
        <v>2</v>
      </c>
      <c r="EM278">
        <v>42</v>
      </c>
      <c r="EN278">
        <v>60</v>
      </c>
      <c r="EO278">
        <v>5</v>
      </c>
      <c r="EP278">
        <v>0</v>
      </c>
      <c r="EQ278">
        <v>1</v>
      </c>
      <c r="ER278">
        <v>0</v>
      </c>
      <c r="ES278">
        <v>1</v>
      </c>
      <c r="ET278">
        <v>25</v>
      </c>
      <c r="EU278">
        <v>0</v>
      </c>
      <c r="EV278">
        <v>0</v>
      </c>
      <c r="EW278">
        <v>0</v>
      </c>
      <c r="EX278">
        <v>0</v>
      </c>
      <c r="EY278">
        <v>1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6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21</v>
      </c>
      <c r="FQ278">
        <v>60</v>
      </c>
      <c r="FR278">
        <v>143</v>
      </c>
      <c r="FS278">
        <v>37</v>
      </c>
      <c r="FT278">
        <v>3</v>
      </c>
      <c r="FU278">
        <v>31</v>
      </c>
      <c r="FV278">
        <v>3</v>
      </c>
      <c r="FW278">
        <v>42</v>
      </c>
      <c r="FX278">
        <v>16</v>
      </c>
      <c r="FY278">
        <v>0</v>
      </c>
      <c r="FZ278">
        <v>1</v>
      </c>
      <c r="GA278">
        <v>0</v>
      </c>
      <c r="GB278">
        <v>0</v>
      </c>
      <c r="GC278">
        <v>1</v>
      </c>
      <c r="GD278">
        <v>1</v>
      </c>
      <c r="GE278">
        <v>0</v>
      </c>
      <c r="GF278">
        <v>0</v>
      </c>
      <c r="GG278">
        <v>0</v>
      </c>
      <c r="GH278">
        <v>0</v>
      </c>
      <c r="GI278">
        <v>1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1</v>
      </c>
      <c r="GP278">
        <v>0</v>
      </c>
      <c r="GQ278">
        <v>1</v>
      </c>
      <c r="GR278">
        <v>1</v>
      </c>
      <c r="GS278">
        <v>0</v>
      </c>
      <c r="GT278">
        <v>4</v>
      </c>
      <c r="GU278">
        <v>143</v>
      </c>
      <c r="GV278">
        <v>58</v>
      </c>
      <c r="GW278">
        <v>21</v>
      </c>
      <c r="GX278">
        <v>12</v>
      </c>
      <c r="GY278">
        <v>2</v>
      </c>
      <c r="GZ278">
        <v>0</v>
      </c>
      <c r="HA278">
        <v>2</v>
      </c>
      <c r="HB278">
        <v>4</v>
      </c>
      <c r="HC278">
        <v>2</v>
      </c>
      <c r="HD278">
        <v>1</v>
      </c>
      <c r="HE278">
        <v>1</v>
      </c>
      <c r="HF278">
        <v>0</v>
      </c>
      <c r="HG278">
        <v>1</v>
      </c>
      <c r="HH278">
        <v>0</v>
      </c>
      <c r="HI278">
        <v>0</v>
      </c>
      <c r="HJ278">
        <v>1</v>
      </c>
      <c r="HK278">
        <v>1</v>
      </c>
      <c r="HL278">
        <v>0</v>
      </c>
      <c r="HM278">
        <v>0</v>
      </c>
      <c r="HN278">
        <v>0</v>
      </c>
      <c r="HO278">
        <v>5</v>
      </c>
      <c r="HP278">
        <v>1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1</v>
      </c>
      <c r="HW278">
        <v>1</v>
      </c>
      <c r="HX278">
        <v>2</v>
      </c>
      <c r="HY278">
        <v>58</v>
      </c>
      <c r="HZ278">
        <v>42</v>
      </c>
      <c r="IA278">
        <v>30</v>
      </c>
      <c r="IB278">
        <v>2</v>
      </c>
      <c r="IC278">
        <v>0</v>
      </c>
      <c r="ID278">
        <v>2</v>
      </c>
      <c r="IE278">
        <v>0</v>
      </c>
      <c r="IF278">
        <v>2</v>
      </c>
      <c r="IG278">
        <v>0</v>
      </c>
      <c r="IH278">
        <v>1</v>
      </c>
      <c r="II278">
        <v>0</v>
      </c>
      <c r="IJ278">
        <v>0</v>
      </c>
      <c r="IK278">
        <v>0</v>
      </c>
      <c r="IL278">
        <v>1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1</v>
      </c>
      <c r="IU278">
        <v>0</v>
      </c>
      <c r="IV278">
        <v>0</v>
      </c>
      <c r="IW278">
        <v>1</v>
      </c>
      <c r="IX278">
        <v>1</v>
      </c>
      <c r="IY278">
        <v>0</v>
      </c>
      <c r="IZ278">
        <v>0</v>
      </c>
      <c r="JA278">
        <v>1</v>
      </c>
      <c r="JB278">
        <v>0</v>
      </c>
      <c r="JC278">
        <v>42</v>
      </c>
      <c r="JD278" t="s">
        <v>0</v>
      </c>
      <c r="JE278" t="s">
        <v>0</v>
      </c>
      <c r="JF278" t="s">
        <v>0</v>
      </c>
      <c r="JG278" t="s">
        <v>0</v>
      </c>
      <c r="JH278" t="s">
        <v>0</v>
      </c>
      <c r="JI278" t="s">
        <v>0</v>
      </c>
      <c r="JJ278" t="s">
        <v>0</v>
      </c>
      <c r="JK278" t="s">
        <v>0</v>
      </c>
      <c r="JL278" t="s">
        <v>0</v>
      </c>
      <c r="JM278" t="s">
        <v>0</v>
      </c>
      <c r="JN278" t="s">
        <v>0</v>
      </c>
      <c r="JO278" t="s">
        <v>0</v>
      </c>
      <c r="JP278" t="s">
        <v>0</v>
      </c>
      <c r="JQ278" t="s">
        <v>0</v>
      </c>
      <c r="JR278" t="s">
        <v>0</v>
      </c>
      <c r="JS278" t="s">
        <v>0</v>
      </c>
      <c r="JT278" t="s">
        <v>0</v>
      </c>
      <c r="JU278" t="s">
        <v>0</v>
      </c>
      <c r="JV278" t="s">
        <v>0</v>
      </c>
      <c r="JW278">
        <v>1</v>
      </c>
      <c r="JX278">
        <v>1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1</v>
      </c>
      <c r="KS278">
        <v>1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1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1</v>
      </c>
      <c r="LV278">
        <v>1</v>
      </c>
      <c r="LW278">
        <v>1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1</v>
      </c>
    </row>
    <row r="279" spans="1:351">
      <c r="A279" t="s">
        <v>1303</v>
      </c>
      <c r="B279" t="s">
        <v>1300</v>
      </c>
      <c r="C279" t="str">
        <f>"200502"</f>
        <v>200502</v>
      </c>
      <c r="D279" t="s">
        <v>1302</v>
      </c>
      <c r="E279">
        <v>2</v>
      </c>
      <c r="F279">
        <v>253</v>
      </c>
      <c r="G279">
        <v>200</v>
      </c>
      <c r="H279">
        <v>108</v>
      </c>
      <c r="I279">
        <v>92</v>
      </c>
      <c r="J279">
        <v>0</v>
      </c>
      <c r="K279">
        <v>2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92</v>
      </c>
      <c r="T279">
        <v>0</v>
      </c>
      <c r="U279">
        <v>0</v>
      </c>
      <c r="V279">
        <v>92</v>
      </c>
      <c r="W279">
        <v>2</v>
      </c>
      <c r="X279">
        <v>1</v>
      </c>
      <c r="Y279">
        <v>0</v>
      </c>
      <c r="Z279">
        <v>1</v>
      </c>
      <c r="AA279">
        <v>90</v>
      </c>
      <c r="AB279">
        <v>34</v>
      </c>
      <c r="AC279">
        <v>12</v>
      </c>
      <c r="AD279">
        <v>7</v>
      </c>
      <c r="AE279">
        <v>5</v>
      </c>
      <c r="AF279">
        <v>0</v>
      </c>
      <c r="AG279">
        <v>0</v>
      </c>
      <c r="AH279">
        <v>0</v>
      </c>
      <c r="AI279">
        <v>0</v>
      </c>
      <c r="AJ279">
        <v>2</v>
      </c>
      <c r="AK279">
        <v>0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6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1</v>
      </c>
      <c r="BE279">
        <v>34</v>
      </c>
      <c r="BF279">
        <v>14</v>
      </c>
      <c r="BG279">
        <v>6</v>
      </c>
      <c r="BH279">
        <v>1</v>
      </c>
      <c r="BI279">
        <v>1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4</v>
      </c>
      <c r="CE279">
        <v>0</v>
      </c>
      <c r="CF279">
        <v>0</v>
      </c>
      <c r="CG279">
        <v>0</v>
      </c>
      <c r="CH279">
        <v>2</v>
      </c>
      <c r="CI279">
        <v>14</v>
      </c>
      <c r="CJ279">
        <v>6</v>
      </c>
      <c r="CK279">
        <v>1</v>
      </c>
      <c r="CL279">
        <v>0</v>
      </c>
      <c r="CM279">
        <v>0</v>
      </c>
      <c r="CN279">
        <v>0</v>
      </c>
      <c r="CO279">
        <v>1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3</v>
      </c>
      <c r="DB279">
        <v>0</v>
      </c>
      <c r="DC279">
        <v>0</v>
      </c>
      <c r="DD279">
        <v>0</v>
      </c>
      <c r="DE279">
        <v>1</v>
      </c>
      <c r="DF279">
        <v>0</v>
      </c>
      <c r="DG279">
        <v>0</v>
      </c>
      <c r="DH279">
        <v>0</v>
      </c>
      <c r="DI279">
        <v>6</v>
      </c>
      <c r="DJ279">
        <v>1</v>
      </c>
      <c r="DK279">
        <v>1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1</v>
      </c>
      <c r="EN279">
        <v>9</v>
      </c>
      <c r="EO279">
        <v>1</v>
      </c>
      <c r="EP279">
        <v>0</v>
      </c>
      <c r="EQ279">
        <v>0</v>
      </c>
      <c r="ER279">
        <v>0</v>
      </c>
      <c r="ES279">
        <v>1</v>
      </c>
      <c r="ET279">
        <v>3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1</v>
      </c>
      <c r="FE279">
        <v>3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9</v>
      </c>
      <c r="FR279">
        <v>7</v>
      </c>
      <c r="FS279">
        <v>0</v>
      </c>
      <c r="FT279">
        <v>0</v>
      </c>
      <c r="FU279">
        <v>2</v>
      </c>
      <c r="FV279">
        <v>1</v>
      </c>
      <c r="FW279">
        <v>0</v>
      </c>
      <c r="FX279">
        <v>1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2</v>
      </c>
      <c r="GG279">
        <v>0</v>
      </c>
      <c r="GH279">
        <v>1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7</v>
      </c>
      <c r="GV279">
        <v>15</v>
      </c>
      <c r="GW279">
        <v>9</v>
      </c>
      <c r="GX279">
        <v>1</v>
      </c>
      <c r="GY279">
        <v>1</v>
      </c>
      <c r="GZ279">
        <v>0</v>
      </c>
      <c r="HA279">
        <v>1</v>
      </c>
      <c r="HB279">
        <v>0</v>
      </c>
      <c r="HC279">
        <v>1</v>
      </c>
      <c r="HD279">
        <v>0</v>
      </c>
      <c r="HE279">
        <v>1</v>
      </c>
      <c r="HF279">
        <v>0</v>
      </c>
      <c r="HG279">
        <v>0</v>
      </c>
      <c r="HH279">
        <v>1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15</v>
      </c>
      <c r="HZ279">
        <v>4</v>
      </c>
      <c r="IA279">
        <v>2</v>
      </c>
      <c r="IB279">
        <v>1</v>
      </c>
      <c r="IC279">
        <v>1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4</v>
      </c>
      <c r="JD279" t="s">
        <v>0</v>
      </c>
      <c r="JE279" t="s">
        <v>0</v>
      </c>
      <c r="JF279" t="s">
        <v>0</v>
      </c>
      <c r="JG279" t="s">
        <v>0</v>
      </c>
      <c r="JH279" t="s">
        <v>0</v>
      </c>
      <c r="JI279" t="s">
        <v>0</v>
      </c>
      <c r="JJ279" t="s">
        <v>0</v>
      </c>
      <c r="JK279" t="s">
        <v>0</v>
      </c>
      <c r="JL279" t="s">
        <v>0</v>
      </c>
      <c r="JM279" t="s">
        <v>0</v>
      </c>
      <c r="JN279" t="s">
        <v>0</v>
      </c>
      <c r="JO279" t="s">
        <v>0</v>
      </c>
      <c r="JP279" t="s">
        <v>0</v>
      </c>
      <c r="JQ279" t="s">
        <v>0</v>
      </c>
      <c r="JR279" t="s">
        <v>0</v>
      </c>
      <c r="JS279" t="s">
        <v>0</v>
      </c>
      <c r="JT279" t="s">
        <v>0</v>
      </c>
      <c r="JU279" t="s">
        <v>0</v>
      </c>
      <c r="JV279" t="s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0</v>
      </c>
      <c r="LX279">
        <v>0</v>
      </c>
      <c r="LY279">
        <v>0</v>
      </c>
      <c r="LZ279">
        <v>0</v>
      </c>
      <c r="MA279">
        <v>0</v>
      </c>
      <c r="MB279">
        <v>0</v>
      </c>
      <c r="MC279">
        <v>0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0</v>
      </c>
      <c r="MJ279">
        <v>0</v>
      </c>
      <c r="MK279">
        <v>0</v>
      </c>
      <c r="ML279">
        <v>0</v>
      </c>
      <c r="MM279">
        <v>0</v>
      </c>
    </row>
    <row r="280" spans="1:351">
      <c r="A280" t="s">
        <v>1301</v>
      </c>
      <c r="B280" t="s">
        <v>1300</v>
      </c>
      <c r="C280" t="str">
        <f>"200502"</f>
        <v>200502</v>
      </c>
      <c r="D280" t="s">
        <v>1299</v>
      </c>
      <c r="E280">
        <v>3</v>
      </c>
      <c r="F280">
        <v>50</v>
      </c>
      <c r="G280">
        <v>53</v>
      </c>
      <c r="H280">
        <v>37</v>
      </c>
      <c r="I280">
        <v>16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16</v>
      </c>
      <c r="T280">
        <v>0</v>
      </c>
      <c r="U280">
        <v>0</v>
      </c>
      <c r="V280">
        <v>16</v>
      </c>
      <c r="W280">
        <v>2</v>
      </c>
      <c r="X280">
        <v>1</v>
      </c>
      <c r="Y280">
        <v>1</v>
      </c>
      <c r="Z280">
        <v>0</v>
      </c>
      <c r="AA280">
        <v>14</v>
      </c>
      <c r="AB280">
        <v>4</v>
      </c>
      <c r="AC280">
        <v>2</v>
      </c>
      <c r="AD280">
        <v>0</v>
      </c>
      <c r="AE280">
        <v>1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1</v>
      </c>
      <c r="BB280">
        <v>0</v>
      </c>
      <c r="BC280">
        <v>0</v>
      </c>
      <c r="BD280">
        <v>0</v>
      </c>
      <c r="BE280">
        <v>4</v>
      </c>
      <c r="BF280">
        <v>5</v>
      </c>
      <c r="BG280">
        <v>5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5</v>
      </c>
      <c r="CJ280">
        <v>1</v>
      </c>
      <c r="CK280">
        <v>1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1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1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1</v>
      </c>
      <c r="FP280">
        <v>0</v>
      </c>
      <c r="FQ280">
        <v>1</v>
      </c>
      <c r="FR280">
        <v>1</v>
      </c>
      <c r="FS280">
        <v>0</v>
      </c>
      <c r="FT280">
        <v>1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1</v>
      </c>
      <c r="GV280">
        <v>2</v>
      </c>
      <c r="GW280">
        <v>2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2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 t="s">
        <v>0</v>
      </c>
      <c r="JE280" t="s">
        <v>0</v>
      </c>
      <c r="JF280" t="s">
        <v>0</v>
      </c>
      <c r="JG280" t="s">
        <v>0</v>
      </c>
      <c r="JH280" t="s">
        <v>0</v>
      </c>
      <c r="JI280" t="s">
        <v>0</v>
      </c>
      <c r="JJ280" t="s">
        <v>0</v>
      </c>
      <c r="JK280" t="s">
        <v>0</v>
      </c>
      <c r="JL280" t="s">
        <v>0</v>
      </c>
      <c r="JM280" t="s">
        <v>0</v>
      </c>
      <c r="JN280" t="s">
        <v>0</v>
      </c>
      <c r="JO280" t="s">
        <v>0</v>
      </c>
      <c r="JP280" t="s">
        <v>0</v>
      </c>
      <c r="JQ280" t="s">
        <v>0</v>
      </c>
      <c r="JR280" t="s">
        <v>0</v>
      </c>
      <c r="JS280" t="s">
        <v>0</v>
      </c>
      <c r="JT280" t="s">
        <v>0</v>
      </c>
      <c r="JU280" t="s">
        <v>0</v>
      </c>
      <c r="JV280" t="s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0</v>
      </c>
      <c r="MK280">
        <v>0</v>
      </c>
      <c r="ML280">
        <v>0</v>
      </c>
      <c r="MM280">
        <v>0</v>
      </c>
    </row>
    <row r="281" spans="1:351">
      <c r="A281" t="s">
        <v>1298</v>
      </c>
      <c r="B281" t="s">
        <v>1295</v>
      </c>
      <c r="C281" t="str">
        <f>"200503"</f>
        <v>200503</v>
      </c>
      <c r="D281" t="s">
        <v>1297</v>
      </c>
      <c r="E281">
        <v>1</v>
      </c>
      <c r="F281">
        <v>2055</v>
      </c>
      <c r="G281">
        <v>1571</v>
      </c>
      <c r="H281">
        <v>732</v>
      </c>
      <c r="I281">
        <v>839</v>
      </c>
      <c r="J281">
        <v>0</v>
      </c>
      <c r="K281">
        <v>5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839</v>
      </c>
      <c r="T281">
        <v>0</v>
      </c>
      <c r="U281">
        <v>0</v>
      </c>
      <c r="V281">
        <v>839</v>
      </c>
      <c r="W281">
        <v>32</v>
      </c>
      <c r="X281">
        <v>24</v>
      </c>
      <c r="Y281">
        <v>6</v>
      </c>
      <c r="Z281">
        <v>2</v>
      </c>
      <c r="AA281">
        <v>807</v>
      </c>
      <c r="AB281">
        <v>159</v>
      </c>
      <c r="AC281">
        <v>61</v>
      </c>
      <c r="AD281">
        <v>26</v>
      </c>
      <c r="AE281">
        <v>4</v>
      </c>
      <c r="AF281">
        <v>0</v>
      </c>
      <c r="AG281">
        <v>14</v>
      </c>
      <c r="AH281">
        <v>3</v>
      </c>
      <c r="AI281">
        <v>5</v>
      </c>
      <c r="AJ281">
        <v>1</v>
      </c>
      <c r="AK281">
        <v>6</v>
      </c>
      <c r="AL281">
        <v>0</v>
      </c>
      <c r="AM281">
        <v>2</v>
      </c>
      <c r="AN281">
        <v>2</v>
      </c>
      <c r="AO281">
        <v>1</v>
      </c>
      <c r="AP281">
        <v>2</v>
      </c>
      <c r="AQ281">
        <v>1</v>
      </c>
      <c r="AR281">
        <v>0</v>
      </c>
      <c r="AS281">
        <v>1</v>
      </c>
      <c r="AT281">
        <v>3</v>
      </c>
      <c r="AU281">
        <v>13</v>
      </c>
      <c r="AV281">
        <v>2</v>
      </c>
      <c r="AW281">
        <v>5</v>
      </c>
      <c r="AX281">
        <v>3</v>
      </c>
      <c r="AY281">
        <v>0</v>
      </c>
      <c r="AZ281">
        <v>0</v>
      </c>
      <c r="BA281">
        <v>0</v>
      </c>
      <c r="BB281">
        <v>1</v>
      </c>
      <c r="BC281">
        <v>1</v>
      </c>
      <c r="BD281">
        <v>2</v>
      </c>
      <c r="BE281">
        <v>159</v>
      </c>
      <c r="BF281">
        <v>193</v>
      </c>
      <c r="BG281">
        <v>37</v>
      </c>
      <c r="BH281">
        <v>5</v>
      </c>
      <c r="BI281">
        <v>4</v>
      </c>
      <c r="BJ281">
        <v>0</v>
      </c>
      <c r="BK281">
        <v>40</v>
      </c>
      <c r="BL281">
        <v>1</v>
      </c>
      <c r="BM281">
        <v>0</v>
      </c>
      <c r="BN281">
        <v>0</v>
      </c>
      <c r="BO281">
        <v>2</v>
      </c>
      <c r="BP281">
        <v>2</v>
      </c>
      <c r="BQ281">
        <v>2</v>
      </c>
      <c r="BR281">
        <v>1</v>
      </c>
      <c r="BS281">
        <v>2</v>
      </c>
      <c r="BT281">
        <v>0</v>
      </c>
      <c r="BU281">
        <v>0</v>
      </c>
      <c r="BV281">
        <v>0</v>
      </c>
      <c r="BW281">
        <v>0</v>
      </c>
      <c r="BX281">
        <v>1</v>
      </c>
      <c r="BY281">
        <v>0</v>
      </c>
      <c r="BZ281">
        <v>1</v>
      </c>
      <c r="CA281">
        <v>0</v>
      </c>
      <c r="CB281">
        <v>0</v>
      </c>
      <c r="CC281">
        <v>0</v>
      </c>
      <c r="CD281">
        <v>2</v>
      </c>
      <c r="CE281">
        <v>1</v>
      </c>
      <c r="CF281">
        <v>0</v>
      </c>
      <c r="CG281">
        <v>0</v>
      </c>
      <c r="CH281">
        <v>92</v>
      </c>
      <c r="CI281">
        <v>193</v>
      </c>
      <c r="CJ281">
        <v>37</v>
      </c>
      <c r="CK281">
        <v>15</v>
      </c>
      <c r="CL281">
        <v>5</v>
      </c>
      <c r="CM281">
        <v>3</v>
      </c>
      <c r="CN281">
        <v>0</v>
      </c>
      <c r="CO281">
        <v>1</v>
      </c>
      <c r="CP281">
        <v>0</v>
      </c>
      <c r="CQ281">
        <v>0</v>
      </c>
      <c r="CR281">
        <v>1</v>
      </c>
      <c r="CS281">
        <v>1</v>
      </c>
      <c r="CT281">
        <v>1</v>
      </c>
      <c r="CU281">
        <v>0</v>
      </c>
      <c r="CV281">
        <v>0</v>
      </c>
      <c r="CW281">
        <v>1</v>
      </c>
      <c r="CX281">
        <v>1</v>
      </c>
      <c r="CY281">
        <v>0</v>
      </c>
      <c r="CZ281">
        <v>1</v>
      </c>
      <c r="DA281">
        <v>1</v>
      </c>
      <c r="DB281">
        <v>0</v>
      </c>
      <c r="DC281">
        <v>0</v>
      </c>
      <c r="DD281">
        <v>2</v>
      </c>
      <c r="DE281">
        <v>0</v>
      </c>
      <c r="DF281">
        <v>1</v>
      </c>
      <c r="DG281">
        <v>0</v>
      </c>
      <c r="DH281">
        <v>3</v>
      </c>
      <c r="DI281">
        <v>37</v>
      </c>
      <c r="DJ281">
        <v>47</v>
      </c>
      <c r="DK281">
        <v>20</v>
      </c>
      <c r="DL281">
        <v>2</v>
      </c>
      <c r="DM281">
        <v>3</v>
      </c>
      <c r="DN281">
        <v>0</v>
      </c>
      <c r="DO281">
        <v>1</v>
      </c>
      <c r="DP281">
        <v>0</v>
      </c>
      <c r="DQ281">
        <v>0</v>
      </c>
      <c r="DR281">
        <v>0</v>
      </c>
      <c r="DS281">
        <v>2</v>
      </c>
      <c r="DT281">
        <v>4</v>
      </c>
      <c r="DU281">
        <v>1</v>
      </c>
      <c r="DV281">
        <v>1</v>
      </c>
      <c r="DW281">
        <v>0</v>
      </c>
      <c r="DX281">
        <v>0</v>
      </c>
      <c r="DY281">
        <v>2</v>
      </c>
      <c r="DZ281">
        <v>1</v>
      </c>
      <c r="EA281">
        <v>0</v>
      </c>
      <c r="EB281">
        <v>0</v>
      </c>
      <c r="EC281">
        <v>2</v>
      </c>
      <c r="ED281">
        <v>2</v>
      </c>
      <c r="EE281">
        <v>1</v>
      </c>
      <c r="EF281">
        <v>2</v>
      </c>
      <c r="EG281">
        <v>0</v>
      </c>
      <c r="EH281">
        <v>0</v>
      </c>
      <c r="EI281">
        <v>1</v>
      </c>
      <c r="EJ281">
        <v>2</v>
      </c>
      <c r="EK281">
        <v>0</v>
      </c>
      <c r="EL281">
        <v>0</v>
      </c>
      <c r="EM281">
        <v>47</v>
      </c>
      <c r="EN281">
        <v>73</v>
      </c>
      <c r="EO281">
        <v>3</v>
      </c>
      <c r="EP281">
        <v>0</v>
      </c>
      <c r="EQ281">
        <v>0</v>
      </c>
      <c r="ER281">
        <v>0</v>
      </c>
      <c r="ES281">
        <v>1</v>
      </c>
      <c r="ET281">
        <v>39</v>
      </c>
      <c r="EU281">
        <v>1</v>
      </c>
      <c r="EV281">
        <v>1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3</v>
      </c>
      <c r="FE281">
        <v>0</v>
      </c>
      <c r="FF281">
        <v>2</v>
      </c>
      <c r="FG281">
        <v>0</v>
      </c>
      <c r="FH281">
        <v>0</v>
      </c>
      <c r="FI281">
        <v>1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1</v>
      </c>
      <c r="FP281">
        <v>21</v>
      </c>
      <c r="FQ281">
        <v>73</v>
      </c>
      <c r="FR281">
        <v>190</v>
      </c>
      <c r="FS281">
        <v>40</v>
      </c>
      <c r="FT281">
        <v>9</v>
      </c>
      <c r="FU281">
        <v>84</v>
      </c>
      <c r="FV281">
        <v>3</v>
      </c>
      <c r="FW281">
        <v>2</v>
      </c>
      <c r="FX281">
        <v>13</v>
      </c>
      <c r="FY281">
        <v>1</v>
      </c>
      <c r="FZ281">
        <v>2</v>
      </c>
      <c r="GA281">
        <v>1</v>
      </c>
      <c r="GB281">
        <v>1</v>
      </c>
      <c r="GC281">
        <v>3</v>
      </c>
      <c r="GD281">
        <v>10</v>
      </c>
      <c r="GE281">
        <v>0</v>
      </c>
      <c r="GF281">
        <v>3</v>
      </c>
      <c r="GG281">
        <v>0</v>
      </c>
      <c r="GH281">
        <v>9</v>
      </c>
      <c r="GI281">
        <v>2</v>
      </c>
      <c r="GJ281">
        <v>0</v>
      </c>
      <c r="GK281">
        <v>0</v>
      </c>
      <c r="GL281">
        <v>0</v>
      </c>
      <c r="GM281">
        <v>1</v>
      </c>
      <c r="GN281">
        <v>0</v>
      </c>
      <c r="GO281">
        <v>0</v>
      </c>
      <c r="GP281">
        <v>0</v>
      </c>
      <c r="GQ281">
        <v>0</v>
      </c>
      <c r="GR281">
        <v>3</v>
      </c>
      <c r="GS281">
        <v>1</v>
      </c>
      <c r="GT281">
        <v>2</v>
      </c>
      <c r="GU281">
        <v>190</v>
      </c>
      <c r="GV281">
        <v>85</v>
      </c>
      <c r="GW281">
        <v>28</v>
      </c>
      <c r="GX281">
        <v>6</v>
      </c>
      <c r="GY281">
        <v>3</v>
      </c>
      <c r="GZ281">
        <v>0</v>
      </c>
      <c r="HA281">
        <v>1</v>
      </c>
      <c r="HB281">
        <v>0</v>
      </c>
      <c r="HC281">
        <v>5</v>
      </c>
      <c r="HD281">
        <v>1</v>
      </c>
      <c r="HE281">
        <v>10</v>
      </c>
      <c r="HF281">
        <v>1</v>
      </c>
      <c r="HG281">
        <v>5</v>
      </c>
      <c r="HH281">
        <v>0</v>
      </c>
      <c r="HI281">
        <v>2</v>
      </c>
      <c r="HJ281">
        <v>0</v>
      </c>
      <c r="HK281">
        <v>0</v>
      </c>
      <c r="HL281">
        <v>2</v>
      </c>
      <c r="HM281">
        <v>1</v>
      </c>
      <c r="HN281">
        <v>0</v>
      </c>
      <c r="HO281">
        <v>1</v>
      </c>
      <c r="HP281">
        <v>4</v>
      </c>
      <c r="HQ281">
        <v>0</v>
      </c>
      <c r="HR281">
        <v>1</v>
      </c>
      <c r="HS281">
        <v>2</v>
      </c>
      <c r="HT281">
        <v>1</v>
      </c>
      <c r="HU281">
        <v>2</v>
      </c>
      <c r="HV281">
        <v>2</v>
      </c>
      <c r="HW281">
        <v>2</v>
      </c>
      <c r="HX281">
        <v>5</v>
      </c>
      <c r="HY281">
        <v>85</v>
      </c>
      <c r="HZ281">
        <v>18</v>
      </c>
      <c r="IA281">
        <v>8</v>
      </c>
      <c r="IB281">
        <v>1</v>
      </c>
      <c r="IC281">
        <v>1</v>
      </c>
      <c r="ID281">
        <v>1</v>
      </c>
      <c r="IE281">
        <v>0</v>
      </c>
      <c r="IF281">
        <v>0</v>
      </c>
      <c r="IG281">
        <v>0</v>
      </c>
      <c r="IH281">
        <v>1</v>
      </c>
      <c r="II281">
        <v>0</v>
      </c>
      <c r="IJ281">
        <v>0</v>
      </c>
      <c r="IK281">
        <v>2</v>
      </c>
      <c r="IL281">
        <v>0</v>
      </c>
      <c r="IM281">
        <v>0</v>
      </c>
      <c r="IN281">
        <v>1</v>
      </c>
      <c r="IO281">
        <v>3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18</v>
      </c>
      <c r="JD281" t="s">
        <v>0</v>
      </c>
      <c r="JE281" t="s">
        <v>0</v>
      </c>
      <c r="JF281" t="s">
        <v>0</v>
      </c>
      <c r="JG281" t="s">
        <v>0</v>
      </c>
      <c r="JH281" t="s">
        <v>0</v>
      </c>
      <c r="JI281" t="s">
        <v>0</v>
      </c>
      <c r="JJ281" t="s">
        <v>0</v>
      </c>
      <c r="JK281" t="s">
        <v>0</v>
      </c>
      <c r="JL281" t="s">
        <v>0</v>
      </c>
      <c r="JM281" t="s">
        <v>0</v>
      </c>
      <c r="JN281" t="s">
        <v>0</v>
      </c>
      <c r="JO281" t="s">
        <v>0</v>
      </c>
      <c r="JP281" t="s">
        <v>0</v>
      </c>
      <c r="JQ281" t="s">
        <v>0</v>
      </c>
      <c r="JR281" t="s">
        <v>0</v>
      </c>
      <c r="JS281" t="s">
        <v>0</v>
      </c>
      <c r="JT281" t="s">
        <v>0</v>
      </c>
      <c r="JU281" t="s">
        <v>0</v>
      </c>
      <c r="JV281" t="s">
        <v>0</v>
      </c>
      <c r="JW281">
        <v>3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1</v>
      </c>
      <c r="KM281">
        <v>0</v>
      </c>
      <c r="KN281">
        <v>1</v>
      </c>
      <c r="KO281">
        <v>0</v>
      </c>
      <c r="KP281">
        <v>0</v>
      </c>
      <c r="KQ281">
        <v>0</v>
      </c>
      <c r="KR281">
        <v>3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2</v>
      </c>
      <c r="LW281">
        <v>1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>
        <v>0</v>
      </c>
      <c r="MF281">
        <v>0</v>
      </c>
      <c r="MG281">
        <v>0</v>
      </c>
      <c r="MH281">
        <v>0</v>
      </c>
      <c r="MI281">
        <v>1</v>
      </c>
      <c r="MJ281">
        <v>0</v>
      </c>
      <c r="MK281">
        <v>0</v>
      </c>
      <c r="ML281">
        <v>0</v>
      </c>
      <c r="MM281">
        <v>2</v>
      </c>
    </row>
    <row r="282" spans="1:351">
      <c r="A282" t="s">
        <v>1296</v>
      </c>
      <c r="B282" t="s">
        <v>1295</v>
      </c>
      <c r="C282" t="str">
        <f>"200503"</f>
        <v>200503</v>
      </c>
      <c r="D282" t="s">
        <v>1294</v>
      </c>
      <c r="E282">
        <v>2</v>
      </c>
      <c r="F282">
        <v>844</v>
      </c>
      <c r="G282">
        <v>650</v>
      </c>
      <c r="H282">
        <v>394</v>
      </c>
      <c r="I282">
        <v>256</v>
      </c>
      <c r="J282">
        <v>1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256</v>
      </c>
      <c r="T282">
        <v>0</v>
      </c>
      <c r="U282">
        <v>0</v>
      </c>
      <c r="V282">
        <v>256</v>
      </c>
      <c r="W282">
        <v>14</v>
      </c>
      <c r="X282">
        <v>11</v>
      </c>
      <c r="Y282">
        <v>3</v>
      </c>
      <c r="Z282">
        <v>0</v>
      </c>
      <c r="AA282">
        <v>242</v>
      </c>
      <c r="AB282">
        <v>33</v>
      </c>
      <c r="AC282">
        <v>12</v>
      </c>
      <c r="AD282">
        <v>7</v>
      </c>
      <c r="AE282">
        <v>2</v>
      </c>
      <c r="AF282">
        <v>0</v>
      </c>
      <c r="AG282">
        <v>4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3</v>
      </c>
      <c r="AR282">
        <v>0</v>
      </c>
      <c r="AS282">
        <v>0</v>
      </c>
      <c r="AT282">
        <v>0</v>
      </c>
      <c r="AU282">
        <v>1</v>
      </c>
      <c r="AV282">
        <v>0</v>
      </c>
      <c r="AW282">
        <v>2</v>
      </c>
      <c r="AX282">
        <v>0</v>
      </c>
      <c r="AY282">
        <v>0</v>
      </c>
      <c r="AZ282">
        <v>0</v>
      </c>
      <c r="BA282">
        <v>1</v>
      </c>
      <c r="BB282">
        <v>1</v>
      </c>
      <c r="BC282">
        <v>0</v>
      </c>
      <c r="BD282">
        <v>0</v>
      </c>
      <c r="BE282">
        <v>33</v>
      </c>
      <c r="BF282">
        <v>47</v>
      </c>
      <c r="BG282">
        <v>8</v>
      </c>
      <c r="BH282">
        <v>2</v>
      </c>
      <c r="BI282">
        <v>3</v>
      </c>
      <c r="BJ282">
        <v>0</v>
      </c>
      <c r="BK282">
        <v>12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2</v>
      </c>
      <c r="CB282">
        <v>1</v>
      </c>
      <c r="CC282">
        <v>1</v>
      </c>
      <c r="CD282">
        <v>0</v>
      </c>
      <c r="CE282">
        <v>0</v>
      </c>
      <c r="CF282">
        <v>0</v>
      </c>
      <c r="CG282">
        <v>0</v>
      </c>
      <c r="CH282">
        <v>18</v>
      </c>
      <c r="CI282">
        <v>47</v>
      </c>
      <c r="CJ282">
        <v>6</v>
      </c>
      <c r="CK282">
        <v>3</v>
      </c>
      <c r="CL282">
        <v>1</v>
      </c>
      <c r="CM282">
        <v>0</v>
      </c>
      <c r="CN282">
        <v>0</v>
      </c>
      <c r="CO282">
        <v>1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1</v>
      </c>
      <c r="DF282">
        <v>0</v>
      </c>
      <c r="DG282">
        <v>0</v>
      </c>
      <c r="DH282">
        <v>0</v>
      </c>
      <c r="DI282">
        <v>6</v>
      </c>
      <c r="DJ282">
        <v>4</v>
      </c>
      <c r="DK282">
        <v>0</v>
      </c>
      <c r="DL282">
        <v>0</v>
      </c>
      <c r="DM282">
        <v>2</v>
      </c>
      <c r="DN282">
        <v>0</v>
      </c>
      <c r="DO282">
        <v>1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1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4</v>
      </c>
      <c r="EN282">
        <v>49</v>
      </c>
      <c r="EO282">
        <v>2</v>
      </c>
      <c r="EP282">
        <v>0</v>
      </c>
      <c r="EQ282">
        <v>0</v>
      </c>
      <c r="ER282">
        <v>0</v>
      </c>
      <c r="ES282">
        <v>2</v>
      </c>
      <c r="ET282">
        <v>29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1</v>
      </c>
      <c r="FF282">
        <v>1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1</v>
      </c>
      <c r="FN282">
        <v>0</v>
      </c>
      <c r="FO282">
        <v>0</v>
      </c>
      <c r="FP282">
        <v>13</v>
      </c>
      <c r="FQ282">
        <v>49</v>
      </c>
      <c r="FR282">
        <v>78</v>
      </c>
      <c r="FS282">
        <v>17</v>
      </c>
      <c r="FT282">
        <v>4</v>
      </c>
      <c r="FU282">
        <v>27</v>
      </c>
      <c r="FV282">
        <v>2</v>
      </c>
      <c r="FW282">
        <v>2</v>
      </c>
      <c r="FX282">
        <v>9</v>
      </c>
      <c r="FY282">
        <v>1</v>
      </c>
      <c r="FZ282">
        <v>2</v>
      </c>
      <c r="GA282">
        <v>2</v>
      </c>
      <c r="GB282">
        <v>0</v>
      </c>
      <c r="GC282">
        <v>3</v>
      </c>
      <c r="GD282">
        <v>5</v>
      </c>
      <c r="GE282">
        <v>0</v>
      </c>
      <c r="GF282">
        <v>0</v>
      </c>
      <c r="GG282">
        <v>0</v>
      </c>
      <c r="GH282">
        <v>1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1</v>
      </c>
      <c r="GS282">
        <v>1</v>
      </c>
      <c r="GT282">
        <v>1</v>
      </c>
      <c r="GU282">
        <v>78</v>
      </c>
      <c r="GV282">
        <v>21</v>
      </c>
      <c r="GW282">
        <v>2</v>
      </c>
      <c r="GX282">
        <v>2</v>
      </c>
      <c r="GY282">
        <v>3</v>
      </c>
      <c r="GZ282">
        <v>2</v>
      </c>
      <c r="HA282">
        <v>0</v>
      </c>
      <c r="HB282">
        <v>3</v>
      </c>
      <c r="HC282">
        <v>2</v>
      </c>
      <c r="HD282">
        <v>0</v>
      </c>
      <c r="HE282">
        <v>2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2</v>
      </c>
      <c r="HQ282">
        <v>0</v>
      </c>
      <c r="HR282">
        <v>0</v>
      </c>
      <c r="HS282">
        <v>1</v>
      </c>
      <c r="HT282">
        <v>0</v>
      </c>
      <c r="HU282">
        <v>0</v>
      </c>
      <c r="HV282">
        <v>0</v>
      </c>
      <c r="HW282">
        <v>0</v>
      </c>
      <c r="HX282">
        <v>2</v>
      </c>
      <c r="HY282">
        <v>21</v>
      </c>
      <c r="HZ282">
        <v>3</v>
      </c>
      <c r="IA282">
        <v>2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1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3</v>
      </c>
      <c r="JD282" t="s">
        <v>0</v>
      </c>
      <c r="JE282" t="s">
        <v>0</v>
      </c>
      <c r="JF282" t="s">
        <v>0</v>
      </c>
      <c r="JG282" t="s">
        <v>0</v>
      </c>
      <c r="JH282" t="s">
        <v>0</v>
      </c>
      <c r="JI282" t="s">
        <v>0</v>
      </c>
      <c r="JJ282" t="s">
        <v>0</v>
      </c>
      <c r="JK282" t="s">
        <v>0</v>
      </c>
      <c r="JL282" t="s">
        <v>0</v>
      </c>
      <c r="JM282" t="s">
        <v>0</v>
      </c>
      <c r="JN282" t="s">
        <v>0</v>
      </c>
      <c r="JO282" t="s">
        <v>0</v>
      </c>
      <c r="JP282" t="s">
        <v>0</v>
      </c>
      <c r="JQ282" t="s">
        <v>0</v>
      </c>
      <c r="JR282" t="s">
        <v>0</v>
      </c>
      <c r="JS282" t="s">
        <v>0</v>
      </c>
      <c r="JT282" t="s">
        <v>0</v>
      </c>
      <c r="JU282" t="s">
        <v>0</v>
      </c>
      <c r="JV282" t="s">
        <v>0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1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1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1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0</v>
      </c>
      <c r="MK282">
        <v>0</v>
      </c>
      <c r="ML282">
        <v>0</v>
      </c>
      <c r="MM282">
        <v>0</v>
      </c>
    </row>
    <row r="283" spans="1:351">
      <c r="A283" t="s">
        <v>1293</v>
      </c>
      <c r="B283" t="s">
        <v>1286</v>
      </c>
      <c r="C283" t="str">
        <f>"200504"</f>
        <v>200504</v>
      </c>
      <c r="D283" t="s">
        <v>1292</v>
      </c>
      <c r="E283">
        <v>1</v>
      </c>
      <c r="F283">
        <v>687</v>
      </c>
      <c r="G283">
        <v>530</v>
      </c>
      <c r="H283">
        <v>279</v>
      </c>
      <c r="I283">
        <v>251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251</v>
      </c>
      <c r="T283">
        <v>0</v>
      </c>
      <c r="U283">
        <v>0</v>
      </c>
      <c r="V283">
        <v>251</v>
      </c>
      <c r="W283">
        <v>8</v>
      </c>
      <c r="X283">
        <v>3</v>
      </c>
      <c r="Y283">
        <v>5</v>
      </c>
      <c r="Z283">
        <v>0</v>
      </c>
      <c r="AA283">
        <v>243</v>
      </c>
      <c r="AB283">
        <v>19</v>
      </c>
      <c r="AC283">
        <v>5</v>
      </c>
      <c r="AD283">
        <v>0</v>
      </c>
      <c r="AE283">
        <v>3</v>
      </c>
      <c r="AF283">
        <v>0</v>
      </c>
      <c r="AG283">
        <v>2</v>
      </c>
      <c r="AH283">
        <v>0</v>
      </c>
      <c r="AI283">
        <v>1</v>
      </c>
      <c r="AJ283">
        <v>1</v>
      </c>
      <c r="AK283">
        <v>2</v>
      </c>
      <c r="AL283">
        <v>0</v>
      </c>
      <c r="AM283">
        <v>0</v>
      </c>
      <c r="AN283">
        <v>0</v>
      </c>
      <c r="AO283">
        <v>0</v>
      </c>
      <c r="AP283">
        <v>1</v>
      </c>
      <c r="AQ283">
        <v>0</v>
      </c>
      <c r="AR283">
        <v>1</v>
      </c>
      <c r="AS283">
        <v>0</v>
      </c>
      <c r="AT283">
        <v>0</v>
      </c>
      <c r="AU283">
        <v>1</v>
      </c>
      <c r="AV283">
        <v>1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1</v>
      </c>
      <c r="BE283">
        <v>19</v>
      </c>
      <c r="BF283">
        <v>57</v>
      </c>
      <c r="BG283">
        <v>8</v>
      </c>
      <c r="BH283">
        <v>2</v>
      </c>
      <c r="BI283">
        <v>6</v>
      </c>
      <c r="BJ283">
        <v>1</v>
      </c>
      <c r="BK283">
        <v>17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1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1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3</v>
      </c>
      <c r="CG283">
        <v>0</v>
      </c>
      <c r="CH283">
        <v>18</v>
      </c>
      <c r="CI283">
        <v>57</v>
      </c>
      <c r="CJ283">
        <v>1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1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1</v>
      </c>
      <c r="DJ283">
        <v>5</v>
      </c>
      <c r="DK283">
        <v>0</v>
      </c>
      <c r="DL283">
        <v>2</v>
      </c>
      <c r="DM283">
        <v>1</v>
      </c>
      <c r="DN283">
        <v>0</v>
      </c>
      <c r="DO283">
        <v>0</v>
      </c>
      <c r="DP283">
        <v>1</v>
      </c>
      <c r="DQ283">
        <v>1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5</v>
      </c>
      <c r="EN283">
        <v>111</v>
      </c>
      <c r="EO283">
        <v>3</v>
      </c>
      <c r="EP283">
        <v>0</v>
      </c>
      <c r="EQ283">
        <v>0</v>
      </c>
      <c r="ER283">
        <v>0</v>
      </c>
      <c r="ES283">
        <v>1</v>
      </c>
      <c r="ET283">
        <v>71</v>
      </c>
      <c r="EU283">
        <v>1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3</v>
      </c>
      <c r="FG283">
        <v>0</v>
      </c>
      <c r="FH283">
        <v>1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31</v>
      </c>
      <c r="FQ283">
        <v>111</v>
      </c>
      <c r="FR283">
        <v>32</v>
      </c>
      <c r="FS283">
        <v>9</v>
      </c>
      <c r="FT283">
        <v>0</v>
      </c>
      <c r="FU283">
        <v>11</v>
      </c>
      <c r="FV283">
        <v>0</v>
      </c>
      <c r="FW283">
        <v>0</v>
      </c>
      <c r="FX283">
        <v>3</v>
      </c>
      <c r="FY283">
        <v>0</v>
      </c>
      <c r="FZ283">
        <v>0</v>
      </c>
      <c r="GA283">
        <v>1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4</v>
      </c>
      <c r="GI283">
        <v>0</v>
      </c>
      <c r="GJ283">
        <v>0</v>
      </c>
      <c r="GK283">
        <v>0</v>
      </c>
      <c r="GL283">
        <v>0</v>
      </c>
      <c r="GM283">
        <v>1</v>
      </c>
      <c r="GN283">
        <v>1</v>
      </c>
      <c r="GO283">
        <v>0</v>
      </c>
      <c r="GP283">
        <v>0</v>
      </c>
      <c r="GQ283">
        <v>0</v>
      </c>
      <c r="GR283">
        <v>0</v>
      </c>
      <c r="GS283">
        <v>1</v>
      </c>
      <c r="GT283">
        <v>1</v>
      </c>
      <c r="GU283">
        <v>32</v>
      </c>
      <c r="GV283">
        <v>14</v>
      </c>
      <c r="GW283">
        <v>5</v>
      </c>
      <c r="GX283">
        <v>0</v>
      </c>
      <c r="GY283">
        <v>1</v>
      </c>
      <c r="GZ283">
        <v>0</v>
      </c>
      <c r="HA283">
        <v>2</v>
      </c>
      <c r="HB283">
        <v>0</v>
      </c>
      <c r="HC283">
        <v>0</v>
      </c>
      <c r="HD283">
        <v>0</v>
      </c>
      <c r="HE283">
        <v>2</v>
      </c>
      <c r="HF283">
        <v>0</v>
      </c>
      <c r="HG283">
        <v>0</v>
      </c>
      <c r="HH283">
        <v>0</v>
      </c>
      <c r="HI283">
        <v>0</v>
      </c>
      <c r="HJ283">
        <v>1</v>
      </c>
      <c r="HK283">
        <v>0</v>
      </c>
      <c r="HL283">
        <v>0</v>
      </c>
      <c r="HM283">
        <v>0</v>
      </c>
      <c r="HN283">
        <v>0</v>
      </c>
      <c r="HO283">
        <v>0</v>
      </c>
      <c r="HP283">
        <v>1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1</v>
      </c>
      <c r="HX283">
        <v>1</v>
      </c>
      <c r="HY283">
        <v>14</v>
      </c>
      <c r="HZ283">
        <v>2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1</v>
      </c>
      <c r="IL283">
        <v>0</v>
      </c>
      <c r="IM283">
        <v>0</v>
      </c>
      <c r="IN283">
        <v>1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2</v>
      </c>
      <c r="JD283" t="s">
        <v>0</v>
      </c>
      <c r="JE283" t="s">
        <v>0</v>
      </c>
      <c r="JF283" t="s">
        <v>0</v>
      </c>
      <c r="JG283" t="s">
        <v>0</v>
      </c>
      <c r="JH283" t="s">
        <v>0</v>
      </c>
      <c r="JI283" t="s">
        <v>0</v>
      </c>
      <c r="JJ283" t="s">
        <v>0</v>
      </c>
      <c r="JK283" t="s">
        <v>0</v>
      </c>
      <c r="JL283" t="s">
        <v>0</v>
      </c>
      <c r="JM283" t="s">
        <v>0</v>
      </c>
      <c r="JN283" t="s">
        <v>0</v>
      </c>
      <c r="JO283" t="s">
        <v>0</v>
      </c>
      <c r="JP283" t="s">
        <v>0</v>
      </c>
      <c r="JQ283" t="s">
        <v>0</v>
      </c>
      <c r="JR283" t="s">
        <v>0</v>
      </c>
      <c r="JS283" t="s">
        <v>0</v>
      </c>
      <c r="JT283" t="s">
        <v>0</v>
      </c>
      <c r="JU283" t="s">
        <v>0</v>
      </c>
      <c r="JV283" t="s">
        <v>0</v>
      </c>
      <c r="JW283">
        <v>1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1</v>
      </c>
      <c r="KR283">
        <v>1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1</v>
      </c>
      <c r="LW283">
        <v>0</v>
      </c>
      <c r="LX283">
        <v>1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0</v>
      </c>
      <c r="MK283">
        <v>0</v>
      </c>
      <c r="ML283">
        <v>0</v>
      </c>
      <c r="MM283">
        <v>1</v>
      </c>
    </row>
    <row r="284" spans="1:351">
      <c r="A284" t="s">
        <v>1291</v>
      </c>
      <c r="B284" t="s">
        <v>1286</v>
      </c>
      <c r="C284" t="str">
        <f>"200504"</f>
        <v>200504</v>
      </c>
      <c r="D284" t="s">
        <v>1290</v>
      </c>
      <c r="E284">
        <v>2</v>
      </c>
      <c r="F284">
        <v>454</v>
      </c>
      <c r="G284">
        <v>350</v>
      </c>
      <c r="H284">
        <v>205</v>
      </c>
      <c r="I284">
        <v>145</v>
      </c>
      <c r="J284">
        <v>0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145</v>
      </c>
      <c r="T284">
        <v>0</v>
      </c>
      <c r="U284">
        <v>0</v>
      </c>
      <c r="V284">
        <v>145</v>
      </c>
      <c r="W284">
        <v>5</v>
      </c>
      <c r="X284">
        <v>3</v>
      </c>
      <c r="Y284">
        <v>2</v>
      </c>
      <c r="Z284">
        <v>0</v>
      </c>
      <c r="AA284">
        <v>140</v>
      </c>
      <c r="AB284">
        <v>2</v>
      </c>
      <c r="AC284">
        <v>2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2</v>
      </c>
      <c r="BF284">
        <v>22</v>
      </c>
      <c r="BG284">
        <v>7</v>
      </c>
      <c r="BH284">
        <v>1</v>
      </c>
      <c r="BI284">
        <v>1</v>
      </c>
      <c r="BJ284">
        <v>0</v>
      </c>
      <c r="BK284">
        <v>4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2</v>
      </c>
      <c r="BR284">
        <v>0</v>
      </c>
      <c r="BS284">
        <v>0</v>
      </c>
      <c r="BT284">
        <v>0</v>
      </c>
      <c r="BU284">
        <v>0</v>
      </c>
      <c r="BV284">
        <v>1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6</v>
      </c>
      <c r="CI284">
        <v>22</v>
      </c>
      <c r="CJ284">
        <v>1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1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1</v>
      </c>
      <c r="DJ284">
        <v>10</v>
      </c>
      <c r="DK284">
        <v>6</v>
      </c>
      <c r="DL284">
        <v>1</v>
      </c>
      <c r="DM284">
        <v>0</v>
      </c>
      <c r="DN284">
        <v>0</v>
      </c>
      <c r="DO284">
        <v>0</v>
      </c>
      <c r="DP284">
        <v>1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1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1</v>
      </c>
      <c r="EM284">
        <v>10</v>
      </c>
      <c r="EN284">
        <v>72</v>
      </c>
      <c r="EO284">
        <v>2</v>
      </c>
      <c r="EP284">
        <v>0</v>
      </c>
      <c r="EQ284">
        <v>0</v>
      </c>
      <c r="ER284">
        <v>0</v>
      </c>
      <c r="ES284">
        <v>0</v>
      </c>
      <c r="ET284">
        <v>60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1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9</v>
      </c>
      <c r="FQ284">
        <v>72</v>
      </c>
      <c r="FR284">
        <v>23</v>
      </c>
      <c r="FS284">
        <v>3</v>
      </c>
      <c r="FT284">
        <v>0</v>
      </c>
      <c r="FU284">
        <v>15</v>
      </c>
      <c r="FV284">
        <v>1</v>
      </c>
      <c r="FW284">
        <v>1</v>
      </c>
      <c r="FX284">
        <v>1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1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1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23</v>
      </c>
      <c r="GV284">
        <v>7</v>
      </c>
      <c r="GW284">
        <v>4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1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1</v>
      </c>
      <c r="HX284">
        <v>1</v>
      </c>
      <c r="HY284">
        <v>7</v>
      </c>
      <c r="HZ284">
        <v>1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1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1</v>
      </c>
      <c r="JD284" t="s">
        <v>0</v>
      </c>
      <c r="JE284" t="s">
        <v>0</v>
      </c>
      <c r="JF284" t="s">
        <v>0</v>
      </c>
      <c r="JG284" t="s">
        <v>0</v>
      </c>
      <c r="JH284" t="s">
        <v>0</v>
      </c>
      <c r="JI284" t="s">
        <v>0</v>
      </c>
      <c r="JJ284" t="s">
        <v>0</v>
      </c>
      <c r="JK284" t="s">
        <v>0</v>
      </c>
      <c r="JL284" t="s">
        <v>0</v>
      </c>
      <c r="JM284" t="s">
        <v>0</v>
      </c>
      <c r="JN284" t="s">
        <v>0</v>
      </c>
      <c r="JO284" t="s">
        <v>0</v>
      </c>
      <c r="JP284" t="s">
        <v>0</v>
      </c>
      <c r="JQ284" t="s">
        <v>0</v>
      </c>
      <c r="JR284" t="s">
        <v>0</v>
      </c>
      <c r="JS284" t="s">
        <v>0</v>
      </c>
      <c r="JT284" t="s">
        <v>0</v>
      </c>
      <c r="JU284" t="s">
        <v>0</v>
      </c>
      <c r="JV284" t="s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2</v>
      </c>
      <c r="LW284">
        <v>0</v>
      </c>
      <c r="LX284">
        <v>2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2</v>
      </c>
    </row>
    <row r="285" spans="1:351">
      <c r="A285" t="s">
        <v>1289</v>
      </c>
      <c r="B285" t="s">
        <v>1286</v>
      </c>
      <c r="C285" t="str">
        <f>"200504"</f>
        <v>200504</v>
      </c>
      <c r="D285" t="s">
        <v>1288</v>
      </c>
      <c r="E285">
        <v>3</v>
      </c>
      <c r="F285">
        <v>503</v>
      </c>
      <c r="G285">
        <v>390</v>
      </c>
      <c r="H285">
        <v>221</v>
      </c>
      <c r="I285">
        <v>169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169</v>
      </c>
      <c r="T285">
        <v>0</v>
      </c>
      <c r="U285">
        <v>0</v>
      </c>
      <c r="V285">
        <v>169</v>
      </c>
      <c r="W285">
        <v>4</v>
      </c>
      <c r="X285">
        <v>2</v>
      </c>
      <c r="Y285">
        <v>2</v>
      </c>
      <c r="Z285">
        <v>0</v>
      </c>
      <c r="AA285">
        <v>165</v>
      </c>
      <c r="AB285">
        <v>9</v>
      </c>
      <c r="AC285">
        <v>6</v>
      </c>
      <c r="AD285">
        <v>1</v>
      </c>
      <c r="AE285">
        <v>0</v>
      </c>
      <c r="AF285">
        <v>0</v>
      </c>
      <c r="AG285">
        <v>2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9</v>
      </c>
      <c r="BF285">
        <v>25</v>
      </c>
      <c r="BG285">
        <v>6</v>
      </c>
      <c r="BH285">
        <v>2</v>
      </c>
      <c r="BI285">
        <v>0</v>
      </c>
      <c r="BJ285">
        <v>0</v>
      </c>
      <c r="BK285">
        <v>2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15</v>
      </c>
      <c r="CI285">
        <v>25</v>
      </c>
      <c r="CJ285">
        <v>5</v>
      </c>
      <c r="CK285">
        <v>1</v>
      </c>
      <c r="CL285">
        <v>1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1</v>
      </c>
      <c r="CT285">
        <v>0</v>
      </c>
      <c r="CU285">
        <v>1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1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5</v>
      </c>
      <c r="DJ285">
        <v>6</v>
      </c>
      <c r="DK285">
        <v>3</v>
      </c>
      <c r="DL285">
        <v>0</v>
      </c>
      <c r="DM285">
        <v>1</v>
      </c>
      <c r="DN285">
        <v>0</v>
      </c>
      <c r="DO285">
        <v>0</v>
      </c>
      <c r="DP285">
        <v>0</v>
      </c>
      <c r="DQ285">
        <v>1</v>
      </c>
      <c r="DR285">
        <v>0</v>
      </c>
      <c r="DS285">
        <v>1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6</v>
      </c>
      <c r="EN285">
        <v>75</v>
      </c>
      <c r="EO285">
        <v>7</v>
      </c>
      <c r="EP285">
        <v>0</v>
      </c>
      <c r="EQ285">
        <v>0</v>
      </c>
      <c r="ER285">
        <v>0</v>
      </c>
      <c r="ES285">
        <v>0</v>
      </c>
      <c r="ET285">
        <v>47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4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17</v>
      </c>
      <c r="FQ285">
        <v>75</v>
      </c>
      <c r="FR285">
        <v>33</v>
      </c>
      <c r="FS285">
        <v>5</v>
      </c>
      <c r="FT285">
        <v>1</v>
      </c>
      <c r="FU285">
        <v>8</v>
      </c>
      <c r="FV285">
        <v>0</v>
      </c>
      <c r="FW285">
        <v>1</v>
      </c>
      <c r="FX285">
        <v>2</v>
      </c>
      <c r="FY285">
        <v>0</v>
      </c>
      <c r="FZ285">
        <v>0</v>
      </c>
      <c r="GA285">
        <v>0</v>
      </c>
      <c r="GB285">
        <v>0</v>
      </c>
      <c r="GC285">
        <v>2</v>
      </c>
      <c r="GD285">
        <v>0</v>
      </c>
      <c r="GE285">
        <v>0</v>
      </c>
      <c r="GF285">
        <v>0</v>
      </c>
      <c r="GG285">
        <v>0</v>
      </c>
      <c r="GH285">
        <v>7</v>
      </c>
      <c r="GI285">
        <v>7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33</v>
      </c>
      <c r="GV285">
        <v>11</v>
      </c>
      <c r="GW285">
        <v>5</v>
      </c>
      <c r="GX285">
        <v>2</v>
      </c>
      <c r="GY285">
        <v>1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1</v>
      </c>
      <c r="HI285">
        <v>1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0</v>
      </c>
      <c r="HY285">
        <v>11</v>
      </c>
      <c r="HZ285">
        <v>1</v>
      </c>
      <c r="IA285">
        <v>1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1</v>
      </c>
      <c r="JD285" t="s">
        <v>0</v>
      </c>
      <c r="JE285" t="s">
        <v>0</v>
      </c>
      <c r="JF285" t="s">
        <v>0</v>
      </c>
      <c r="JG285" t="s">
        <v>0</v>
      </c>
      <c r="JH285" t="s">
        <v>0</v>
      </c>
      <c r="JI285" t="s">
        <v>0</v>
      </c>
      <c r="JJ285" t="s">
        <v>0</v>
      </c>
      <c r="JK285" t="s">
        <v>0</v>
      </c>
      <c r="JL285" t="s">
        <v>0</v>
      </c>
      <c r="JM285" t="s">
        <v>0</v>
      </c>
      <c r="JN285" t="s">
        <v>0</v>
      </c>
      <c r="JO285" t="s">
        <v>0</v>
      </c>
      <c r="JP285" t="s">
        <v>0</v>
      </c>
      <c r="JQ285" t="s">
        <v>0</v>
      </c>
      <c r="JR285" t="s">
        <v>0</v>
      </c>
      <c r="JS285" t="s">
        <v>0</v>
      </c>
      <c r="JT285" t="s">
        <v>0</v>
      </c>
      <c r="JU285" t="s">
        <v>0</v>
      </c>
      <c r="JV285" t="s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0</v>
      </c>
      <c r="MK285">
        <v>0</v>
      </c>
      <c r="ML285">
        <v>0</v>
      </c>
      <c r="MM285">
        <v>0</v>
      </c>
    </row>
    <row r="286" spans="1:351">
      <c r="A286" t="s">
        <v>1287</v>
      </c>
      <c r="B286" t="s">
        <v>1286</v>
      </c>
      <c r="C286" t="str">
        <f>"200504"</f>
        <v>200504</v>
      </c>
      <c r="D286" t="s">
        <v>1285</v>
      </c>
      <c r="E286">
        <v>4</v>
      </c>
      <c r="F286">
        <v>285</v>
      </c>
      <c r="G286">
        <v>220</v>
      </c>
      <c r="H286">
        <v>122</v>
      </c>
      <c r="I286">
        <v>98</v>
      </c>
      <c r="J286">
        <v>0</v>
      </c>
      <c r="K286">
        <v>2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98</v>
      </c>
      <c r="T286">
        <v>0</v>
      </c>
      <c r="U286">
        <v>0</v>
      </c>
      <c r="V286">
        <v>98</v>
      </c>
      <c r="W286">
        <v>3</v>
      </c>
      <c r="X286">
        <v>1</v>
      </c>
      <c r="Y286">
        <v>2</v>
      </c>
      <c r="Z286">
        <v>0</v>
      </c>
      <c r="AA286">
        <v>95</v>
      </c>
      <c r="AB286">
        <v>3</v>
      </c>
      <c r="AC286">
        <v>1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3</v>
      </c>
      <c r="BF286">
        <v>28</v>
      </c>
      <c r="BG286">
        <v>2</v>
      </c>
      <c r="BH286">
        <v>0</v>
      </c>
      <c r="BI286">
        <v>5</v>
      </c>
      <c r="BJ286">
        <v>0</v>
      </c>
      <c r="BK286">
        <v>10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2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9</v>
      </c>
      <c r="CI286">
        <v>28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1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1</v>
      </c>
      <c r="EN286">
        <v>34</v>
      </c>
      <c r="EO286">
        <v>0</v>
      </c>
      <c r="EP286">
        <v>1</v>
      </c>
      <c r="EQ286">
        <v>0</v>
      </c>
      <c r="ER286">
        <v>0</v>
      </c>
      <c r="ES286">
        <v>1</v>
      </c>
      <c r="ET286">
        <v>28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2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2</v>
      </c>
      <c r="FQ286">
        <v>34</v>
      </c>
      <c r="FR286">
        <v>24</v>
      </c>
      <c r="FS286">
        <v>1</v>
      </c>
      <c r="FT286">
        <v>0</v>
      </c>
      <c r="FU286">
        <v>13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4</v>
      </c>
      <c r="GE286">
        <v>0</v>
      </c>
      <c r="GF286">
        <v>0</v>
      </c>
      <c r="GG286">
        <v>0</v>
      </c>
      <c r="GH286">
        <v>3</v>
      </c>
      <c r="GI286">
        <v>3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24</v>
      </c>
      <c r="GV286">
        <v>2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1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1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2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 t="s">
        <v>0</v>
      </c>
      <c r="JE286" t="s">
        <v>0</v>
      </c>
      <c r="JF286" t="s">
        <v>0</v>
      </c>
      <c r="JG286" t="s">
        <v>0</v>
      </c>
      <c r="JH286" t="s">
        <v>0</v>
      </c>
      <c r="JI286" t="s">
        <v>0</v>
      </c>
      <c r="JJ286" t="s">
        <v>0</v>
      </c>
      <c r="JK286" t="s">
        <v>0</v>
      </c>
      <c r="JL286" t="s">
        <v>0</v>
      </c>
      <c r="JM286" t="s">
        <v>0</v>
      </c>
      <c r="JN286" t="s">
        <v>0</v>
      </c>
      <c r="JO286" t="s">
        <v>0</v>
      </c>
      <c r="JP286" t="s">
        <v>0</v>
      </c>
      <c r="JQ286" t="s">
        <v>0</v>
      </c>
      <c r="JR286" t="s">
        <v>0</v>
      </c>
      <c r="JS286" t="s">
        <v>0</v>
      </c>
      <c r="JT286" t="s">
        <v>0</v>
      </c>
      <c r="JU286" t="s">
        <v>0</v>
      </c>
      <c r="JV286" t="s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3</v>
      </c>
      <c r="LW286">
        <v>0</v>
      </c>
      <c r="LX286">
        <v>3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0</v>
      </c>
      <c r="MK286">
        <v>0</v>
      </c>
      <c r="ML286">
        <v>0</v>
      </c>
      <c r="MM286">
        <v>3</v>
      </c>
    </row>
    <row r="287" spans="1:351">
      <c r="A287" t="s">
        <v>1284</v>
      </c>
      <c r="B287" t="s">
        <v>1279</v>
      </c>
      <c r="C287" t="str">
        <f>"200505"</f>
        <v>200505</v>
      </c>
      <c r="D287" t="s">
        <v>1283</v>
      </c>
      <c r="E287">
        <v>1</v>
      </c>
      <c r="F287">
        <v>815</v>
      </c>
      <c r="G287">
        <v>620</v>
      </c>
      <c r="H287">
        <v>300</v>
      </c>
      <c r="I287">
        <v>320</v>
      </c>
      <c r="J287">
        <v>0</v>
      </c>
      <c r="K287">
        <v>2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320</v>
      </c>
      <c r="T287">
        <v>0</v>
      </c>
      <c r="U287">
        <v>2</v>
      </c>
      <c r="V287">
        <v>318</v>
      </c>
      <c r="W287">
        <v>19</v>
      </c>
      <c r="X287">
        <v>9</v>
      </c>
      <c r="Y287">
        <v>8</v>
      </c>
      <c r="Z287">
        <v>2</v>
      </c>
      <c r="AA287">
        <v>299</v>
      </c>
      <c r="AB287">
        <v>31</v>
      </c>
      <c r="AC287">
        <v>10</v>
      </c>
      <c r="AD287">
        <v>2</v>
      </c>
      <c r="AE287">
        <v>1</v>
      </c>
      <c r="AF287">
        <v>0</v>
      </c>
      <c r="AG287">
        <v>2</v>
      </c>
      <c r="AH287">
        <v>0</v>
      </c>
      <c r="AI287">
        <v>0</v>
      </c>
      <c r="AJ287">
        <v>0</v>
      </c>
      <c r="AK287">
        <v>0</v>
      </c>
      <c r="AL287">
        <v>1</v>
      </c>
      <c r="AM287">
        <v>1</v>
      </c>
      <c r="AN287">
        <v>0</v>
      </c>
      <c r="AO287">
        <v>0</v>
      </c>
      <c r="AP287">
        <v>1</v>
      </c>
      <c r="AQ287">
        <v>0</v>
      </c>
      <c r="AR287">
        <v>1</v>
      </c>
      <c r="AS287">
        <v>0</v>
      </c>
      <c r="AT287">
        <v>1</v>
      </c>
      <c r="AU287">
        <v>7</v>
      </c>
      <c r="AV287">
        <v>0</v>
      </c>
      <c r="AW287">
        <v>3</v>
      </c>
      <c r="AX287">
        <v>0</v>
      </c>
      <c r="AY287">
        <v>0</v>
      </c>
      <c r="AZ287">
        <v>1</v>
      </c>
      <c r="BA287">
        <v>0</v>
      </c>
      <c r="BB287">
        <v>0</v>
      </c>
      <c r="BC287">
        <v>0</v>
      </c>
      <c r="BD287">
        <v>0</v>
      </c>
      <c r="BE287">
        <v>31</v>
      </c>
      <c r="BF287">
        <v>67</v>
      </c>
      <c r="BG287">
        <v>18</v>
      </c>
      <c r="BH287">
        <v>0</v>
      </c>
      <c r="BI287">
        <v>2</v>
      </c>
      <c r="BJ287">
        <v>1</v>
      </c>
      <c r="BK287">
        <v>14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1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1</v>
      </c>
      <c r="CG287">
        <v>0</v>
      </c>
      <c r="CH287">
        <v>28</v>
      </c>
      <c r="CI287">
        <v>67</v>
      </c>
      <c r="CJ287">
        <v>6</v>
      </c>
      <c r="CK287">
        <v>2</v>
      </c>
      <c r="CL287">
        <v>1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1</v>
      </c>
      <c r="DF287">
        <v>0</v>
      </c>
      <c r="DG287">
        <v>0</v>
      </c>
      <c r="DH287">
        <v>2</v>
      </c>
      <c r="DI287">
        <v>6</v>
      </c>
      <c r="DJ287">
        <v>10</v>
      </c>
      <c r="DK287">
        <v>6</v>
      </c>
      <c r="DL287">
        <v>0</v>
      </c>
      <c r="DM287">
        <v>0</v>
      </c>
      <c r="DN287">
        <v>0</v>
      </c>
      <c r="DO287">
        <v>0</v>
      </c>
      <c r="DP287">
        <v>3</v>
      </c>
      <c r="DQ287">
        <v>1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10</v>
      </c>
      <c r="EN287">
        <v>96</v>
      </c>
      <c r="EO287">
        <v>3</v>
      </c>
      <c r="EP287">
        <v>1</v>
      </c>
      <c r="EQ287">
        <v>0</v>
      </c>
      <c r="ER287">
        <v>0</v>
      </c>
      <c r="ES287">
        <v>0</v>
      </c>
      <c r="ET287">
        <v>35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56</v>
      </c>
      <c r="FQ287">
        <v>96</v>
      </c>
      <c r="FR287">
        <v>52</v>
      </c>
      <c r="FS287">
        <v>11</v>
      </c>
      <c r="FT287">
        <v>0</v>
      </c>
      <c r="FU287">
        <v>17</v>
      </c>
      <c r="FV287">
        <v>0</v>
      </c>
      <c r="FW287">
        <v>2</v>
      </c>
      <c r="FX287">
        <v>9</v>
      </c>
      <c r="FY287">
        <v>0</v>
      </c>
      <c r="FZ287">
        <v>0</v>
      </c>
      <c r="GA287">
        <v>0</v>
      </c>
      <c r="GB287">
        <v>2</v>
      </c>
      <c r="GC287">
        <v>0</v>
      </c>
      <c r="GD287">
        <v>3</v>
      </c>
      <c r="GE287">
        <v>0</v>
      </c>
      <c r="GF287">
        <v>0</v>
      </c>
      <c r="GG287">
        <v>0</v>
      </c>
      <c r="GH287">
        <v>5</v>
      </c>
      <c r="GI287">
        <v>1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1</v>
      </c>
      <c r="GT287">
        <v>1</v>
      </c>
      <c r="GU287">
        <v>52</v>
      </c>
      <c r="GV287">
        <v>28</v>
      </c>
      <c r="GW287">
        <v>17</v>
      </c>
      <c r="GX287">
        <v>4</v>
      </c>
      <c r="GY287">
        <v>0</v>
      </c>
      <c r="GZ287">
        <v>0</v>
      </c>
      <c r="HA287">
        <v>0</v>
      </c>
      <c r="HB287">
        <v>2</v>
      </c>
      <c r="HC287">
        <v>1</v>
      </c>
      <c r="HD287">
        <v>0</v>
      </c>
      <c r="HE287">
        <v>1</v>
      </c>
      <c r="HF287">
        <v>1</v>
      </c>
      <c r="HG287">
        <v>0</v>
      </c>
      <c r="HH287">
        <v>0</v>
      </c>
      <c r="HI287">
        <v>0</v>
      </c>
      <c r="HJ287">
        <v>0</v>
      </c>
      <c r="HK287">
        <v>1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1</v>
      </c>
      <c r="HX287">
        <v>0</v>
      </c>
      <c r="HY287">
        <v>28</v>
      </c>
      <c r="HZ287">
        <v>6</v>
      </c>
      <c r="IA287">
        <v>3</v>
      </c>
      <c r="IB287">
        <v>0</v>
      </c>
      <c r="IC287">
        <v>0</v>
      </c>
      <c r="ID287">
        <v>1</v>
      </c>
      <c r="IE287">
        <v>1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1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6</v>
      </c>
      <c r="JD287" t="s">
        <v>0</v>
      </c>
      <c r="JE287" t="s">
        <v>0</v>
      </c>
      <c r="JF287" t="s">
        <v>0</v>
      </c>
      <c r="JG287" t="s">
        <v>0</v>
      </c>
      <c r="JH287" t="s">
        <v>0</v>
      </c>
      <c r="JI287" t="s">
        <v>0</v>
      </c>
      <c r="JJ287" t="s">
        <v>0</v>
      </c>
      <c r="JK287" t="s">
        <v>0</v>
      </c>
      <c r="JL287" t="s">
        <v>0</v>
      </c>
      <c r="JM287" t="s">
        <v>0</v>
      </c>
      <c r="JN287" t="s">
        <v>0</v>
      </c>
      <c r="JO287" t="s">
        <v>0</v>
      </c>
      <c r="JP287" t="s">
        <v>0</v>
      </c>
      <c r="JQ287" t="s">
        <v>0</v>
      </c>
      <c r="JR287" t="s">
        <v>0</v>
      </c>
      <c r="JS287" t="s">
        <v>0</v>
      </c>
      <c r="JT287" t="s">
        <v>0</v>
      </c>
      <c r="JU287" t="s">
        <v>0</v>
      </c>
      <c r="JV287" t="s">
        <v>0</v>
      </c>
      <c r="JW287">
        <v>1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1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1</v>
      </c>
      <c r="KS287">
        <v>1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1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1</v>
      </c>
      <c r="LV287">
        <v>1</v>
      </c>
      <c r="LW287">
        <v>0</v>
      </c>
      <c r="LX287">
        <v>1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1</v>
      </c>
    </row>
    <row r="288" spans="1:351">
      <c r="A288" t="s">
        <v>1282</v>
      </c>
      <c r="B288" t="s">
        <v>1279</v>
      </c>
      <c r="C288" t="str">
        <f>"200505"</f>
        <v>200505</v>
      </c>
      <c r="D288" t="s">
        <v>1281</v>
      </c>
      <c r="E288">
        <v>2</v>
      </c>
      <c r="F288">
        <v>422</v>
      </c>
      <c r="G288">
        <v>320</v>
      </c>
      <c r="H288">
        <v>178</v>
      </c>
      <c r="I288">
        <v>142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142</v>
      </c>
      <c r="T288">
        <v>0</v>
      </c>
      <c r="U288">
        <v>0</v>
      </c>
      <c r="V288">
        <v>142</v>
      </c>
      <c r="W288">
        <v>12</v>
      </c>
      <c r="X288">
        <v>6</v>
      </c>
      <c r="Y288">
        <v>3</v>
      </c>
      <c r="Z288">
        <v>1</v>
      </c>
      <c r="AA288">
        <v>130</v>
      </c>
      <c r="AB288">
        <v>13</v>
      </c>
      <c r="AC288">
        <v>4</v>
      </c>
      <c r="AD288">
        <v>1</v>
      </c>
      <c r="AE288">
        <v>1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2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3</v>
      </c>
      <c r="BE288">
        <v>13</v>
      </c>
      <c r="BF288">
        <v>14</v>
      </c>
      <c r="BG288">
        <v>2</v>
      </c>
      <c r="BH288">
        <v>0</v>
      </c>
      <c r="BI288">
        <v>3</v>
      </c>
      <c r="BJ288">
        <v>0</v>
      </c>
      <c r="BK288">
        <v>2</v>
      </c>
      <c r="BL288">
        <v>0</v>
      </c>
      <c r="BM288">
        <v>0</v>
      </c>
      <c r="BN288">
        <v>0</v>
      </c>
      <c r="BO288">
        <v>1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6</v>
      </c>
      <c r="CI288">
        <v>14</v>
      </c>
      <c r="CJ288">
        <v>3</v>
      </c>
      <c r="CK288">
        <v>1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1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1</v>
      </c>
      <c r="DI288">
        <v>3</v>
      </c>
      <c r="DJ288">
        <v>10</v>
      </c>
      <c r="DK288">
        <v>1</v>
      </c>
      <c r="DL288">
        <v>3</v>
      </c>
      <c r="DM288">
        <v>1</v>
      </c>
      <c r="DN288">
        <v>0</v>
      </c>
      <c r="DO288">
        <v>0</v>
      </c>
      <c r="DP288">
        <v>0</v>
      </c>
      <c r="DQ288">
        <v>2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1</v>
      </c>
      <c r="EE288">
        <v>0</v>
      </c>
      <c r="EF288">
        <v>0</v>
      </c>
      <c r="EG288">
        <v>0</v>
      </c>
      <c r="EH288">
        <v>1</v>
      </c>
      <c r="EI288">
        <v>0</v>
      </c>
      <c r="EJ288">
        <v>0</v>
      </c>
      <c r="EK288">
        <v>1</v>
      </c>
      <c r="EL288">
        <v>0</v>
      </c>
      <c r="EM288">
        <v>10</v>
      </c>
      <c r="EN288">
        <v>38</v>
      </c>
      <c r="EO288">
        <v>1</v>
      </c>
      <c r="EP288">
        <v>3</v>
      </c>
      <c r="EQ288">
        <v>0</v>
      </c>
      <c r="ER288">
        <v>0</v>
      </c>
      <c r="ES288">
        <v>3</v>
      </c>
      <c r="ET288">
        <v>28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3</v>
      </c>
      <c r="FQ288">
        <v>38</v>
      </c>
      <c r="FR288">
        <v>31</v>
      </c>
      <c r="FS288">
        <v>1</v>
      </c>
      <c r="FT288">
        <v>0</v>
      </c>
      <c r="FU288">
        <v>18</v>
      </c>
      <c r="FV288">
        <v>0</v>
      </c>
      <c r="FW288">
        <v>2</v>
      </c>
      <c r="FX288">
        <v>8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1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1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31</v>
      </c>
      <c r="GV288">
        <v>16</v>
      </c>
      <c r="GW288">
        <v>5</v>
      </c>
      <c r="GX288">
        <v>2</v>
      </c>
      <c r="GY288">
        <v>0</v>
      </c>
      <c r="GZ288">
        <v>0</v>
      </c>
      <c r="HA288">
        <v>0</v>
      </c>
      <c r="HB288">
        <v>0</v>
      </c>
      <c r="HC288">
        <v>1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1</v>
      </c>
      <c r="HN288">
        <v>0</v>
      </c>
      <c r="HO288">
        <v>0</v>
      </c>
      <c r="HP288">
        <v>0</v>
      </c>
      <c r="HQ288">
        <v>0</v>
      </c>
      <c r="HR288">
        <v>1</v>
      </c>
      <c r="HS288">
        <v>1</v>
      </c>
      <c r="HT288">
        <v>0</v>
      </c>
      <c r="HU288">
        <v>0</v>
      </c>
      <c r="HV288">
        <v>0</v>
      </c>
      <c r="HW288">
        <v>0</v>
      </c>
      <c r="HX288">
        <v>5</v>
      </c>
      <c r="HY288">
        <v>16</v>
      </c>
      <c r="HZ288">
        <v>3</v>
      </c>
      <c r="IA288">
        <v>1</v>
      </c>
      <c r="IB288">
        <v>0</v>
      </c>
      <c r="IC288">
        <v>0</v>
      </c>
      <c r="ID288">
        <v>1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1</v>
      </c>
      <c r="JC288">
        <v>3</v>
      </c>
      <c r="JD288" t="s">
        <v>0</v>
      </c>
      <c r="JE288" t="s">
        <v>0</v>
      </c>
      <c r="JF288" t="s">
        <v>0</v>
      </c>
      <c r="JG288" t="s">
        <v>0</v>
      </c>
      <c r="JH288" t="s">
        <v>0</v>
      </c>
      <c r="JI288" t="s">
        <v>0</v>
      </c>
      <c r="JJ288" t="s">
        <v>0</v>
      </c>
      <c r="JK288" t="s">
        <v>0</v>
      </c>
      <c r="JL288" t="s">
        <v>0</v>
      </c>
      <c r="JM288" t="s">
        <v>0</v>
      </c>
      <c r="JN288" t="s">
        <v>0</v>
      </c>
      <c r="JO288" t="s">
        <v>0</v>
      </c>
      <c r="JP288" t="s">
        <v>0</v>
      </c>
      <c r="JQ288" t="s">
        <v>0</v>
      </c>
      <c r="JR288" t="s">
        <v>0</v>
      </c>
      <c r="JS288" t="s">
        <v>0</v>
      </c>
      <c r="JT288" t="s">
        <v>0</v>
      </c>
      <c r="JU288" t="s">
        <v>0</v>
      </c>
      <c r="JV288" t="s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1</v>
      </c>
      <c r="KT288">
        <v>0</v>
      </c>
      <c r="KU288">
        <v>1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1</v>
      </c>
      <c r="LV288">
        <v>1</v>
      </c>
      <c r="LW288">
        <v>0</v>
      </c>
      <c r="LX288">
        <v>1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1</v>
      </c>
    </row>
    <row r="289" spans="1:351">
      <c r="A289" t="s">
        <v>1280</v>
      </c>
      <c r="B289" t="s">
        <v>1279</v>
      </c>
      <c r="C289" t="str">
        <f>"200505"</f>
        <v>200505</v>
      </c>
      <c r="D289" t="s">
        <v>1278</v>
      </c>
      <c r="E289">
        <v>3</v>
      </c>
      <c r="F289">
        <v>245</v>
      </c>
      <c r="G289">
        <v>190</v>
      </c>
      <c r="H289">
        <v>112</v>
      </c>
      <c r="I289">
        <v>78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78</v>
      </c>
      <c r="T289">
        <v>0</v>
      </c>
      <c r="U289">
        <v>0</v>
      </c>
      <c r="V289">
        <v>78</v>
      </c>
      <c r="W289">
        <v>4</v>
      </c>
      <c r="X289">
        <v>2</v>
      </c>
      <c r="Y289">
        <v>1</v>
      </c>
      <c r="Z289">
        <v>1</v>
      </c>
      <c r="AA289">
        <v>74</v>
      </c>
      <c r="AB289">
        <v>8</v>
      </c>
      <c r="AC289">
        <v>3</v>
      </c>
      <c r="AD289">
        <v>0</v>
      </c>
      <c r="AE289">
        <v>1</v>
      </c>
      <c r="AF289">
        <v>0</v>
      </c>
      <c r="AG289">
        <v>1</v>
      </c>
      <c r="AH289">
        <v>0</v>
      </c>
      <c r="AI289">
        <v>1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1</v>
      </c>
      <c r="AT289">
        <v>0</v>
      </c>
      <c r="AU289">
        <v>1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8</v>
      </c>
      <c r="BF289">
        <v>15</v>
      </c>
      <c r="BG289">
        <v>1</v>
      </c>
      <c r="BH289">
        <v>0</v>
      </c>
      <c r="BI289">
        <v>0</v>
      </c>
      <c r="BJ289">
        <v>0</v>
      </c>
      <c r="BK289">
        <v>1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1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1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11</v>
      </c>
      <c r="CI289">
        <v>15</v>
      </c>
      <c r="CJ289">
        <v>2</v>
      </c>
      <c r="CK289">
        <v>1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1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2</v>
      </c>
      <c r="DJ289">
        <v>1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1</v>
      </c>
      <c r="EN289">
        <v>30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18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2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10</v>
      </c>
      <c r="FQ289">
        <v>30</v>
      </c>
      <c r="FR289">
        <v>10</v>
      </c>
      <c r="FS289">
        <v>0</v>
      </c>
      <c r="FT289">
        <v>1</v>
      </c>
      <c r="FU289">
        <v>4</v>
      </c>
      <c r="FV289">
        <v>1</v>
      </c>
      <c r="FW289">
        <v>0</v>
      </c>
      <c r="FX289">
        <v>1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2</v>
      </c>
      <c r="GI289">
        <v>1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10</v>
      </c>
      <c r="GV289">
        <v>2</v>
      </c>
      <c r="GW289">
        <v>1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1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2</v>
      </c>
      <c r="HZ289">
        <v>4</v>
      </c>
      <c r="IA289">
        <v>3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1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4</v>
      </c>
      <c r="JD289" t="s">
        <v>0</v>
      </c>
      <c r="JE289" t="s">
        <v>0</v>
      </c>
      <c r="JF289" t="s">
        <v>0</v>
      </c>
      <c r="JG289" t="s">
        <v>0</v>
      </c>
      <c r="JH289" t="s">
        <v>0</v>
      </c>
      <c r="JI289" t="s">
        <v>0</v>
      </c>
      <c r="JJ289" t="s">
        <v>0</v>
      </c>
      <c r="JK289" t="s">
        <v>0</v>
      </c>
      <c r="JL289" t="s">
        <v>0</v>
      </c>
      <c r="JM289" t="s">
        <v>0</v>
      </c>
      <c r="JN289" t="s">
        <v>0</v>
      </c>
      <c r="JO289" t="s">
        <v>0</v>
      </c>
      <c r="JP289" t="s">
        <v>0</v>
      </c>
      <c r="JQ289" t="s">
        <v>0</v>
      </c>
      <c r="JR289" t="s">
        <v>0</v>
      </c>
      <c r="JS289" t="s">
        <v>0</v>
      </c>
      <c r="JT289" t="s">
        <v>0</v>
      </c>
      <c r="JU289" t="s">
        <v>0</v>
      </c>
      <c r="JV289" t="s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1</v>
      </c>
      <c r="KT289">
        <v>0</v>
      </c>
      <c r="KU289">
        <v>0</v>
      </c>
      <c r="KV289">
        <v>0</v>
      </c>
      <c r="KW289">
        <v>0</v>
      </c>
      <c r="KX289">
        <v>1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1</v>
      </c>
      <c r="LV289">
        <v>1</v>
      </c>
      <c r="LW289">
        <v>0</v>
      </c>
      <c r="LX289">
        <v>0</v>
      </c>
      <c r="LY289">
        <v>0</v>
      </c>
      <c r="LZ289">
        <v>0</v>
      </c>
      <c r="MA289">
        <v>1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1</v>
      </c>
    </row>
    <row r="290" spans="1:351">
      <c r="A290" t="s">
        <v>1277</v>
      </c>
      <c r="B290" t="s">
        <v>1264</v>
      </c>
      <c r="C290" t="str">
        <f>"200506"</f>
        <v>200506</v>
      </c>
      <c r="D290" t="s">
        <v>1276</v>
      </c>
      <c r="E290">
        <v>1</v>
      </c>
      <c r="F290">
        <v>532</v>
      </c>
      <c r="G290">
        <v>410</v>
      </c>
      <c r="H290">
        <v>205</v>
      </c>
      <c r="I290">
        <v>205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205</v>
      </c>
      <c r="T290">
        <v>0</v>
      </c>
      <c r="U290">
        <v>0</v>
      </c>
      <c r="V290">
        <v>205</v>
      </c>
      <c r="W290">
        <v>9</v>
      </c>
      <c r="X290">
        <v>4</v>
      </c>
      <c r="Y290">
        <v>3</v>
      </c>
      <c r="Z290">
        <v>1</v>
      </c>
      <c r="AA290">
        <v>196</v>
      </c>
      <c r="AB290">
        <v>16</v>
      </c>
      <c r="AC290">
        <v>3</v>
      </c>
      <c r="AD290">
        <v>1</v>
      </c>
      <c r="AE290">
        <v>2</v>
      </c>
      <c r="AF290">
        <v>0</v>
      </c>
      <c r="AG290">
        <v>1</v>
      </c>
      <c r="AH290">
        <v>1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6</v>
      </c>
      <c r="AV290">
        <v>0</v>
      </c>
      <c r="AW290">
        <v>1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16</v>
      </c>
      <c r="BF290">
        <v>38</v>
      </c>
      <c r="BG290">
        <v>6</v>
      </c>
      <c r="BH290">
        <v>1</v>
      </c>
      <c r="BI290">
        <v>1</v>
      </c>
      <c r="BJ290">
        <v>0</v>
      </c>
      <c r="BK290">
        <v>8</v>
      </c>
      <c r="BL290">
        <v>0</v>
      </c>
      <c r="BM290">
        <v>0</v>
      </c>
      <c r="BN290">
        <v>0</v>
      </c>
      <c r="BO290">
        <v>1</v>
      </c>
      <c r="BP290">
        <v>0</v>
      </c>
      <c r="BQ290">
        <v>1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1</v>
      </c>
      <c r="CE290">
        <v>0</v>
      </c>
      <c r="CF290">
        <v>1</v>
      </c>
      <c r="CG290">
        <v>0</v>
      </c>
      <c r="CH290">
        <v>18</v>
      </c>
      <c r="CI290">
        <v>38</v>
      </c>
      <c r="CJ290">
        <v>2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1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1</v>
      </c>
      <c r="DI290">
        <v>2</v>
      </c>
      <c r="DJ290">
        <v>16</v>
      </c>
      <c r="DK290">
        <v>10</v>
      </c>
      <c r="DL290">
        <v>2</v>
      </c>
      <c r="DM290">
        <v>0</v>
      </c>
      <c r="DN290">
        <v>0</v>
      </c>
      <c r="DO290">
        <v>0</v>
      </c>
      <c r="DP290">
        <v>0</v>
      </c>
      <c r="DQ290">
        <v>3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1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16</v>
      </c>
      <c r="EN290">
        <v>47</v>
      </c>
      <c r="EO290">
        <v>0</v>
      </c>
      <c r="EP290">
        <v>1</v>
      </c>
      <c r="EQ290">
        <v>1</v>
      </c>
      <c r="ER290">
        <v>0</v>
      </c>
      <c r="ES290">
        <v>0</v>
      </c>
      <c r="ET290">
        <v>40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1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4</v>
      </c>
      <c r="FQ290">
        <v>47</v>
      </c>
      <c r="FR290">
        <v>53</v>
      </c>
      <c r="FS290">
        <v>8</v>
      </c>
      <c r="FT290">
        <v>0</v>
      </c>
      <c r="FU290">
        <v>16</v>
      </c>
      <c r="FV290">
        <v>0</v>
      </c>
      <c r="FW290">
        <v>1</v>
      </c>
      <c r="FX290">
        <v>7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3</v>
      </c>
      <c r="GI290">
        <v>11</v>
      </c>
      <c r="GJ290">
        <v>2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2</v>
      </c>
      <c r="GT290">
        <v>3</v>
      </c>
      <c r="GU290">
        <v>53</v>
      </c>
      <c r="GV290">
        <v>16</v>
      </c>
      <c r="GW290">
        <v>6</v>
      </c>
      <c r="GX290">
        <v>0</v>
      </c>
      <c r="GY290">
        <v>0</v>
      </c>
      <c r="GZ290">
        <v>0</v>
      </c>
      <c r="HA290">
        <v>1</v>
      </c>
      <c r="HB290">
        <v>1</v>
      </c>
      <c r="HC290">
        <v>3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1</v>
      </c>
      <c r="HK290">
        <v>0</v>
      </c>
      <c r="HL290">
        <v>1</v>
      </c>
      <c r="HM290">
        <v>1</v>
      </c>
      <c r="HN290">
        <v>0</v>
      </c>
      <c r="HO290">
        <v>1</v>
      </c>
      <c r="HP290">
        <v>1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16</v>
      </c>
      <c r="HZ290">
        <v>4</v>
      </c>
      <c r="IA290">
        <v>1</v>
      </c>
      <c r="IB290">
        <v>0</v>
      </c>
      <c r="IC290">
        <v>0</v>
      </c>
      <c r="ID290">
        <v>0</v>
      </c>
      <c r="IE290">
        <v>0</v>
      </c>
      <c r="IF290">
        <v>1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2</v>
      </c>
      <c r="JC290">
        <v>4</v>
      </c>
      <c r="JD290" t="s">
        <v>0</v>
      </c>
      <c r="JE290" t="s">
        <v>0</v>
      </c>
      <c r="JF290" t="s">
        <v>0</v>
      </c>
      <c r="JG290" t="s">
        <v>0</v>
      </c>
      <c r="JH290" t="s">
        <v>0</v>
      </c>
      <c r="JI290" t="s">
        <v>0</v>
      </c>
      <c r="JJ290" t="s">
        <v>0</v>
      </c>
      <c r="JK290" t="s">
        <v>0</v>
      </c>
      <c r="JL290" t="s">
        <v>0</v>
      </c>
      <c r="JM290" t="s">
        <v>0</v>
      </c>
      <c r="JN290" t="s">
        <v>0</v>
      </c>
      <c r="JO290" t="s">
        <v>0</v>
      </c>
      <c r="JP290" t="s">
        <v>0</v>
      </c>
      <c r="JQ290" t="s">
        <v>0</v>
      </c>
      <c r="JR290" t="s">
        <v>0</v>
      </c>
      <c r="JS290" t="s">
        <v>0</v>
      </c>
      <c r="JT290" t="s">
        <v>0</v>
      </c>
      <c r="JU290" t="s">
        <v>0</v>
      </c>
      <c r="JV290" t="s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2</v>
      </c>
      <c r="KT290">
        <v>2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2</v>
      </c>
      <c r="LV290">
        <v>2</v>
      </c>
      <c r="LW290">
        <v>0</v>
      </c>
      <c r="LX290">
        <v>1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1</v>
      </c>
      <c r="MF290">
        <v>0</v>
      </c>
      <c r="MG290">
        <v>0</v>
      </c>
      <c r="MH290">
        <v>0</v>
      </c>
      <c r="MI290">
        <v>0</v>
      </c>
      <c r="MJ290">
        <v>0</v>
      </c>
      <c r="MK290">
        <v>0</v>
      </c>
      <c r="ML290">
        <v>0</v>
      </c>
      <c r="MM290">
        <v>2</v>
      </c>
    </row>
    <row r="291" spans="1:351">
      <c r="A291" t="s">
        <v>1275</v>
      </c>
      <c r="B291" t="s">
        <v>1264</v>
      </c>
      <c r="C291" t="str">
        <f>"200506"</f>
        <v>200506</v>
      </c>
      <c r="D291" t="s">
        <v>1274</v>
      </c>
      <c r="E291">
        <v>2</v>
      </c>
      <c r="F291">
        <v>511</v>
      </c>
      <c r="G291">
        <v>390</v>
      </c>
      <c r="H291">
        <v>150</v>
      </c>
      <c r="I291">
        <v>240</v>
      </c>
      <c r="J291">
        <v>0</v>
      </c>
      <c r="K291">
        <v>2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240</v>
      </c>
      <c r="T291">
        <v>0</v>
      </c>
      <c r="U291">
        <v>0</v>
      </c>
      <c r="V291">
        <v>240</v>
      </c>
      <c r="W291">
        <v>6</v>
      </c>
      <c r="X291">
        <v>3</v>
      </c>
      <c r="Y291">
        <v>3</v>
      </c>
      <c r="Z291">
        <v>0</v>
      </c>
      <c r="AA291">
        <v>234</v>
      </c>
      <c r="AB291">
        <v>35</v>
      </c>
      <c r="AC291">
        <v>12</v>
      </c>
      <c r="AD291">
        <v>3</v>
      </c>
      <c r="AE291">
        <v>6</v>
      </c>
      <c r="AF291">
        <v>0</v>
      </c>
      <c r="AG291">
        <v>2</v>
      </c>
      <c r="AH291">
        <v>1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2</v>
      </c>
      <c r="AU291">
        <v>6</v>
      </c>
      <c r="AV291">
        <v>0</v>
      </c>
      <c r="AW291">
        <v>1</v>
      </c>
      <c r="AX291">
        <v>1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1</v>
      </c>
      <c r="BE291">
        <v>35</v>
      </c>
      <c r="BF291">
        <v>52</v>
      </c>
      <c r="BG291">
        <v>16</v>
      </c>
      <c r="BH291">
        <v>3</v>
      </c>
      <c r="BI291">
        <v>1</v>
      </c>
      <c r="BJ291">
        <v>0</v>
      </c>
      <c r="BK291">
        <v>6</v>
      </c>
      <c r="BL291">
        <v>0</v>
      </c>
      <c r="BM291">
        <v>0</v>
      </c>
      <c r="BN291">
        <v>0</v>
      </c>
      <c r="BO291">
        <v>1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25</v>
      </c>
      <c r="CI291">
        <v>52</v>
      </c>
      <c r="CJ291">
        <v>9</v>
      </c>
      <c r="CK291">
        <v>3</v>
      </c>
      <c r="CL291">
        <v>1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1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1</v>
      </c>
      <c r="DH291">
        <v>3</v>
      </c>
      <c r="DI291">
        <v>9</v>
      </c>
      <c r="DJ291">
        <v>13</v>
      </c>
      <c r="DK291">
        <v>8</v>
      </c>
      <c r="DL291">
        <v>1</v>
      </c>
      <c r="DM291">
        <v>0</v>
      </c>
      <c r="DN291">
        <v>1</v>
      </c>
      <c r="DO291">
        <v>0</v>
      </c>
      <c r="DP291">
        <v>0</v>
      </c>
      <c r="DQ291">
        <v>1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1</v>
      </c>
      <c r="EE291">
        <v>0</v>
      </c>
      <c r="EF291">
        <v>0</v>
      </c>
      <c r="EG291">
        <v>0</v>
      </c>
      <c r="EH291">
        <v>0</v>
      </c>
      <c r="EI291">
        <v>1</v>
      </c>
      <c r="EJ291">
        <v>0</v>
      </c>
      <c r="EK291">
        <v>0</v>
      </c>
      <c r="EL291">
        <v>0</v>
      </c>
      <c r="EM291">
        <v>13</v>
      </c>
      <c r="EN291">
        <v>47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31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2</v>
      </c>
      <c r="FF291">
        <v>0</v>
      </c>
      <c r="FG291">
        <v>0</v>
      </c>
      <c r="FH291">
        <v>0</v>
      </c>
      <c r="FI291">
        <v>1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12</v>
      </c>
      <c r="FQ291">
        <v>47</v>
      </c>
      <c r="FR291">
        <v>42</v>
      </c>
      <c r="FS291">
        <v>6</v>
      </c>
      <c r="FT291">
        <v>2</v>
      </c>
      <c r="FU291">
        <v>9</v>
      </c>
      <c r="FV291">
        <v>0</v>
      </c>
      <c r="FW291">
        <v>0</v>
      </c>
      <c r="FX291">
        <v>1</v>
      </c>
      <c r="FY291">
        <v>0</v>
      </c>
      <c r="FZ291">
        <v>0</v>
      </c>
      <c r="GA291">
        <v>0</v>
      </c>
      <c r="GB291">
        <v>2</v>
      </c>
      <c r="GC291">
        <v>3</v>
      </c>
      <c r="GD291">
        <v>0</v>
      </c>
      <c r="GE291">
        <v>0</v>
      </c>
      <c r="GF291">
        <v>1</v>
      </c>
      <c r="GG291">
        <v>0</v>
      </c>
      <c r="GH291">
        <v>11</v>
      </c>
      <c r="GI291">
        <v>1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3</v>
      </c>
      <c r="GT291">
        <v>3</v>
      </c>
      <c r="GU291">
        <v>42</v>
      </c>
      <c r="GV291">
        <v>20</v>
      </c>
      <c r="GW291">
        <v>9</v>
      </c>
      <c r="GX291">
        <v>3</v>
      </c>
      <c r="GY291">
        <v>1</v>
      </c>
      <c r="GZ291">
        <v>0</v>
      </c>
      <c r="HA291">
        <v>0</v>
      </c>
      <c r="HB291">
        <v>0</v>
      </c>
      <c r="HC291">
        <v>1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1</v>
      </c>
      <c r="HJ291">
        <v>0</v>
      </c>
      <c r="HK291">
        <v>0</v>
      </c>
      <c r="HL291">
        <v>0</v>
      </c>
      <c r="HM291">
        <v>0</v>
      </c>
      <c r="HN291">
        <v>2</v>
      </c>
      <c r="HO291">
        <v>1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2</v>
      </c>
      <c r="HY291">
        <v>20</v>
      </c>
      <c r="HZ291">
        <v>12</v>
      </c>
      <c r="IA291">
        <v>10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1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1</v>
      </c>
      <c r="IZ291">
        <v>0</v>
      </c>
      <c r="JA291">
        <v>0</v>
      </c>
      <c r="JB291">
        <v>0</v>
      </c>
      <c r="JC291">
        <v>12</v>
      </c>
      <c r="JD291" t="s">
        <v>0</v>
      </c>
      <c r="JE291" t="s">
        <v>0</v>
      </c>
      <c r="JF291" t="s">
        <v>0</v>
      </c>
      <c r="JG291" t="s">
        <v>0</v>
      </c>
      <c r="JH291" t="s">
        <v>0</v>
      </c>
      <c r="JI291" t="s">
        <v>0</v>
      </c>
      <c r="JJ291" t="s">
        <v>0</v>
      </c>
      <c r="JK291" t="s">
        <v>0</v>
      </c>
      <c r="JL291" t="s">
        <v>0</v>
      </c>
      <c r="JM291" t="s">
        <v>0</v>
      </c>
      <c r="JN291" t="s">
        <v>0</v>
      </c>
      <c r="JO291" t="s">
        <v>0</v>
      </c>
      <c r="JP291" t="s">
        <v>0</v>
      </c>
      <c r="JQ291" t="s">
        <v>0</v>
      </c>
      <c r="JR291" t="s">
        <v>0</v>
      </c>
      <c r="JS291" t="s">
        <v>0</v>
      </c>
      <c r="JT291" t="s">
        <v>0</v>
      </c>
      <c r="JU291" t="s">
        <v>0</v>
      </c>
      <c r="JV291" t="s">
        <v>0</v>
      </c>
      <c r="JW291">
        <v>4</v>
      </c>
      <c r="JX291">
        <v>1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1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1</v>
      </c>
      <c r="KK291">
        <v>0</v>
      </c>
      <c r="KL291">
        <v>0</v>
      </c>
      <c r="KM291">
        <v>0</v>
      </c>
      <c r="KN291">
        <v>1</v>
      </c>
      <c r="KO291">
        <v>0</v>
      </c>
      <c r="KP291">
        <v>0</v>
      </c>
      <c r="KQ291">
        <v>0</v>
      </c>
      <c r="KR291">
        <v>4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0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</row>
    <row r="292" spans="1:351">
      <c r="A292" t="s">
        <v>1273</v>
      </c>
      <c r="B292" t="s">
        <v>1264</v>
      </c>
      <c r="C292" t="str">
        <f>"200506"</f>
        <v>200506</v>
      </c>
      <c r="D292" t="s">
        <v>1272</v>
      </c>
      <c r="E292">
        <v>3</v>
      </c>
      <c r="F292">
        <v>566</v>
      </c>
      <c r="G292">
        <v>430</v>
      </c>
      <c r="H292">
        <v>236</v>
      </c>
      <c r="I292">
        <v>194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194</v>
      </c>
      <c r="T292">
        <v>0</v>
      </c>
      <c r="U292">
        <v>0</v>
      </c>
      <c r="V292">
        <v>194</v>
      </c>
      <c r="W292">
        <v>10</v>
      </c>
      <c r="X292">
        <v>8</v>
      </c>
      <c r="Y292">
        <v>2</v>
      </c>
      <c r="Z292">
        <v>0</v>
      </c>
      <c r="AA292">
        <v>184</v>
      </c>
      <c r="AB292">
        <v>16</v>
      </c>
      <c r="AC292">
        <v>5</v>
      </c>
      <c r="AD292">
        <v>3</v>
      </c>
      <c r="AE292">
        <v>1</v>
      </c>
      <c r="AF292">
        <v>0</v>
      </c>
      <c r="AG292">
        <v>0</v>
      </c>
      <c r="AH292">
        <v>1</v>
      </c>
      <c r="AI292">
        <v>0</v>
      </c>
      <c r="AJ292">
        <v>2</v>
      </c>
      <c r="AK292">
        <v>0</v>
      </c>
      <c r="AL292">
        <v>0</v>
      </c>
      <c r="AM292">
        <v>0</v>
      </c>
      <c r="AN292">
        <v>0</v>
      </c>
      <c r="AO292">
        <v>1</v>
      </c>
      <c r="AP292">
        <v>0</v>
      </c>
      <c r="AQ292">
        <v>0</v>
      </c>
      <c r="AR292">
        <v>0</v>
      </c>
      <c r="AS292">
        <v>0</v>
      </c>
      <c r="AT292">
        <v>1</v>
      </c>
      <c r="AU292">
        <v>0</v>
      </c>
      <c r="AV292">
        <v>0</v>
      </c>
      <c r="AW292">
        <v>1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1</v>
      </c>
      <c r="BE292">
        <v>16</v>
      </c>
      <c r="BF292">
        <v>23</v>
      </c>
      <c r="BG292">
        <v>3</v>
      </c>
      <c r="BH292">
        <v>2</v>
      </c>
      <c r="BI292">
        <v>2</v>
      </c>
      <c r="BJ292">
        <v>0</v>
      </c>
      <c r="BK292">
        <v>4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1</v>
      </c>
      <c r="CB292">
        <v>0</v>
      </c>
      <c r="CC292">
        <v>0</v>
      </c>
      <c r="CD292">
        <v>2</v>
      </c>
      <c r="CE292">
        <v>0</v>
      </c>
      <c r="CF292">
        <v>0</v>
      </c>
      <c r="CG292">
        <v>1</v>
      </c>
      <c r="CH292">
        <v>8</v>
      </c>
      <c r="CI292">
        <v>23</v>
      </c>
      <c r="CJ292">
        <v>2</v>
      </c>
      <c r="CK292">
        <v>1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1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2</v>
      </c>
      <c r="DJ292">
        <v>12</v>
      </c>
      <c r="DK292">
        <v>11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1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12</v>
      </c>
      <c r="EN292">
        <v>65</v>
      </c>
      <c r="EO292">
        <v>2</v>
      </c>
      <c r="EP292">
        <v>0</v>
      </c>
      <c r="EQ292">
        <v>0</v>
      </c>
      <c r="ER292">
        <v>0</v>
      </c>
      <c r="ES292">
        <v>0</v>
      </c>
      <c r="ET292">
        <v>46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8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9</v>
      </c>
      <c r="FQ292">
        <v>65</v>
      </c>
      <c r="FR292">
        <v>40</v>
      </c>
      <c r="FS292">
        <v>4</v>
      </c>
      <c r="FT292">
        <v>0</v>
      </c>
      <c r="FU292">
        <v>15</v>
      </c>
      <c r="FV292">
        <v>0</v>
      </c>
      <c r="FW292">
        <v>0</v>
      </c>
      <c r="FX292">
        <v>4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6</v>
      </c>
      <c r="GI292">
        <v>10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1</v>
      </c>
      <c r="GU292">
        <v>40</v>
      </c>
      <c r="GV292">
        <v>19</v>
      </c>
      <c r="GW292">
        <v>5</v>
      </c>
      <c r="GX292">
        <v>4</v>
      </c>
      <c r="GY292">
        <v>1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3</v>
      </c>
      <c r="HF292">
        <v>0</v>
      </c>
      <c r="HG292">
        <v>0</v>
      </c>
      <c r="HH292">
        <v>0</v>
      </c>
      <c r="HI292">
        <v>1</v>
      </c>
      <c r="HJ292">
        <v>0</v>
      </c>
      <c r="HK292">
        <v>0</v>
      </c>
      <c r="HL292">
        <v>2</v>
      </c>
      <c r="HM292">
        <v>3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19</v>
      </c>
      <c r="HZ292">
        <v>6</v>
      </c>
      <c r="IA292">
        <v>4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1</v>
      </c>
      <c r="JA292">
        <v>1</v>
      </c>
      <c r="JB292">
        <v>0</v>
      </c>
      <c r="JC292">
        <v>6</v>
      </c>
      <c r="JD292" t="s">
        <v>0</v>
      </c>
      <c r="JE292" t="s">
        <v>0</v>
      </c>
      <c r="JF292" t="s">
        <v>0</v>
      </c>
      <c r="JG292" t="s">
        <v>0</v>
      </c>
      <c r="JH292" t="s">
        <v>0</v>
      </c>
      <c r="JI292" t="s">
        <v>0</v>
      </c>
      <c r="JJ292" t="s">
        <v>0</v>
      </c>
      <c r="JK292" t="s">
        <v>0</v>
      </c>
      <c r="JL292" t="s">
        <v>0</v>
      </c>
      <c r="JM292" t="s">
        <v>0</v>
      </c>
      <c r="JN292" t="s">
        <v>0</v>
      </c>
      <c r="JO292" t="s">
        <v>0</v>
      </c>
      <c r="JP292" t="s">
        <v>0</v>
      </c>
      <c r="JQ292" t="s">
        <v>0</v>
      </c>
      <c r="JR292" t="s">
        <v>0</v>
      </c>
      <c r="JS292" t="s">
        <v>0</v>
      </c>
      <c r="JT292" t="s">
        <v>0</v>
      </c>
      <c r="JU292" t="s">
        <v>0</v>
      </c>
      <c r="JV292" t="s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1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</v>
      </c>
      <c r="MK292">
        <v>0</v>
      </c>
      <c r="ML292">
        <v>1</v>
      </c>
      <c r="MM292">
        <v>1</v>
      </c>
    </row>
    <row r="293" spans="1:351">
      <c r="A293" t="s">
        <v>1271</v>
      </c>
      <c r="B293" t="s">
        <v>1264</v>
      </c>
      <c r="C293" t="str">
        <f>"200506"</f>
        <v>200506</v>
      </c>
      <c r="D293" t="s">
        <v>1270</v>
      </c>
      <c r="E293">
        <v>4</v>
      </c>
      <c r="F293">
        <v>453</v>
      </c>
      <c r="G293">
        <v>350</v>
      </c>
      <c r="H293">
        <v>216</v>
      </c>
      <c r="I293">
        <v>134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134</v>
      </c>
      <c r="T293">
        <v>0</v>
      </c>
      <c r="U293">
        <v>0</v>
      </c>
      <c r="V293">
        <v>134</v>
      </c>
      <c r="W293">
        <v>4</v>
      </c>
      <c r="X293">
        <v>3</v>
      </c>
      <c r="Y293">
        <v>1</v>
      </c>
      <c r="Z293">
        <v>0</v>
      </c>
      <c r="AA293">
        <v>130</v>
      </c>
      <c r="AB293">
        <v>6</v>
      </c>
      <c r="AC293">
        <v>2</v>
      </c>
      <c r="AD293">
        <v>2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6</v>
      </c>
      <c r="BF293">
        <v>21</v>
      </c>
      <c r="BG293">
        <v>4</v>
      </c>
      <c r="BH293">
        <v>1</v>
      </c>
      <c r="BI293">
        <v>0</v>
      </c>
      <c r="BJ293">
        <v>0</v>
      </c>
      <c r="BK293">
        <v>6</v>
      </c>
      <c r="BL293">
        <v>0</v>
      </c>
      <c r="BM293">
        <v>0</v>
      </c>
      <c r="BN293">
        <v>0</v>
      </c>
      <c r="BO293">
        <v>1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9</v>
      </c>
      <c r="CI293">
        <v>21</v>
      </c>
      <c r="CJ293">
        <v>3</v>
      </c>
      <c r="CK293">
        <v>2</v>
      </c>
      <c r="CL293">
        <v>0</v>
      </c>
      <c r="CM293">
        <v>0</v>
      </c>
      <c r="CN293">
        <v>0</v>
      </c>
      <c r="CO293">
        <v>1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3</v>
      </c>
      <c r="DJ293">
        <v>17</v>
      </c>
      <c r="DK293">
        <v>11</v>
      </c>
      <c r="DL293">
        <v>1</v>
      </c>
      <c r="DM293">
        <v>0</v>
      </c>
      <c r="DN293">
        <v>0</v>
      </c>
      <c r="DO293">
        <v>0</v>
      </c>
      <c r="DP293">
        <v>0</v>
      </c>
      <c r="DQ293">
        <v>4</v>
      </c>
      <c r="DR293">
        <v>0</v>
      </c>
      <c r="DS293">
        <v>1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17</v>
      </c>
      <c r="EN293">
        <v>41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30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1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10</v>
      </c>
      <c r="FQ293">
        <v>41</v>
      </c>
      <c r="FR293">
        <v>27</v>
      </c>
      <c r="FS293">
        <v>5</v>
      </c>
      <c r="FT293">
        <v>1</v>
      </c>
      <c r="FU293">
        <v>15</v>
      </c>
      <c r="FV293">
        <v>0</v>
      </c>
      <c r="FW293">
        <v>1</v>
      </c>
      <c r="FX293">
        <v>2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2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1</v>
      </c>
      <c r="GU293">
        <v>27</v>
      </c>
      <c r="GV293">
        <v>10</v>
      </c>
      <c r="GW293">
        <v>3</v>
      </c>
      <c r="GX293">
        <v>1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4</v>
      </c>
      <c r="HF293">
        <v>0</v>
      </c>
      <c r="HG293">
        <v>0</v>
      </c>
      <c r="HH293">
        <v>0</v>
      </c>
      <c r="HI293">
        <v>1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1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10</v>
      </c>
      <c r="HZ293">
        <v>4</v>
      </c>
      <c r="IA293">
        <v>4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4</v>
      </c>
      <c r="JD293" t="s">
        <v>0</v>
      </c>
      <c r="JE293" t="s">
        <v>0</v>
      </c>
      <c r="JF293" t="s">
        <v>0</v>
      </c>
      <c r="JG293" t="s">
        <v>0</v>
      </c>
      <c r="JH293" t="s">
        <v>0</v>
      </c>
      <c r="JI293" t="s">
        <v>0</v>
      </c>
      <c r="JJ293" t="s">
        <v>0</v>
      </c>
      <c r="JK293" t="s">
        <v>0</v>
      </c>
      <c r="JL293" t="s">
        <v>0</v>
      </c>
      <c r="JM293" t="s">
        <v>0</v>
      </c>
      <c r="JN293" t="s">
        <v>0</v>
      </c>
      <c r="JO293" t="s">
        <v>0</v>
      </c>
      <c r="JP293" t="s">
        <v>0</v>
      </c>
      <c r="JQ293" t="s">
        <v>0</v>
      </c>
      <c r="JR293" t="s">
        <v>0</v>
      </c>
      <c r="JS293" t="s">
        <v>0</v>
      </c>
      <c r="JT293" t="s">
        <v>0</v>
      </c>
      <c r="JU293" t="s">
        <v>0</v>
      </c>
      <c r="JV293" t="s">
        <v>0</v>
      </c>
      <c r="JW293">
        <v>1</v>
      </c>
      <c r="JX293">
        <v>1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1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</row>
    <row r="294" spans="1:351">
      <c r="A294" t="s">
        <v>1269</v>
      </c>
      <c r="B294" t="s">
        <v>1264</v>
      </c>
      <c r="C294" t="str">
        <f>"200506"</f>
        <v>200506</v>
      </c>
      <c r="D294" t="s">
        <v>1268</v>
      </c>
      <c r="E294">
        <v>5</v>
      </c>
      <c r="F294">
        <v>490</v>
      </c>
      <c r="G294">
        <v>380</v>
      </c>
      <c r="H294">
        <v>219</v>
      </c>
      <c r="I294">
        <v>161</v>
      </c>
      <c r="J294">
        <v>0</v>
      </c>
      <c r="K294">
        <v>1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161</v>
      </c>
      <c r="T294">
        <v>0</v>
      </c>
      <c r="U294">
        <v>0</v>
      </c>
      <c r="V294">
        <v>161</v>
      </c>
      <c r="W294">
        <v>6</v>
      </c>
      <c r="X294">
        <v>3</v>
      </c>
      <c r="Y294">
        <v>3</v>
      </c>
      <c r="Z294">
        <v>0</v>
      </c>
      <c r="AA294">
        <v>155</v>
      </c>
      <c r="AB294">
        <v>10</v>
      </c>
      <c r="AC294">
        <v>6</v>
      </c>
      <c r="AD294">
        <v>2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1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1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10</v>
      </c>
      <c r="BF294">
        <v>29</v>
      </c>
      <c r="BG294">
        <v>5</v>
      </c>
      <c r="BH294">
        <v>3</v>
      </c>
      <c r="BI294">
        <v>0</v>
      </c>
      <c r="BJ294">
        <v>0</v>
      </c>
      <c r="BK294">
        <v>6</v>
      </c>
      <c r="BL294">
        <v>0</v>
      </c>
      <c r="BM294">
        <v>2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13</v>
      </c>
      <c r="CI294">
        <v>29</v>
      </c>
      <c r="CJ294">
        <v>4</v>
      </c>
      <c r="CK294">
        <v>2</v>
      </c>
      <c r="CL294">
        <v>0</v>
      </c>
      <c r="CM294">
        <v>1</v>
      </c>
      <c r="CN294">
        <v>1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4</v>
      </c>
      <c r="DJ294">
        <v>3</v>
      </c>
      <c r="DK294">
        <v>3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3</v>
      </c>
      <c r="EN294">
        <v>46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35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1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10</v>
      </c>
      <c r="FQ294">
        <v>46</v>
      </c>
      <c r="FR294">
        <v>34</v>
      </c>
      <c r="FS294">
        <v>3</v>
      </c>
      <c r="FT294">
        <v>0</v>
      </c>
      <c r="FU294">
        <v>22</v>
      </c>
      <c r="FV294">
        <v>0</v>
      </c>
      <c r="FW294">
        <v>0</v>
      </c>
      <c r="FX294">
        <v>2</v>
      </c>
      <c r="FY294">
        <v>0</v>
      </c>
      <c r="FZ294">
        <v>0</v>
      </c>
      <c r="GA294">
        <v>0</v>
      </c>
      <c r="GB294">
        <v>0</v>
      </c>
      <c r="GC294">
        <v>1</v>
      </c>
      <c r="GD294">
        <v>0</v>
      </c>
      <c r="GE294">
        <v>0</v>
      </c>
      <c r="GF294">
        <v>1</v>
      </c>
      <c r="GG294">
        <v>0</v>
      </c>
      <c r="GH294">
        <v>1</v>
      </c>
      <c r="GI294">
        <v>3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1</v>
      </c>
      <c r="GU294">
        <v>34</v>
      </c>
      <c r="GV294">
        <v>16</v>
      </c>
      <c r="GW294">
        <v>5</v>
      </c>
      <c r="GX294">
        <v>1</v>
      </c>
      <c r="GY294">
        <v>0</v>
      </c>
      <c r="GZ294">
        <v>0</v>
      </c>
      <c r="HA294">
        <v>0</v>
      </c>
      <c r="HB294">
        <v>2</v>
      </c>
      <c r="HC294">
        <v>4</v>
      </c>
      <c r="HD294">
        <v>0</v>
      </c>
      <c r="HE294">
        <v>1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1</v>
      </c>
      <c r="HO294">
        <v>2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16</v>
      </c>
      <c r="HZ294">
        <v>9</v>
      </c>
      <c r="IA294">
        <v>9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9</v>
      </c>
      <c r="JD294" t="s">
        <v>0</v>
      </c>
      <c r="JE294" t="s">
        <v>0</v>
      </c>
      <c r="JF294" t="s">
        <v>0</v>
      </c>
      <c r="JG294" t="s">
        <v>0</v>
      </c>
      <c r="JH294" t="s">
        <v>0</v>
      </c>
      <c r="JI294" t="s">
        <v>0</v>
      </c>
      <c r="JJ294" t="s">
        <v>0</v>
      </c>
      <c r="JK294" t="s">
        <v>0</v>
      </c>
      <c r="JL294" t="s">
        <v>0</v>
      </c>
      <c r="JM294" t="s">
        <v>0</v>
      </c>
      <c r="JN294" t="s">
        <v>0</v>
      </c>
      <c r="JO294" t="s">
        <v>0</v>
      </c>
      <c r="JP294" t="s">
        <v>0</v>
      </c>
      <c r="JQ294" t="s">
        <v>0</v>
      </c>
      <c r="JR294" t="s">
        <v>0</v>
      </c>
      <c r="JS294" t="s">
        <v>0</v>
      </c>
      <c r="JT294" t="s">
        <v>0</v>
      </c>
      <c r="JU294" t="s">
        <v>0</v>
      </c>
      <c r="JV294" t="s">
        <v>0</v>
      </c>
      <c r="JW294">
        <v>1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1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1</v>
      </c>
      <c r="KS294">
        <v>1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1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1</v>
      </c>
      <c r="LV294">
        <v>2</v>
      </c>
      <c r="LW294">
        <v>0</v>
      </c>
      <c r="LX294">
        <v>2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0</v>
      </c>
      <c r="ML294">
        <v>0</v>
      </c>
      <c r="MM294">
        <v>2</v>
      </c>
    </row>
    <row r="295" spans="1:351">
      <c r="A295" t="s">
        <v>1267</v>
      </c>
      <c r="B295" t="s">
        <v>1264</v>
      </c>
      <c r="C295" t="str">
        <f>"200506"</f>
        <v>200506</v>
      </c>
      <c r="D295" t="s">
        <v>1266</v>
      </c>
      <c r="E295">
        <v>6</v>
      </c>
      <c r="F295">
        <v>419</v>
      </c>
      <c r="G295">
        <v>320</v>
      </c>
      <c r="H295">
        <v>172</v>
      </c>
      <c r="I295">
        <v>148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148</v>
      </c>
      <c r="T295">
        <v>0</v>
      </c>
      <c r="U295">
        <v>0</v>
      </c>
      <c r="V295">
        <v>148</v>
      </c>
      <c r="W295">
        <v>5</v>
      </c>
      <c r="X295">
        <v>4</v>
      </c>
      <c r="Y295">
        <v>1</v>
      </c>
      <c r="Z295">
        <v>0</v>
      </c>
      <c r="AA295">
        <v>143</v>
      </c>
      <c r="AB295">
        <v>4</v>
      </c>
      <c r="AC295">
        <v>3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1</v>
      </c>
      <c r="BD295">
        <v>0</v>
      </c>
      <c r="BE295">
        <v>4</v>
      </c>
      <c r="BF295">
        <v>19</v>
      </c>
      <c r="BG295">
        <v>2</v>
      </c>
      <c r="BH295">
        <v>0</v>
      </c>
      <c r="BI295">
        <v>0</v>
      </c>
      <c r="BJ295">
        <v>0</v>
      </c>
      <c r="BK295">
        <v>2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15</v>
      </c>
      <c r="CI295">
        <v>19</v>
      </c>
      <c r="CJ295">
        <v>4</v>
      </c>
      <c r="CK295">
        <v>3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1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4</v>
      </c>
      <c r="DJ295">
        <v>10</v>
      </c>
      <c r="DK295">
        <v>3</v>
      </c>
      <c r="DL295">
        <v>2</v>
      </c>
      <c r="DM295">
        <v>0</v>
      </c>
      <c r="DN295">
        <v>0</v>
      </c>
      <c r="DO295">
        <v>0</v>
      </c>
      <c r="DP295">
        <v>0</v>
      </c>
      <c r="DQ295">
        <v>1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2</v>
      </c>
      <c r="DX295">
        <v>0</v>
      </c>
      <c r="DY295">
        <v>0</v>
      </c>
      <c r="DZ295">
        <v>0</v>
      </c>
      <c r="EA295">
        <v>1</v>
      </c>
      <c r="EB295">
        <v>0</v>
      </c>
      <c r="EC295">
        <v>0</v>
      </c>
      <c r="ED295">
        <v>1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10</v>
      </c>
      <c r="EN295">
        <v>45</v>
      </c>
      <c r="EO295">
        <v>1</v>
      </c>
      <c r="EP295">
        <v>0</v>
      </c>
      <c r="EQ295">
        <v>0</v>
      </c>
      <c r="ER295">
        <v>0</v>
      </c>
      <c r="ES295">
        <v>0</v>
      </c>
      <c r="ET295">
        <v>36</v>
      </c>
      <c r="EU295">
        <v>1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7</v>
      </c>
      <c r="FQ295">
        <v>45</v>
      </c>
      <c r="FR295">
        <v>45</v>
      </c>
      <c r="FS295">
        <v>2</v>
      </c>
      <c r="FT295">
        <v>0</v>
      </c>
      <c r="FU295">
        <v>27</v>
      </c>
      <c r="FV295">
        <v>1</v>
      </c>
      <c r="FW295">
        <v>2</v>
      </c>
      <c r="FX295">
        <v>7</v>
      </c>
      <c r="FY295">
        <v>0</v>
      </c>
      <c r="FZ295">
        <v>1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5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45</v>
      </c>
      <c r="GV295">
        <v>11</v>
      </c>
      <c r="GW295">
        <v>6</v>
      </c>
      <c r="GX295">
        <v>0</v>
      </c>
      <c r="GY295">
        <v>0</v>
      </c>
      <c r="GZ295">
        <v>1</v>
      </c>
      <c r="HA295">
        <v>0</v>
      </c>
      <c r="HB295">
        <v>2</v>
      </c>
      <c r="HC295">
        <v>0</v>
      </c>
      <c r="HD295">
        <v>0</v>
      </c>
      <c r="HE295">
        <v>1</v>
      </c>
      <c r="HF295">
        <v>0</v>
      </c>
      <c r="HG295">
        <v>0</v>
      </c>
      <c r="HH295">
        <v>0</v>
      </c>
      <c r="HI295">
        <v>0</v>
      </c>
      <c r="HJ295">
        <v>1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11</v>
      </c>
      <c r="HZ295">
        <v>4</v>
      </c>
      <c r="IA295">
        <v>1</v>
      </c>
      <c r="IB295">
        <v>0</v>
      </c>
      <c r="IC295">
        <v>0</v>
      </c>
      <c r="ID295">
        <v>1</v>
      </c>
      <c r="IE295">
        <v>0</v>
      </c>
      <c r="IF295">
        <v>1</v>
      </c>
      <c r="IG295">
        <v>0</v>
      </c>
      <c r="IH295">
        <v>1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4</v>
      </c>
      <c r="JD295" t="s">
        <v>0</v>
      </c>
      <c r="JE295" t="s">
        <v>0</v>
      </c>
      <c r="JF295" t="s">
        <v>0</v>
      </c>
      <c r="JG295" t="s">
        <v>0</v>
      </c>
      <c r="JH295" t="s">
        <v>0</v>
      </c>
      <c r="JI295" t="s">
        <v>0</v>
      </c>
      <c r="JJ295" t="s">
        <v>0</v>
      </c>
      <c r="JK295" t="s">
        <v>0</v>
      </c>
      <c r="JL295" t="s">
        <v>0</v>
      </c>
      <c r="JM295" t="s">
        <v>0</v>
      </c>
      <c r="JN295" t="s">
        <v>0</v>
      </c>
      <c r="JO295" t="s">
        <v>0</v>
      </c>
      <c r="JP295" t="s">
        <v>0</v>
      </c>
      <c r="JQ295" t="s">
        <v>0</v>
      </c>
      <c r="JR295" t="s">
        <v>0</v>
      </c>
      <c r="JS295" t="s">
        <v>0</v>
      </c>
      <c r="JT295" t="s">
        <v>0</v>
      </c>
      <c r="JU295" t="s">
        <v>0</v>
      </c>
      <c r="JV295" t="s">
        <v>0</v>
      </c>
      <c r="JW295">
        <v>1</v>
      </c>
      <c r="JX295">
        <v>0</v>
      </c>
      <c r="JY295">
        <v>1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1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</row>
    <row r="296" spans="1:351">
      <c r="A296" t="s">
        <v>1265</v>
      </c>
      <c r="B296" t="s">
        <v>1264</v>
      </c>
      <c r="C296" t="str">
        <f>"200506"</f>
        <v>200506</v>
      </c>
      <c r="D296" t="s">
        <v>1263</v>
      </c>
      <c r="E296">
        <v>7</v>
      </c>
      <c r="F296">
        <v>484</v>
      </c>
      <c r="G296">
        <v>360</v>
      </c>
      <c r="H296">
        <v>215</v>
      </c>
      <c r="I296">
        <v>145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145</v>
      </c>
      <c r="T296">
        <v>0</v>
      </c>
      <c r="U296">
        <v>0</v>
      </c>
      <c r="V296">
        <v>145</v>
      </c>
      <c r="W296">
        <v>6</v>
      </c>
      <c r="X296">
        <v>4</v>
      </c>
      <c r="Y296">
        <v>1</v>
      </c>
      <c r="Z296">
        <v>1</v>
      </c>
      <c r="AA296">
        <v>139</v>
      </c>
      <c r="AB296">
        <v>7</v>
      </c>
      <c r="AC296">
        <v>3</v>
      </c>
      <c r="AD296">
        <v>1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1</v>
      </c>
      <c r="BE296">
        <v>7</v>
      </c>
      <c r="BF296">
        <v>36</v>
      </c>
      <c r="BG296">
        <v>17</v>
      </c>
      <c r="BH296">
        <v>1</v>
      </c>
      <c r="BI296">
        <v>0</v>
      </c>
      <c r="BJ296">
        <v>0</v>
      </c>
      <c r="BK296">
        <v>6</v>
      </c>
      <c r="BL296">
        <v>0</v>
      </c>
      <c r="BM296">
        <v>0</v>
      </c>
      <c r="BN296">
        <v>0</v>
      </c>
      <c r="BO296">
        <v>1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11</v>
      </c>
      <c r="CI296">
        <v>36</v>
      </c>
      <c r="CJ296">
        <v>7</v>
      </c>
      <c r="CK296">
        <v>2</v>
      </c>
      <c r="CL296">
        <v>1</v>
      </c>
      <c r="CM296">
        <v>0</v>
      </c>
      <c r="CN296">
        <v>3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1</v>
      </c>
      <c r="DE296">
        <v>0</v>
      </c>
      <c r="DF296">
        <v>0</v>
      </c>
      <c r="DG296">
        <v>0</v>
      </c>
      <c r="DH296">
        <v>0</v>
      </c>
      <c r="DI296">
        <v>7</v>
      </c>
      <c r="DJ296">
        <v>3</v>
      </c>
      <c r="DK296">
        <v>2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1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3</v>
      </c>
      <c r="EN296">
        <v>27</v>
      </c>
      <c r="EO296">
        <v>1</v>
      </c>
      <c r="EP296">
        <v>0</v>
      </c>
      <c r="EQ296">
        <v>0</v>
      </c>
      <c r="ER296">
        <v>0</v>
      </c>
      <c r="ES296">
        <v>0</v>
      </c>
      <c r="ET296">
        <v>15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2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9</v>
      </c>
      <c r="FQ296">
        <v>27</v>
      </c>
      <c r="FR296">
        <v>30</v>
      </c>
      <c r="FS296">
        <v>3</v>
      </c>
      <c r="FT296">
        <v>0</v>
      </c>
      <c r="FU296">
        <v>14</v>
      </c>
      <c r="FV296">
        <v>1</v>
      </c>
      <c r="FW296">
        <v>0</v>
      </c>
      <c r="FX296">
        <v>1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2</v>
      </c>
      <c r="GE296">
        <v>0</v>
      </c>
      <c r="GF296">
        <v>0</v>
      </c>
      <c r="GG296">
        <v>0</v>
      </c>
      <c r="GH296">
        <v>8</v>
      </c>
      <c r="GI296">
        <v>0</v>
      </c>
      <c r="GJ296">
        <v>0</v>
      </c>
      <c r="GK296">
        <v>0</v>
      </c>
      <c r="GL296">
        <v>1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30</v>
      </c>
      <c r="GV296">
        <v>18</v>
      </c>
      <c r="GW296">
        <v>8</v>
      </c>
      <c r="GX296">
        <v>3</v>
      </c>
      <c r="GY296">
        <v>1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1</v>
      </c>
      <c r="HN296">
        <v>0</v>
      </c>
      <c r="HO296">
        <v>1</v>
      </c>
      <c r="HP296">
        <v>0</v>
      </c>
      <c r="HQ296">
        <v>0</v>
      </c>
      <c r="HR296">
        <v>0</v>
      </c>
      <c r="HS296">
        <v>1</v>
      </c>
      <c r="HT296">
        <v>2</v>
      </c>
      <c r="HU296">
        <v>1</v>
      </c>
      <c r="HV296">
        <v>0</v>
      </c>
      <c r="HW296">
        <v>0</v>
      </c>
      <c r="HX296">
        <v>0</v>
      </c>
      <c r="HY296">
        <v>18</v>
      </c>
      <c r="HZ296">
        <v>11</v>
      </c>
      <c r="IA296">
        <v>1</v>
      </c>
      <c r="IB296">
        <v>1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8</v>
      </c>
      <c r="II296">
        <v>1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11</v>
      </c>
      <c r="JD296" t="s">
        <v>0</v>
      </c>
      <c r="JE296" t="s">
        <v>0</v>
      </c>
      <c r="JF296" t="s">
        <v>0</v>
      </c>
      <c r="JG296" t="s">
        <v>0</v>
      </c>
      <c r="JH296" t="s">
        <v>0</v>
      </c>
      <c r="JI296" t="s">
        <v>0</v>
      </c>
      <c r="JJ296" t="s">
        <v>0</v>
      </c>
      <c r="JK296" t="s">
        <v>0</v>
      </c>
      <c r="JL296" t="s">
        <v>0</v>
      </c>
      <c r="JM296" t="s">
        <v>0</v>
      </c>
      <c r="JN296" t="s">
        <v>0</v>
      </c>
      <c r="JO296" t="s">
        <v>0</v>
      </c>
      <c r="JP296" t="s">
        <v>0</v>
      </c>
      <c r="JQ296" t="s">
        <v>0</v>
      </c>
      <c r="JR296" t="s">
        <v>0</v>
      </c>
      <c r="JS296" t="s">
        <v>0</v>
      </c>
      <c r="JT296" t="s">
        <v>0</v>
      </c>
      <c r="JU296" t="s">
        <v>0</v>
      </c>
      <c r="JV296" t="s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0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0</v>
      </c>
      <c r="MK296">
        <v>0</v>
      </c>
      <c r="ML296">
        <v>0</v>
      </c>
      <c r="MM296">
        <v>0</v>
      </c>
    </row>
    <row r="297" spans="1:351">
      <c r="A297" t="s">
        <v>1262</v>
      </c>
      <c r="B297" t="s">
        <v>1255</v>
      </c>
      <c r="C297" t="str">
        <f>"200507"</f>
        <v>200507</v>
      </c>
      <c r="D297" t="s">
        <v>1261</v>
      </c>
      <c r="E297">
        <v>1</v>
      </c>
      <c r="F297">
        <v>1358</v>
      </c>
      <c r="G297">
        <v>1038</v>
      </c>
      <c r="H297">
        <v>469</v>
      </c>
      <c r="I297">
        <v>569</v>
      </c>
      <c r="J297">
        <v>0</v>
      </c>
      <c r="K297">
        <v>4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569</v>
      </c>
      <c r="T297">
        <v>0</v>
      </c>
      <c r="U297">
        <v>0</v>
      </c>
      <c r="V297">
        <v>569</v>
      </c>
      <c r="W297">
        <v>18</v>
      </c>
      <c r="X297">
        <v>13</v>
      </c>
      <c r="Y297">
        <v>5</v>
      </c>
      <c r="Z297">
        <v>0</v>
      </c>
      <c r="AA297">
        <v>551</v>
      </c>
      <c r="AB297">
        <v>141</v>
      </c>
      <c r="AC297">
        <v>23</v>
      </c>
      <c r="AD297">
        <v>85</v>
      </c>
      <c r="AE297">
        <v>3</v>
      </c>
      <c r="AF297">
        <v>0</v>
      </c>
      <c r="AG297">
        <v>5</v>
      </c>
      <c r="AH297">
        <v>0</v>
      </c>
      <c r="AI297">
        <v>0</v>
      </c>
      <c r="AJ297">
        <v>2</v>
      </c>
      <c r="AK297">
        <v>2</v>
      </c>
      <c r="AL297">
        <v>0</v>
      </c>
      <c r="AM297">
        <v>4</v>
      </c>
      <c r="AN297">
        <v>0</v>
      </c>
      <c r="AO297">
        <v>0</v>
      </c>
      <c r="AP297">
        <v>0</v>
      </c>
      <c r="AQ297">
        <v>1</v>
      </c>
      <c r="AR297">
        <v>1</v>
      </c>
      <c r="AS297">
        <v>0</v>
      </c>
      <c r="AT297">
        <v>4</v>
      </c>
      <c r="AU297">
        <v>2</v>
      </c>
      <c r="AV297">
        <v>0</v>
      </c>
      <c r="AW297">
        <v>3</v>
      </c>
      <c r="AX297">
        <v>0</v>
      </c>
      <c r="AY297">
        <v>0</v>
      </c>
      <c r="AZ297">
        <v>0</v>
      </c>
      <c r="BA297">
        <v>1</v>
      </c>
      <c r="BB297">
        <v>0</v>
      </c>
      <c r="BC297">
        <v>0</v>
      </c>
      <c r="BD297">
        <v>5</v>
      </c>
      <c r="BE297">
        <v>141</v>
      </c>
      <c r="BF297">
        <v>89</v>
      </c>
      <c r="BG297">
        <v>27</v>
      </c>
      <c r="BH297">
        <v>3</v>
      </c>
      <c r="BI297">
        <v>0</v>
      </c>
      <c r="BJ297">
        <v>1</v>
      </c>
      <c r="BK297">
        <v>8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1</v>
      </c>
      <c r="CD297">
        <v>0</v>
      </c>
      <c r="CE297">
        <v>2</v>
      </c>
      <c r="CF297">
        <v>0</v>
      </c>
      <c r="CG297">
        <v>0</v>
      </c>
      <c r="CH297">
        <v>47</v>
      </c>
      <c r="CI297">
        <v>89</v>
      </c>
      <c r="CJ297">
        <v>29</v>
      </c>
      <c r="CK297">
        <v>8</v>
      </c>
      <c r="CL297">
        <v>5</v>
      </c>
      <c r="CM297">
        <v>2</v>
      </c>
      <c r="CN297">
        <v>0</v>
      </c>
      <c r="CO297">
        <v>3</v>
      </c>
      <c r="CP297">
        <v>1</v>
      </c>
      <c r="CQ297">
        <v>1</v>
      </c>
      <c r="CR297">
        <v>0</v>
      </c>
      <c r="CS297">
        <v>0</v>
      </c>
      <c r="CT297">
        <v>1</v>
      </c>
      <c r="CU297">
        <v>1</v>
      </c>
      <c r="CV297">
        <v>0</v>
      </c>
      <c r="CW297">
        <v>1</v>
      </c>
      <c r="CX297">
        <v>0</v>
      </c>
      <c r="CY297">
        <v>1</v>
      </c>
      <c r="CZ297">
        <v>0</v>
      </c>
      <c r="DA297">
        <v>0</v>
      </c>
      <c r="DB297">
        <v>2</v>
      </c>
      <c r="DC297">
        <v>0</v>
      </c>
      <c r="DD297">
        <v>1</v>
      </c>
      <c r="DE297">
        <v>0</v>
      </c>
      <c r="DF297">
        <v>1</v>
      </c>
      <c r="DG297">
        <v>0</v>
      </c>
      <c r="DH297">
        <v>1</v>
      </c>
      <c r="DI297">
        <v>29</v>
      </c>
      <c r="DJ297">
        <v>41</v>
      </c>
      <c r="DK297">
        <v>23</v>
      </c>
      <c r="DL297">
        <v>2</v>
      </c>
      <c r="DM297">
        <v>6</v>
      </c>
      <c r="DN297">
        <v>0</v>
      </c>
      <c r="DO297">
        <v>0</v>
      </c>
      <c r="DP297">
        <v>1</v>
      </c>
      <c r="DQ297">
        <v>3</v>
      </c>
      <c r="DR297">
        <v>0</v>
      </c>
      <c r="DS297">
        <v>0</v>
      </c>
      <c r="DT297">
        <v>0</v>
      </c>
      <c r="DU297">
        <v>1</v>
      </c>
      <c r="DV297">
        <v>0</v>
      </c>
      <c r="DW297">
        <v>0</v>
      </c>
      <c r="DX297">
        <v>1</v>
      </c>
      <c r="DY297">
        <v>1</v>
      </c>
      <c r="DZ297">
        <v>0</v>
      </c>
      <c r="EA297">
        <v>0</v>
      </c>
      <c r="EB297">
        <v>0</v>
      </c>
      <c r="EC297">
        <v>1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2</v>
      </c>
      <c r="EL297">
        <v>0</v>
      </c>
      <c r="EM297">
        <v>41</v>
      </c>
      <c r="EN297">
        <v>69</v>
      </c>
      <c r="EO297">
        <v>3</v>
      </c>
      <c r="EP297">
        <v>0</v>
      </c>
      <c r="EQ297">
        <v>0</v>
      </c>
      <c r="ER297">
        <v>0</v>
      </c>
      <c r="ES297">
        <v>0</v>
      </c>
      <c r="ET297">
        <v>50</v>
      </c>
      <c r="EU297">
        <v>1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1</v>
      </c>
      <c r="FF297">
        <v>1</v>
      </c>
      <c r="FG297">
        <v>0</v>
      </c>
      <c r="FH297">
        <v>0</v>
      </c>
      <c r="FI297">
        <v>1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12</v>
      </c>
      <c r="FQ297">
        <v>69</v>
      </c>
      <c r="FR297">
        <v>125</v>
      </c>
      <c r="FS297">
        <v>23</v>
      </c>
      <c r="FT297">
        <v>3</v>
      </c>
      <c r="FU297">
        <v>56</v>
      </c>
      <c r="FV297">
        <v>0</v>
      </c>
      <c r="FW297">
        <v>18</v>
      </c>
      <c r="FX297">
        <v>9</v>
      </c>
      <c r="FY297">
        <v>2</v>
      </c>
      <c r="FZ297">
        <v>0</v>
      </c>
      <c r="GA297">
        <v>0</v>
      </c>
      <c r="GB297">
        <v>0</v>
      </c>
      <c r="GC297">
        <v>6</v>
      </c>
      <c r="GD297">
        <v>2</v>
      </c>
      <c r="GE297">
        <v>0</v>
      </c>
      <c r="GF297">
        <v>0</v>
      </c>
      <c r="GG297">
        <v>0</v>
      </c>
      <c r="GH297">
        <v>3</v>
      </c>
      <c r="GI297">
        <v>1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2</v>
      </c>
      <c r="GU297">
        <v>125</v>
      </c>
      <c r="GV297">
        <v>40</v>
      </c>
      <c r="GW297">
        <v>19</v>
      </c>
      <c r="GX297">
        <v>4</v>
      </c>
      <c r="GY297">
        <v>0</v>
      </c>
      <c r="GZ297">
        <v>0</v>
      </c>
      <c r="HA297">
        <v>0</v>
      </c>
      <c r="HB297">
        <v>1</v>
      </c>
      <c r="HC297">
        <v>2</v>
      </c>
      <c r="HD297">
        <v>1</v>
      </c>
      <c r="HE297">
        <v>2</v>
      </c>
      <c r="HF297">
        <v>1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1</v>
      </c>
      <c r="HM297">
        <v>1</v>
      </c>
      <c r="HN297">
        <v>1</v>
      </c>
      <c r="HO297">
        <v>2</v>
      </c>
      <c r="HP297">
        <v>0</v>
      </c>
      <c r="HQ297">
        <v>0</v>
      </c>
      <c r="HR297">
        <v>1</v>
      </c>
      <c r="HS297">
        <v>2</v>
      </c>
      <c r="HT297">
        <v>1</v>
      </c>
      <c r="HU297">
        <v>1</v>
      </c>
      <c r="HV297">
        <v>0</v>
      </c>
      <c r="HW297">
        <v>0</v>
      </c>
      <c r="HX297">
        <v>0</v>
      </c>
      <c r="HY297">
        <v>40</v>
      </c>
      <c r="HZ297">
        <v>14</v>
      </c>
      <c r="IA297">
        <v>7</v>
      </c>
      <c r="IB297">
        <v>1</v>
      </c>
      <c r="IC297">
        <v>0</v>
      </c>
      <c r="ID297">
        <v>3</v>
      </c>
      <c r="IE297">
        <v>0</v>
      </c>
      <c r="IF297">
        <v>0</v>
      </c>
      <c r="IG297">
        <v>0</v>
      </c>
      <c r="IH297">
        <v>1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1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1</v>
      </c>
      <c r="JA297">
        <v>0</v>
      </c>
      <c r="JB297">
        <v>0</v>
      </c>
      <c r="JC297">
        <v>14</v>
      </c>
      <c r="JD297" t="s">
        <v>0</v>
      </c>
      <c r="JE297" t="s">
        <v>0</v>
      </c>
      <c r="JF297" t="s">
        <v>0</v>
      </c>
      <c r="JG297" t="s">
        <v>0</v>
      </c>
      <c r="JH297" t="s">
        <v>0</v>
      </c>
      <c r="JI297" t="s">
        <v>0</v>
      </c>
      <c r="JJ297" t="s">
        <v>0</v>
      </c>
      <c r="JK297" t="s">
        <v>0</v>
      </c>
      <c r="JL297" t="s">
        <v>0</v>
      </c>
      <c r="JM297" t="s">
        <v>0</v>
      </c>
      <c r="JN297" t="s">
        <v>0</v>
      </c>
      <c r="JO297" t="s">
        <v>0</v>
      </c>
      <c r="JP297" t="s">
        <v>0</v>
      </c>
      <c r="JQ297" t="s">
        <v>0</v>
      </c>
      <c r="JR297" t="s">
        <v>0</v>
      </c>
      <c r="JS297" t="s">
        <v>0</v>
      </c>
      <c r="JT297" t="s">
        <v>0</v>
      </c>
      <c r="JU297" t="s">
        <v>0</v>
      </c>
      <c r="JV297" t="s">
        <v>0</v>
      </c>
      <c r="JW297">
        <v>2</v>
      </c>
      <c r="JX297">
        <v>2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2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  <c r="LU297">
        <v>0</v>
      </c>
      <c r="LV297">
        <v>1</v>
      </c>
      <c r="LW297">
        <v>0</v>
      </c>
      <c r="LX297">
        <v>1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0</v>
      </c>
      <c r="MM297">
        <v>1</v>
      </c>
    </row>
    <row r="298" spans="1:351">
      <c r="A298" t="s">
        <v>1260</v>
      </c>
      <c r="B298" t="s">
        <v>1255</v>
      </c>
      <c r="C298" t="str">
        <f>"200507"</f>
        <v>200507</v>
      </c>
      <c r="D298" t="s">
        <v>1259</v>
      </c>
      <c r="E298">
        <v>2</v>
      </c>
      <c r="F298">
        <v>194</v>
      </c>
      <c r="G298">
        <v>150</v>
      </c>
      <c r="H298">
        <v>80</v>
      </c>
      <c r="I298">
        <v>70</v>
      </c>
      <c r="J298">
        <v>0</v>
      </c>
      <c r="K298">
        <v>2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70</v>
      </c>
      <c r="T298">
        <v>0</v>
      </c>
      <c r="U298">
        <v>0</v>
      </c>
      <c r="V298">
        <v>70</v>
      </c>
      <c r="W298">
        <v>3</v>
      </c>
      <c r="X298">
        <v>1</v>
      </c>
      <c r="Y298">
        <v>0</v>
      </c>
      <c r="Z298">
        <v>2</v>
      </c>
      <c r="AA298">
        <v>67</v>
      </c>
      <c r="AB298">
        <v>11</v>
      </c>
      <c r="AC298">
        <v>1</v>
      </c>
      <c r="AD298">
        <v>4</v>
      </c>
      <c r="AE298">
        <v>0</v>
      </c>
      <c r="AF298">
        <v>0</v>
      </c>
      <c r="AG298">
        <v>1</v>
      </c>
      <c r="AH298">
        <v>1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3</v>
      </c>
      <c r="AU298">
        <v>1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11</v>
      </c>
      <c r="BF298">
        <v>15</v>
      </c>
      <c r="BG298">
        <v>7</v>
      </c>
      <c r="BH298">
        <v>0</v>
      </c>
      <c r="BI298">
        <v>3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5</v>
      </c>
      <c r="CI298">
        <v>15</v>
      </c>
      <c r="CJ298">
        <v>5</v>
      </c>
      <c r="CK298">
        <v>4</v>
      </c>
      <c r="CL298">
        <v>1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5</v>
      </c>
      <c r="DJ298">
        <v>3</v>
      </c>
      <c r="DK298">
        <v>1</v>
      </c>
      <c r="DL298">
        <v>0</v>
      </c>
      <c r="DM298">
        <v>0</v>
      </c>
      <c r="DN298">
        <v>0</v>
      </c>
      <c r="DO298">
        <v>1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1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3</v>
      </c>
      <c r="EN298">
        <v>12</v>
      </c>
      <c r="EO298">
        <v>0</v>
      </c>
      <c r="EP298">
        <v>1</v>
      </c>
      <c r="EQ298">
        <v>0</v>
      </c>
      <c r="ER298">
        <v>0</v>
      </c>
      <c r="ES298">
        <v>0</v>
      </c>
      <c r="ET298">
        <v>4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1</v>
      </c>
      <c r="FL298">
        <v>0</v>
      </c>
      <c r="FM298">
        <v>0</v>
      </c>
      <c r="FN298">
        <v>0</v>
      </c>
      <c r="FO298">
        <v>0</v>
      </c>
      <c r="FP298">
        <v>6</v>
      </c>
      <c r="FQ298">
        <v>12</v>
      </c>
      <c r="FR298">
        <v>15</v>
      </c>
      <c r="FS298">
        <v>1</v>
      </c>
      <c r="FT298">
        <v>1</v>
      </c>
      <c r="FU298">
        <v>9</v>
      </c>
      <c r="FV298">
        <v>0</v>
      </c>
      <c r="FW298">
        <v>2</v>
      </c>
      <c r="FX298">
        <v>2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15</v>
      </c>
      <c r="GV298">
        <v>4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2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1</v>
      </c>
      <c r="HJ298">
        <v>0</v>
      </c>
      <c r="HK298">
        <v>0</v>
      </c>
      <c r="HL298">
        <v>0</v>
      </c>
      <c r="HM298">
        <v>1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4</v>
      </c>
      <c r="HZ298">
        <v>1</v>
      </c>
      <c r="IA298">
        <v>1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1</v>
      </c>
      <c r="JD298" t="s">
        <v>0</v>
      </c>
      <c r="JE298" t="s">
        <v>0</v>
      </c>
      <c r="JF298" t="s">
        <v>0</v>
      </c>
      <c r="JG298" t="s">
        <v>0</v>
      </c>
      <c r="JH298" t="s">
        <v>0</v>
      </c>
      <c r="JI298" t="s">
        <v>0</v>
      </c>
      <c r="JJ298" t="s">
        <v>0</v>
      </c>
      <c r="JK298" t="s">
        <v>0</v>
      </c>
      <c r="JL298" t="s">
        <v>0</v>
      </c>
      <c r="JM298" t="s">
        <v>0</v>
      </c>
      <c r="JN298" t="s">
        <v>0</v>
      </c>
      <c r="JO298" t="s">
        <v>0</v>
      </c>
      <c r="JP298" t="s">
        <v>0</v>
      </c>
      <c r="JQ298" t="s">
        <v>0</v>
      </c>
      <c r="JR298" t="s">
        <v>0</v>
      </c>
      <c r="JS298" t="s">
        <v>0</v>
      </c>
      <c r="JT298" t="s">
        <v>0</v>
      </c>
      <c r="JU298" t="s">
        <v>0</v>
      </c>
      <c r="JV298" t="s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1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0</v>
      </c>
      <c r="MG298">
        <v>1</v>
      </c>
      <c r="MH298">
        <v>0</v>
      </c>
      <c r="MI298">
        <v>0</v>
      </c>
      <c r="MJ298">
        <v>0</v>
      </c>
      <c r="MK298">
        <v>0</v>
      </c>
      <c r="ML298">
        <v>0</v>
      </c>
      <c r="MM298">
        <v>1</v>
      </c>
    </row>
    <row r="299" spans="1:351">
      <c r="A299" t="s">
        <v>1258</v>
      </c>
      <c r="B299" t="s">
        <v>1255</v>
      </c>
      <c r="C299" t="str">
        <f>"200507"</f>
        <v>200507</v>
      </c>
      <c r="D299" t="s">
        <v>1257</v>
      </c>
      <c r="E299">
        <v>3</v>
      </c>
      <c r="F299">
        <v>368</v>
      </c>
      <c r="G299">
        <v>290</v>
      </c>
      <c r="H299">
        <v>161</v>
      </c>
      <c r="I299">
        <v>129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129</v>
      </c>
      <c r="T299">
        <v>0</v>
      </c>
      <c r="U299">
        <v>0</v>
      </c>
      <c r="V299">
        <v>129</v>
      </c>
      <c r="W299">
        <v>5</v>
      </c>
      <c r="X299">
        <v>3</v>
      </c>
      <c r="Y299">
        <v>2</v>
      </c>
      <c r="Z299">
        <v>0</v>
      </c>
      <c r="AA299">
        <v>124</v>
      </c>
      <c r="AB299">
        <v>13</v>
      </c>
      <c r="AC299">
        <v>4</v>
      </c>
      <c r="AD299">
        <v>4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1</v>
      </c>
      <c r="AS299">
        <v>0</v>
      </c>
      <c r="AT299">
        <v>0</v>
      </c>
      <c r="AU299">
        <v>3</v>
      </c>
      <c r="AV299">
        <v>1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13</v>
      </c>
      <c r="BF299">
        <v>45</v>
      </c>
      <c r="BG299">
        <v>2</v>
      </c>
      <c r="BH299">
        <v>0</v>
      </c>
      <c r="BI299">
        <v>0</v>
      </c>
      <c r="BJ299">
        <v>0</v>
      </c>
      <c r="BK299">
        <v>22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1</v>
      </c>
      <c r="BV299">
        <v>0</v>
      </c>
      <c r="BW299">
        <v>0</v>
      </c>
      <c r="BX299">
        <v>0</v>
      </c>
      <c r="BY299">
        <v>0</v>
      </c>
      <c r="BZ299">
        <v>3</v>
      </c>
      <c r="CA299">
        <v>1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16</v>
      </c>
      <c r="CI299">
        <v>45</v>
      </c>
      <c r="CJ299">
        <v>3</v>
      </c>
      <c r="CK299">
        <v>1</v>
      </c>
      <c r="CL299">
        <v>2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3</v>
      </c>
      <c r="DJ299">
        <v>1</v>
      </c>
      <c r="DK299">
        <v>1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1</v>
      </c>
      <c r="EN299">
        <v>26</v>
      </c>
      <c r="EO299">
        <v>0</v>
      </c>
      <c r="EP299">
        <v>0</v>
      </c>
      <c r="EQ299">
        <v>1</v>
      </c>
      <c r="ER299">
        <v>0</v>
      </c>
      <c r="ES299">
        <v>2</v>
      </c>
      <c r="ET299">
        <v>18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1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4</v>
      </c>
      <c r="FQ299">
        <v>26</v>
      </c>
      <c r="FR299">
        <v>17</v>
      </c>
      <c r="FS299">
        <v>4</v>
      </c>
      <c r="FT299">
        <v>0</v>
      </c>
      <c r="FU299">
        <v>7</v>
      </c>
      <c r="FV299">
        <v>0</v>
      </c>
      <c r="FW299">
        <v>1</v>
      </c>
      <c r="FX299">
        <v>3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2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17</v>
      </c>
      <c r="GV299">
        <v>15</v>
      </c>
      <c r="GW299">
        <v>5</v>
      </c>
      <c r="GX299">
        <v>1</v>
      </c>
      <c r="GY299">
        <v>0</v>
      </c>
      <c r="GZ299">
        <v>0</v>
      </c>
      <c r="HA299">
        <v>0</v>
      </c>
      <c r="HB299">
        <v>1</v>
      </c>
      <c r="HC299">
        <v>0</v>
      </c>
      <c r="HD299">
        <v>0</v>
      </c>
      <c r="HE299">
        <v>3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3</v>
      </c>
      <c r="HP299">
        <v>1</v>
      </c>
      <c r="HQ299">
        <v>0</v>
      </c>
      <c r="HR299">
        <v>1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15</v>
      </c>
      <c r="HZ299">
        <v>2</v>
      </c>
      <c r="IA299">
        <v>2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2</v>
      </c>
      <c r="JD299" t="s">
        <v>0</v>
      </c>
      <c r="JE299" t="s">
        <v>0</v>
      </c>
      <c r="JF299" t="s">
        <v>0</v>
      </c>
      <c r="JG299" t="s">
        <v>0</v>
      </c>
      <c r="JH299" t="s">
        <v>0</v>
      </c>
      <c r="JI299" t="s">
        <v>0</v>
      </c>
      <c r="JJ299" t="s">
        <v>0</v>
      </c>
      <c r="JK299" t="s">
        <v>0</v>
      </c>
      <c r="JL299" t="s">
        <v>0</v>
      </c>
      <c r="JM299" t="s">
        <v>0</v>
      </c>
      <c r="JN299" t="s">
        <v>0</v>
      </c>
      <c r="JO299" t="s">
        <v>0</v>
      </c>
      <c r="JP299" t="s">
        <v>0</v>
      </c>
      <c r="JQ299" t="s">
        <v>0</v>
      </c>
      <c r="JR299" t="s">
        <v>0</v>
      </c>
      <c r="JS299" t="s">
        <v>0</v>
      </c>
      <c r="JT299" t="s">
        <v>0</v>
      </c>
      <c r="JU299" t="s">
        <v>0</v>
      </c>
      <c r="JV299" t="s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2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1</v>
      </c>
      <c r="MF299">
        <v>0</v>
      </c>
      <c r="MG299">
        <v>0</v>
      </c>
      <c r="MH299">
        <v>0</v>
      </c>
      <c r="MI299">
        <v>1</v>
      </c>
      <c r="MJ299">
        <v>0</v>
      </c>
      <c r="MK299">
        <v>0</v>
      </c>
      <c r="ML299">
        <v>0</v>
      </c>
      <c r="MM299">
        <v>2</v>
      </c>
    </row>
    <row r="300" spans="1:351">
      <c r="A300" t="s">
        <v>1256</v>
      </c>
      <c r="B300" t="s">
        <v>1255</v>
      </c>
      <c r="C300" t="str">
        <f>"200507"</f>
        <v>200507</v>
      </c>
      <c r="D300" t="s">
        <v>1254</v>
      </c>
      <c r="E300">
        <v>4</v>
      </c>
      <c r="F300">
        <v>369</v>
      </c>
      <c r="G300">
        <v>280</v>
      </c>
      <c r="H300">
        <v>137</v>
      </c>
      <c r="I300">
        <v>143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143</v>
      </c>
      <c r="T300">
        <v>0</v>
      </c>
      <c r="U300">
        <v>0</v>
      </c>
      <c r="V300">
        <v>143</v>
      </c>
      <c r="W300">
        <v>5</v>
      </c>
      <c r="X300">
        <v>2</v>
      </c>
      <c r="Y300">
        <v>3</v>
      </c>
      <c r="Z300">
        <v>0</v>
      </c>
      <c r="AA300">
        <v>138</v>
      </c>
      <c r="AB300">
        <v>17</v>
      </c>
      <c r="AC300">
        <v>5</v>
      </c>
      <c r="AD300">
        <v>8</v>
      </c>
      <c r="AE300">
        <v>1</v>
      </c>
      <c r="AF300">
        <v>1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1</v>
      </c>
      <c r="AU300">
        <v>1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17</v>
      </c>
      <c r="BF300">
        <v>35</v>
      </c>
      <c r="BG300">
        <v>8</v>
      </c>
      <c r="BH300">
        <v>1</v>
      </c>
      <c r="BI300">
        <v>0</v>
      </c>
      <c r="BJ300">
        <v>0</v>
      </c>
      <c r="BK300">
        <v>9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2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15</v>
      </c>
      <c r="CI300">
        <v>35</v>
      </c>
      <c r="CJ300">
        <v>3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1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2</v>
      </c>
      <c r="DI300">
        <v>3</v>
      </c>
      <c r="DJ300">
        <v>5</v>
      </c>
      <c r="DK300">
        <v>1</v>
      </c>
      <c r="DL300">
        <v>0</v>
      </c>
      <c r="DM300">
        <v>1</v>
      </c>
      <c r="DN300">
        <v>0</v>
      </c>
      <c r="DO300">
        <v>1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1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1</v>
      </c>
      <c r="EM300">
        <v>5</v>
      </c>
      <c r="EN300">
        <v>42</v>
      </c>
      <c r="EO300">
        <v>1</v>
      </c>
      <c r="EP300">
        <v>1</v>
      </c>
      <c r="EQ300">
        <v>0</v>
      </c>
      <c r="ER300">
        <v>1</v>
      </c>
      <c r="ES300">
        <v>0</v>
      </c>
      <c r="ET300">
        <v>25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1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13</v>
      </c>
      <c r="FQ300">
        <v>42</v>
      </c>
      <c r="FR300">
        <v>21</v>
      </c>
      <c r="FS300">
        <v>2</v>
      </c>
      <c r="FT300">
        <v>0</v>
      </c>
      <c r="FU300">
        <v>5</v>
      </c>
      <c r="FV300">
        <v>0</v>
      </c>
      <c r="FW300">
        <v>0</v>
      </c>
      <c r="FX300">
        <v>4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3</v>
      </c>
      <c r="GE300">
        <v>0</v>
      </c>
      <c r="GF300">
        <v>0</v>
      </c>
      <c r="GG300">
        <v>0</v>
      </c>
      <c r="GH300">
        <v>1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1</v>
      </c>
      <c r="GQ300">
        <v>0</v>
      </c>
      <c r="GR300">
        <v>0</v>
      </c>
      <c r="GS300">
        <v>3</v>
      </c>
      <c r="GT300">
        <v>2</v>
      </c>
      <c r="GU300">
        <v>21</v>
      </c>
      <c r="GV300">
        <v>10</v>
      </c>
      <c r="GW300">
        <v>8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10</v>
      </c>
      <c r="HZ300">
        <v>3</v>
      </c>
      <c r="IA300">
        <v>1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1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1</v>
      </c>
      <c r="JC300">
        <v>3</v>
      </c>
      <c r="JD300" t="s">
        <v>0</v>
      </c>
      <c r="JE300" t="s">
        <v>0</v>
      </c>
      <c r="JF300" t="s">
        <v>0</v>
      </c>
      <c r="JG300" t="s">
        <v>0</v>
      </c>
      <c r="JH300" t="s">
        <v>0</v>
      </c>
      <c r="JI300" t="s">
        <v>0</v>
      </c>
      <c r="JJ300" t="s">
        <v>0</v>
      </c>
      <c r="JK300" t="s">
        <v>0</v>
      </c>
      <c r="JL300" t="s">
        <v>0</v>
      </c>
      <c r="JM300" t="s">
        <v>0</v>
      </c>
      <c r="JN300" t="s">
        <v>0</v>
      </c>
      <c r="JO300" t="s">
        <v>0</v>
      </c>
      <c r="JP300" t="s">
        <v>0</v>
      </c>
      <c r="JQ300" t="s">
        <v>0</v>
      </c>
      <c r="JR300" t="s">
        <v>0</v>
      </c>
      <c r="JS300" t="s">
        <v>0</v>
      </c>
      <c r="JT300" t="s">
        <v>0</v>
      </c>
      <c r="JU300" t="s">
        <v>0</v>
      </c>
      <c r="JV300" t="s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1</v>
      </c>
      <c r="KT300">
        <v>0</v>
      </c>
      <c r="KU300">
        <v>1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1</v>
      </c>
      <c r="LV300">
        <v>1</v>
      </c>
      <c r="LW300">
        <v>0</v>
      </c>
      <c r="LX300">
        <v>1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0</v>
      </c>
      <c r="MK300">
        <v>0</v>
      </c>
      <c r="ML300">
        <v>0</v>
      </c>
      <c r="MM300">
        <v>1</v>
      </c>
    </row>
    <row r="301" spans="1:351">
      <c r="A301" t="s">
        <v>1253</v>
      </c>
      <c r="B301" t="s">
        <v>1244</v>
      </c>
      <c r="C301" t="str">
        <f>"200508"</f>
        <v>200508</v>
      </c>
      <c r="D301" t="s">
        <v>1252</v>
      </c>
      <c r="E301">
        <v>1</v>
      </c>
      <c r="F301">
        <v>1727</v>
      </c>
      <c r="G301">
        <v>1310</v>
      </c>
      <c r="H301">
        <v>639</v>
      </c>
      <c r="I301">
        <v>671</v>
      </c>
      <c r="J301">
        <v>3</v>
      </c>
      <c r="K301">
        <v>11</v>
      </c>
      <c r="L301">
        <v>1</v>
      </c>
      <c r="M301">
        <v>1</v>
      </c>
      <c r="N301">
        <v>0</v>
      </c>
      <c r="O301">
        <v>0</v>
      </c>
      <c r="P301">
        <v>0</v>
      </c>
      <c r="Q301">
        <v>0</v>
      </c>
      <c r="R301">
        <v>1</v>
      </c>
      <c r="S301">
        <v>672</v>
      </c>
      <c r="T301">
        <v>1</v>
      </c>
      <c r="U301">
        <v>0</v>
      </c>
      <c r="V301">
        <v>672</v>
      </c>
      <c r="W301">
        <v>30</v>
      </c>
      <c r="X301">
        <v>18</v>
      </c>
      <c r="Y301">
        <v>11</v>
      </c>
      <c r="Z301">
        <v>1</v>
      </c>
      <c r="AA301">
        <v>642</v>
      </c>
      <c r="AB301">
        <v>176</v>
      </c>
      <c r="AC301">
        <v>73</v>
      </c>
      <c r="AD301">
        <v>26</v>
      </c>
      <c r="AE301">
        <v>17</v>
      </c>
      <c r="AF301">
        <v>0</v>
      </c>
      <c r="AG301">
        <v>12</v>
      </c>
      <c r="AH301">
        <v>4</v>
      </c>
      <c r="AI301">
        <v>0</v>
      </c>
      <c r="AJ301">
        <v>0</v>
      </c>
      <c r="AK301">
        <v>0</v>
      </c>
      <c r="AL301">
        <v>1</v>
      </c>
      <c r="AM301">
        <v>1</v>
      </c>
      <c r="AN301">
        <v>0</v>
      </c>
      <c r="AO301">
        <v>0</v>
      </c>
      <c r="AP301">
        <v>0</v>
      </c>
      <c r="AQ301">
        <v>5</v>
      </c>
      <c r="AR301">
        <v>0</v>
      </c>
      <c r="AS301">
        <v>0</v>
      </c>
      <c r="AT301">
        <v>21</v>
      </c>
      <c r="AU301">
        <v>9</v>
      </c>
      <c r="AV301">
        <v>1</v>
      </c>
      <c r="AW301">
        <v>0</v>
      </c>
      <c r="AX301">
        <v>0</v>
      </c>
      <c r="AY301">
        <v>1</v>
      </c>
      <c r="AZ301">
        <v>0</v>
      </c>
      <c r="BA301">
        <v>3</v>
      </c>
      <c r="BB301">
        <v>0</v>
      </c>
      <c r="BC301">
        <v>0</v>
      </c>
      <c r="BD301">
        <v>2</v>
      </c>
      <c r="BE301">
        <v>176</v>
      </c>
      <c r="BF301">
        <v>101</v>
      </c>
      <c r="BG301">
        <v>25</v>
      </c>
      <c r="BH301">
        <v>5</v>
      </c>
      <c r="BI301">
        <v>3</v>
      </c>
      <c r="BJ301">
        <v>0</v>
      </c>
      <c r="BK301">
        <v>9</v>
      </c>
      <c r="BL301">
        <v>0</v>
      </c>
      <c r="BM301">
        <v>0</v>
      </c>
      <c r="BN301">
        <v>2</v>
      </c>
      <c r="BO301">
        <v>2</v>
      </c>
      <c r="BP301">
        <v>0</v>
      </c>
      <c r="BQ301">
        <v>1</v>
      </c>
      <c r="BR301">
        <v>0</v>
      </c>
      <c r="BS301">
        <v>0</v>
      </c>
      <c r="BT301">
        <v>1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2</v>
      </c>
      <c r="CB301">
        <v>1</v>
      </c>
      <c r="CC301">
        <v>0</v>
      </c>
      <c r="CD301">
        <v>6</v>
      </c>
      <c r="CE301">
        <v>0</v>
      </c>
      <c r="CF301">
        <v>1</v>
      </c>
      <c r="CG301">
        <v>2</v>
      </c>
      <c r="CH301">
        <v>41</v>
      </c>
      <c r="CI301">
        <v>101</v>
      </c>
      <c r="CJ301">
        <v>19</v>
      </c>
      <c r="CK301">
        <v>7</v>
      </c>
      <c r="CL301">
        <v>1</v>
      </c>
      <c r="CM301">
        <v>1</v>
      </c>
      <c r="CN301">
        <v>2</v>
      </c>
      <c r="CO301">
        <v>2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1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1</v>
      </c>
      <c r="DF301">
        <v>3</v>
      </c>
      <c r="DG301">
        <v>0</v>
      </c>
      <c r="DH301">
        <v>1</v>
      </c>
      <c r="DI301">
        <v>19</v>
      </c>
      <c r="DJ301">
        <v>32</v>
      </c>
      <c r="DK301">
        <v>21</v>
      </c>
      <c r="DL301">
        <v>4</v>
      </c>
      <c r="DM301">
        <v>0</v>
      </c>
      <c r="DN301">
        <v>1</v>
      </c>
      <c r="DO301">
        <v>0</v>
      </c>
      <c r="DP301">
        <v>0</v>
      </c>
      <c r="DQ301">
        <v>1</v>
      </c>
      <c r="DR301">
        <v>0</v>
      </c>
      <c r="DS301">
        <v>1</v>
      </c>
      <c r="DT301">
        <v>0</v>
      </c>
      <c r="DU301">
        <v>2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1</v>
      </c>
      <c r="ED301">
        <v>0</v>
      </c>
      <c r="EE301">
        <v>0</v>
      </c>
      <c r="EF301">
        <v>1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32</v>
      </c>
      <c r="EN301">
        <v>114</v>
      </c>
      <c r="EO301">
        <v>11</v>
      </c>
      <c r="EP301">
        <v>0</v>
      </c>
      <c r="EQ301">
        <v>0</v>
      </c>
      <c r="ER301">
        <v>0</v>
      </c>
      <c r="ES301">
        <v>0</v>
      </c>
      <c r="ET301">
        <v>66</v>
      </c>
      <c r="EU301">
        <v>0</v>
      </c>
      <c r="EV301">
        <v>0</v>
      </c>
      <c r="EW301">
        <v>0</v>
      </c>
      <c r="EX301">
        <v>1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8</v>
      </c>
      <c r="FF301">
        <v>0</v>
      </c>
      <c r="FG301">
        <v>0</v>
      </c>
      <c r="FH301">
        <v>0</v>
      </c>
      <c r="FI301">
        <v>1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1</v>
      </c>
      <c r="FP301">
        <v>26</v>
      </c>
      <c r="FQ301">
        <v>114</v>
      </c>
      <c r="FR301">
        <v>119</v>
      </c>
      <c r="FS301">
        <v>21</v>
      </c>
      <c r="FT301">
        <v>0</v>
      </c>
      <c r="FU301">
        <v>59</v>
      </c>
      <c r="FV301">
        <v>1</v>
      </c>
      <c r="FW301">
        <v>1</v>
      </c>
      <c r="FX301">
        <v>8</v>
      </c>
      <c r="FY301">
        <v>0</v>
      </c>
      <c r="FZ301">
        <v>0</v>
      </c>
      <c r="GA301">
        <v>0</v>
      </c>
      <c r="GB301">
        <v>0</v>
      </c>
      <c r="GC301">
        <v>10</v>
      </c>
      <c r="GD301">
        <v>3</v>
      </c>
      <c r="GE301">
        <v>0</v>
      </c>
      <c r="GF301">
        <v>0</v>
      </c>
      <c r="GG301">
        <v>0</v>
      </c>
      <c r="GH301">
        <v>8</v>
      </c>
      <c r="GI301">
        <v>2</v>
      </c>
      <c r="GJ301">
        <v>0</v>
      </c>
      <c r="GK301">
        <v>0</v>
      </c>
      <c r="GL301">
        <v>0</v>
      </c>
      <c r="GM301">
        <v>0</v>
      </c>
      <c r="GN301">
        <v>1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5</v>
      </c>
      <c r="GU301">
        <v>119</v>
      </c>
      <c r="GV301">
        <v>57</v>
      </c>
      <c r="GW301">
        <v>29</v>
      </c>
      <c r="GX301">
        <v>9</v>
      </c>
      <c r="GY301">
        <v>2</v>
      </c>
      <c r="GZ301">
        <v>1</v>
      </c>
      <c r="HA301">
        <v>1</v>
      </c>
      <c r="HB301">
        <v>1</v>
      </c>
      <c r="HC301">
        <v>1</v>
      </c>
      <c r="HD301">
        <v>0</v>
      </c>
      <c r="HE301">
        <v>0</v>
      </c>
      <c r="HF301">
        <v>0</v>
      </c>
      <c r="HG301">
        <v>2</v>
      </c>
      <c r="HH301">
        <v>0</v>
      </c>
      <c r="HI301">
        <v>1</v>
      </c>
      <c r="HJ301">
        <v>0</v>
      </c>
      <c r="HK301">
        <v>0</v>
      </c>
      <c r="HL301">
        <v>1</v>
      </c>
      <c r="HM301">
        <v>1</v>
      </c>
      <c r="HN301">
        <v>0</v>
      </c>
      <c r="HO301">
        <v>0</v>
      </c>
      <c r="HP301">
        <v>0</v>
      </c>
      <c r="HQ301">
        <v>1</v>
      </c>
      <c r="HR301">
        <v>0</v>
      </c>
      <c r="HS301">
        <v>0</v>
      </c>
      <c r="HT301">
        <v>2</v>
      </c>
      <c r="HU301">
        <v>1</v>
      </c>
      <c r="HV301">
        <v>0</v>
      </c>
      <c r="HW301">
        <v>0</v>
      </c>
      <c r="HX301">
        <v>4</v>
      </c>
      <c r="HY301">
        <v>57</v>
      </c>
      <c r="HZ301">
        <v>21</v>
      </c>
      <c r="IA301">
        <v>10</v>
      </c>
      <c r="IB301">
        <v>1</v>
      </c>
      <c r="IC301">
        <v>2</v>
      </c>
      <c r="ID301">
        <v>1</v>
      </c>
      <c r="IE301">
        <v>0</v>
      </c>
      <c r="IF301">
        <v>1</v>
      </c>
      <c r="IG301">
        <v>1</v>
      </c>
      <c r="IH301">
        <v>0</v>
      </c>
      <c r="II301">
        <v>0</v>
      </c>
      <c r="IJ301">
        <v>0</v>
      </c>
      <c r="IK301">
        <v>1</v>
      </c>
      <c r="IL301">
        <v>0</v>
      </c>
      <c r="IM301">
        <v>0</v>
      </c>
      <c r="IN301">
        <v>0</v>
      </c>
      <c r="IO301">
        <v>0</v>
      </c>
      <c r="IP301">
        <v>1</v>
      </c>
      <c r="IQ301">
        <v>0</v>
      </c>
      <c r="IR301">
        <v>0</v>
      </c>
      <c r="IS301">
        <v>1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1</v>
      </c>
      <c r="IZ301">
        <v>1</v>
      </c>
      <c r="JA301">
        <v>0</v>
      </c>
      <c r="JB301">
        <v>0</v>
      </c>
      <c r="JC301">
        <v>21</v>
      </c>
      <c r="JD301" t="s">
        <v>0</v>
      </c>
      <c r="JE301" t="s">
        <v>0</v>
      </c>
      <c r="JF301" t="s">
        <v>0</v>
      </c>
      <c r="JG301" t="s">
        <v>0</v>
      </c>
      <c r="JH301" t="s">
        <v>0</v>
      </c>
      <c r="JI301" t="s">
        <v>0</v>
      </c>
      <c r="JJ301" t="s">
        <v>0</v>
      </c>
      <c r="JK301" t="s">
        <v>0</v>
      </c>
      <c r="JL301" t="s">
        <v>0</v>
      </c>
      <c r="JM301" t="s">
        <v>0</v>
      </c>
      <c r="JN301" t="s">
        <v>0</v>
      </c>
      <c r="JO301" t="s">
        <v>0</v>
      </c>
      <c r="JP301" t="s">
        <v>0</v>
      </c>
      <c r="JQ301" t="s">
        <v>0</v>
      </c>
      <c r="JR301" t="s">
        <v>0</v>
      </c>
      <c r="JS301" t="s">
        <v>0</v>
      </c>
      <c r="JT301" t="s">
        <v>0</v>
      </c>
      <c r="JU301" t="s">
        <v>0</v>
      </c>
      <c r="JV301" t="s">
        <v>0</v>
      </c>
      <c r="JW301">
        <v>1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1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1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0</v>
      </c>
      <c r="LV301">
        <v>2</v>
      </c>
      <c r="LW301">
        <v>0</v>
      </c>
      <c r="LX301">
        <v>1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1</v>
      </c>
      <c r="ML301">
        <v>0</v>
      </c>
      <c r="MM301">
        <v>2</v>
      </c>
    </row>
    <row r="302" spans="1:351">
      <c r="A302" t="s">
        <v>1251</v>
      </c>
      <c r="B302" t="s">
        <v>1244</v>
      </c>
      <c r="C302" t="str">
        <f>"200508"</f>
        <v>200508</v>
      </c>
      <c r="D302" t="s">
        <v>1250</v>
      </c>
      <c r="E302">
        <v>2</v>
      </c>
      <c r="F302">
        <v>544</v>
      </c>
      <c r="G302">
        <v>420</v>
      </c>
      <c r="H302">
        <v>263</v>
      </c>
      <c r="I302">
        <v>157</v>
      </c>
      <c r="J302">
        <v>0</v>
      </c>
      <c r="K302">
        <v>1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157</v>
      </c>
      <c r="T302">
        <v>0</v>
      </c>
      <c r="U302">
        <v>0</v>
      </c>
      <c r="V302">
        <v>157</v>
      </c>
      <c r="W302">
        <v>10</v>
      </c>
      <c r="X302">
        <v>9</v>
      </c>
      <c r="Y302">
        <v>1</v>
      </c>
      <c r="Z302">
        <v>0</v>
      </c>
      <c r="AA302">
        <v>147</v>
      </c>
      <c r="AB302">
        <v>13</v>
      </c>
      <c r="AC302">
        <v>6</v>
      </c>
      <c r="AD302">
        <v>3</v>
      </c>
      <c r="AE302">
        <v>1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1</v>
      </c>
      <c r="AS302">
        <v>0</v>
      </c>
      <c r="AT302">
        <v>1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1</v>
      </c>
      <c r="BA302">
        <v>0</v>
      </c>
      <c r="BB302">
        <v>0</v>
      </c>
      <c r="BC302">
        <v>0</v>
      </c>
      <c r="BD302">
        <v>0</v>
      </c>
      <c r="BE302">
        <v>13</v>
      </c>
      <c r="BF302">
        <v>25</v>
      </c>
      <c r="BG302">
        <v>8</v>
      </c>
      <c r="BH302">
        <v>2</v>
      </c>
      <c r="BI302">
        <v>0</v>
      </c>
      <c r="BJ302">
        <v>2</v>
      </c>
      <c r="BK302">
        <v>4</v>
      </c>
      <c r="BL302">
        <v>0</v>
      </c>
      <c r="BM302">
        <v>0</v>
      </c>
      <c r="BN302">
        <v>0</v>
      </c>
      <c r="BO302">
        <v>1</v>
      </c>
      <c r="BP302">
        <v>0</v>
      </c>
      <c r="BQ302">
        <v>1</v>
      </c>
      <c r="BR302">
        <v>0</v>
      </c>
      <c r="BS302">
        <v>0</v>
      </c>
      <c r="BT302">
        <v>1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6</v>
      </c>
      <c r="CI302">
        <v>25</v>
      </c>
      <c r="CJ302">
        <v>1</v>
      </c>
      <c r="CK302">
        <v>1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1</v>
      </c>
      <c r="DJ302">
        <v>10</v>
      </c>
      <c r="DK302">
        <v>4</v>
      </c>
      <c r="DL302">
        <v>1</v>
      </c>
      <c r="DM302">
        <v>1</v>
      </c>
      <c r="DN302">
        <v>1</v>
      </c>
      <c r="DO302">
        <v>0</v>
      </c>
      <c r="DP302">
        <v>0</v>
      </c>
      <c r="DQ302">
        <v>2</v>
      </c>
      <c r="DR302">
        <v>0</v>
      </c>
      <c r="DS302">
        <v>0</v>
      </c>
      <c r="DT302">
        <v>1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10</v>
      </c>
      <c r="EN302">
        <v>42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32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4</v>
      </c>
      <c r="FF302">
        <v>0</v>
      </c>
      <c r="FG302">
        <v>0</v>
      </c>
      <c r="FH302">
        <v>0</v>
      </c>
      <c r="FI302">
        <v>3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3</v>
      </c>
      <c r="FQ302">
        <v>42</v>
      </c>
      <c r="FR302">
        <v>38</v>
      </c>
      <c r="FS302">
        <v>1</v>
      </c>
      <c r="FT302">
        <v>0</v>
      </c>
      <c r="FU302">
        <v>22</v>
      </c>
      <c r="FV302">
        <v>0</v>
      </c>
      <c r="FW302">
        <v>0</v>
      </c>
      <c r="FX302">
        <v>2</v>
      </c>
      <c r="FY302">
        <v>1</v>
      </c>
      <c r="FZ302">
        <v>0</v>
      </c>
      <c r="GA302">
        <v>0</v>
      </c>
      <c r="GB302">
        <v>0</v>
      </c>
      <c r="GC302">
        <v>2</v>
      </c>
      <c r="GD302">
        <v>0</v>
      </c>
      <c r="GE302">
        <v>0</v>
      </c>
      <c r="GF302">
        <v>0</v>
      </c>
      <c r="GG302">
        <v>0</v>
      </c>
      <c r="GH302">
        <v>4</v>
      </c>
      <c r="GI302">
        <v>3</v>
      </c>
      <c r="GJ302">
        <v>0</v>
      </c>
      <c r="GK302">
        <v>0</v>
      </c>
      <c r="GL302">
        <v>0</v>
      </c>
      <c r="GM302">
        <v>0</v>
      </c>
      <c r="GN302">
        <v>1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2</v>
      </c>
      <c r="GU302">
        <v>38</v>
      </c>
      <c r="GV302">
        <v>14</v>
      </c>
      <c r="GW302">
        <v>9</v>
      </c>
      <c r="GX302">
        <v>0</v>
      </c>
      <c r="GY302">
        <v>1</v>
      </c>
      <c r="GZ302">
        <v>0</v>
      </c>
      <c r="HA302">
        <v>0</v>
      </c>
      <c r="HB302">
        <v>1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1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1</v>
      </c>
      <c r="HQ302">
        <v>0</v>
      </c>
      <c r="HR302">
        <v>0</v>
      </c>
      <c r="HS302">
        <v>0</v>
      </c>
      <c r="HT302">
        <v>0</v>
      </c>
      <c r="HU302">
        <v>1</v>
      </c>
      <c r="HV302">
        <v>0</v>
      </c>
      <c r="HW302">
        <v>0</v>
      </c>
      <c r="HX302">
        <v>0</v>
      </c>
      <c r="HY302">
        <v>14</v>
      </c>
      <c r="HZ302">
        <v>4</v>
      </c>
      <c r="IA302">
        <v>1</v>
      </c>
      <c r="IB302">
        <v>0</v>
      </c>
      <c r="IC302">
        <v>0</v>
      </c>
      <c r="ID302">
        <v>2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1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4</v>
      </c>
      <c r="JD302" t="s">
        <v>0</v>
      </c>
      <c r="JE302" t="s">
        <v>0</v>
      </c>
      <c r="JF302" t="s">
        <v>0</v>
      </c>
      <c r="JG302" t="s">
        <v>0</v>
      </c>
      <c r="JH302" t="s">
        <v>0</v>
      </c>
      <c r="JI302" t="s">
        <v>0</v>
      </c>
      <c r="JJ302" t="s">
        <v>0</v>
      </c>
      <c r="JK302" t="s">
        <v>0</v>
      </c>
      <c r="JL302" t="s">
        <v>0</v>
      </c>
      <c r="JM302" t="s">
        <v>0</v>
      </c>
      <c r="JN302" t="s">
        <v>0</v>
      </c>
      <c r="JO302" t="s">
        <v>0</v>
      </c>
      <c r="JP302" t="s">
        <v>0</v>
      </c>
      <c r="JQ302" t="s">
        <v>0</v>
      </c>
      <c r="JR302" t="s">
        <v>0</v>
      </c>
      <c r="JS302" t="s">
        <v>0</v>
      </c>
      <c r="JT302" t="s">
        <v>0</v>
      </c>
      <c r="JU302" t="s">
        <v>0</v>
      </c>
      <c r="JV302" t="s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</row>
    <row r="303" spans="1:351">
      <c r="A303" t="s">
        <v>1249</v>
      </c>
      <c r="B303" t="s">
        <v>1244</v>
      </c>
      <c r="C303" t="str">
        <f>"200508"</f>
        <v>200508</v>
      </c>
      <c r="D303" t="s">
        <v>1248</v>
      </c>
      <c r="E303">
        <v>3</v>
      </c>
      <c r="F303">
        <v>269</v>
      </c>
      <c r="G303">
        <v>210</v>
      </c>
      <c r="H303">
        <v>127</v>
      </c>
      <c r="I303">
        <v>83</v>
      </c>
      <c r="J303">
        <v>0</v>
      </c>
      <c r="K303">
        <v>3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83</v>
      </c>
      <c r="T303">
        <v>0</v>
      </c>
      <c r="U303">
        <v>0</v>
      </c>
      <c r="V303">
        <v>83</v>
      </c>
      <c r="W303">
        <v>9</v>
      </c>
      <c r="X303">
        <v>7</v>
      </c>
      <c r="Y303">
        <v>2</v>
      </c>
      <c r="Z303">
        <v>0</v>
      </c>
      <c r="AA303">
        <v>74</v>
      </c>
      <c r="AB303">
        <v>8</v>
      </c>
      <c r="AC303">
        <v>3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1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1</v>
      </c>
      <c r="AR303">
        <v>0</v>
      </c>
      <c r="AS303">
        <v>0</v>
      </c>
      <c r="AT303">
        <v>3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8</v>
      </c>
      <c r="BF303">
        <v>9</v>
      </c>
      <c r="BG303">
        <v>5</v>
      </c>
      <c r="BH303">
        <v>0</v>
      </c>
      <c r="BI303">
        <v>0</v>
      </c>
      <c r="BJ303">
        <v>1</v>
      </c>
      <c r="BK303">
        <v>1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2</v>
      </c>
      <c r="CI303">
        <v>9</v>
      </c>
      <c r="CJ303">
        <v>1</v>
      </c>
      <c r="CK303">
        <v>1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1</v>
      </c>
      <c r="DJ303">
        <v>3</v>
      </c>
      <c r="DK303">
        <v>1</v>
      </c>
      <c r="DL303">
        <v>1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1</v>
      </c>
      <c r="EI303">
        <v>0</v>
      </c>
      <c r="EJ303">
        <v>0</v>
      </c>
      <c r="EK303">
        <v>0</v>
      </c>
      <c r="EL303">
        <v>0</v>
      </c>
      <c r="EM303">
        <v>3</v>
      </c>
      <c r="EN303">
        <v>31</v>
      </c>
      <c r="EO303">
        <v>1</v>
      </c>
      <c r="EP303">
        <v>0</v>
      </c>
      <c r="EQ303">
        <v>0</v>
      </c>
      <c r="ER303">
        <v>0</v>
      </c>
      <c r="ES303">
        <v>0</v>
      </c>
      <c r="ET303">
        <v>22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3</v>
      </c>
      <c r="FF303">
        <v>1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4</v>
      </c>
      <c r="FQ303">
        <v>31</v>
      </c>
      <c r="FR303">
        <v>16</v>
      </c>
      <c r="FS303">
        <v>0</v>
      </c>
      <c r="FT303">
        <v>0</v>
      </c>
      <c r="FU303">
        <v>9</v>
      </c>
      <c r="FV303">
        <v>0</v>
      </c>
      <c r="FW303">
        <v>1</v>
      </c>
      <c r="FX303">
        <v>1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3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2</v>
      </c>
      <c r="GU303">
        <v>16</v>
      </c>
      <c r="GV303">
        <v>4</v>
      </c>
      <c r="GW303">
        <v>1</v>
      </c>
      <c r="GX303">
        <v>1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2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4</v>
      </c>
      <c r="HZ303">
        <v>1</v>
      </c>
      <c r="IA303">
        <v>0</v>
      </c>
      <c r="IB303">
        <v>1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1</v>
      </c>
      <c r="JD303" t="s">
        <v>0</v>
      </c>
      <c r="JE303" t="s">
        <v>0</v>
      </c>
      <c r="JF303" t="s">
        <v>0</v>
      </c>
      <c r="JG303" t="s">
        <v>0</v>
      </c>
      <c r="JH303" t="s">
        <v>0</v>
      </c>
      <c r="JI303" t="s">
        <v>0</v>
      </c>
      <c r="JJ303" t="s">
        <v>0</v>
      </c>
      <c r="JK303" t="s">
        <v>0</v>
      </c>
      <c r="JL303" t="s">
        <v>0</v>
      </c>
      <c r="JM303" t="s">
        <v>0</v>
      </c>
      <c r="JN303" t="s">
        <v>0</v>
      </c>
      <c r="JO303" t="s">
        <v>0</v>
      </c>
      <c r="JP303" t="s">
        <v>0</v>
      </c>
      <c r="JQ303" t="s">
        <v>0</v>
      </c>
      <c r="JR303" t="s">
        <v>0</v>
      </c>
      <c r="JS303" t="s">
        <v>0</v>
      </c>
      <c r="JT303" t="s">
        <v>0</v>
      </c>
      <c r="JU303" t="s">
        <v>0</v>
      </c>
      <c r="JV303" t="s">
        <v>0</v>
      </c>
      <c r="JW303">
        <v>1</v>
      </c>
      <c r="JX303">
        <v>0</v>
      </c>
      <c r="JY303">
        <v>0</v>
      </c>
      <c r="JZ303">
        <v>0</v>
      </c>
      <c r="KA303">
        <v>0</v>
      </c>
      <c r="KB303">
        <v>1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1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</row>
    <row r="304" spans="1:351">
      <c r="A304" t="s">
        <v>1247</v>
      </c>
      <c r="B304" t="s">
        <v>1244</v>
      </c>
      <c r="C304" t="str">
        <f>"200508"</f>
        <v>200508</v>
      </c>
      <c r="D304" t="s">
        <v>1246</v>
      </c>
      <c r="E304">
        <v>4</v>
      </c>
      <c r="F304">
        <v>424</v>
      </c>
      <c r="G304">
        <v>320</v>
      </c>
      <c r="H304">
        <v>170</v>
      </c>
      <c r="I304">
        <v>150</v>
      </c>
      <c r="J304">
        <v>0</v>
      </c>
      <c r="K304">
        <v>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150</v>
      </c>
      <c r="T304">
        <v>0</v>
      </c>
      <c r="U304">
        <v>0</v>
      </c>
      <c r="V304">
        <v>150</v>
      </c>
      <c r="W304">
        <v>8</v>
      </c>
      <c r="X304">
        <v>7</v>
      </c>
      <c r="Y304">
        <v>0</v>
      </c>
      <c r="Z304">
        <v>1</v>
      </c>
      <c r="AA304">
        <v>142</v>
      </c>
      <c r="AB304">
        <v>32</v>
      </c>
      <c r="AC304">
        <v>19</v>
      </c>
      <c r="AD304">
        <v>2</v>
      </c>
      <c r="AE304">
        <v>1</v>
      </c>
      <c r="AF304">
        <v>0</v>
      </c>
      <c r="AG304">
        <v>2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3</v>
      </c>
      <c r="AU304">
        <v>1</v>
      </c>
      <c r="AV304">
        <v>1</v>
      </c>
      <c r="AW304">
        <v>1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2</v>
      </c>
      <c r="BE304">
        <v>32</v>
      </c>
      <c r="BF304">
        <v>20</v>
      </c>
      <c r="BG304">
        <v>5</v>
      </c>
      <c r="BH304">
        <v>0</v>
      </c>
      <c r="BI304">
        <v>0</v>
      </c>
      <c r="BJ304">
        <v>2</v>
      </c>
      <c r="BK304">
        <v>6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1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6</v>
      </c>
      <c r="CI304">
        <v>20</v>
      </c>
      <c r="CJ304">
        <v>2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1</v>
      </c>
      <c r="DB304">
        <v>0</v>
      </c>
      <c r="DC304">
        <v>0</v>
      </c>
      <c r="DD304">
        <v>1</v>
      </c>
      <c r="DE304">
        <v>0</v>
      </c>
      <c r="DF304">
        <v>0</v>
      </c>
      <c r="DG304">
        <v>0</v>
      </c>
      <c r="DH304">
        <v>0</v>
      </c>
      <c r="DI304">
        <v>2</v>
      </c>
      <c r="DJ304">
        <v>4</v>
      </c>
      <c r="DK304">
        <v>1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2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1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4</v>
      </c>
      <c r="EN304">
        <v>40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16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1</v>
      </c>
      <c r="FD304">
        <v>0</v>
      </c>
      <c r="FE304">
        <v>1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22</v>
      </c>
      <c r="FQ304">
        <v>40</v>
      </c>
      <c r="FR304">
        <v>29</v>
      </c>
      <c r="FS304">
        <v>4</v>
      </c>
      <c r="FT304">
        <v>1</v>
      </c>
      <c r="FU304">
        <v>9</v>
      </c>
      <c r="FV304">
        <v>0</v>
      </c>
      <c r="FW304">
        <v>0</v>
      </c>
      <c r="FX304">
        <v>2</v>
      </c>
      <c r="FY304">
        <v>0</v>
      </c>
      <c r="FZ304">
        <v>0</v>
      </c>
      <c r="GA304">
        <v>0</v>
      </c>
      <c r="GB304">
        <v>0</v>
      </c>
      <c r="GC304">
        <v>4</v>
      </c>
      <c r="GD304">
        <v>2</v>
      </c>
      <c r="GE304">
        <v>0</v>
      </c>
      <c r="GF304">
        <v>0</v>
      </c>
      <c r="GG304">
        <v>0</v>
      </c>
      <c r="GH304">
        <v>0</v>
      </c>
      <c r="GI304">
        <v>2</v>
      </c>
      <c r="GJ304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2</v>
      </c>
      <c r="GT304">
        <v>0</v>
      </c>
      <c r="GU304">
        <v>29</v>
      </c>
      <c r="GV304">
        <v>10</v>
      </c>
      <c r="GW304">
        <v>4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4</v>
      </c>
      <c r="HD304">
        <v>0</v>
      </c>
      <c r="HE304">
        <v>1</v>
      </c>
      <c r="HF304">
        <v>0</v>
      </c>
      <c r="HG304">
        <v>0</v>
      </c>
      <c r="HH304">
        <v>0</v>
      </c>
      <c r="HI304">
        <v>0</v>
      </c>
      <c r="HJ304">
        <v>1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10</v>
      </c>
      <c r="HZ304">
        <v>4</v>
      </c>
      <c r="IA304">
        <v>4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4</v>
      </c>
      <c r="JD304" t="s">
        <v>0</v>
      </c>
      <c r="JE304" t="s">
        <v>0</v>
      </c>
      <c r="JF304" t="s">
        <v>0</v>
      </c>
      <c r="JG304" t="s">
        <v>0</v>
      </c>
      <c r="JH304" t="s">
        <v>0</v>
      </c>
      <c r="JI304" t="s">
        <v>0</v>
      </c>
      <c r="JJ304" t="s">
        <v>0</v>
      </c>
      <c r="JK304" t="s">
        <v>0</v>
      </c>
      <c r="JL304" t="s">
        <v>0</v>
      </c>
      <c r="JM304" t="s">
        <v>0</v>
      </c>
      <c r="JN304" t="s">
        <v>0</v>
      </c>
      <c r="JO304" t="s">
        <v>0</v>
      </c>
      <c r="JP304" t="s">
        <v>0</v>
      </c>
      <c r="JQ304" t="s">
        <v>0</v>
      </c>
      <c r="JR304" t="s">
        <v>0</v>
      </c>
      <c r="JS304" t="s">
        <v>0</v>
      </c>
      <c r="JT304" t="s">
        <v>0</v>
      </c>
      <c r="JU304" t="s">
        <v>0</v>
      </c>
      <c r="JV304" t="s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1</v>
      </c>
      <c r="KT304">
        <v>1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1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</row>
    <row r="305" spans="1:351">
      <c r="A305" t="s">
        <v>1245</v>
      </c>
      <c r="B305" t="s">
        <v>1244</v>
      </c>
      <c r="C305" t="str">
        <f>"200508"</f>
        <v>200508</v>
      </c>
      <c r="D305" t="s">
        <v>1243</v>
      </c>
      <c r="E305">
        <v>5</v>
      </c>
      <c r="F305">
        <v>242</v>
      </c>
      <c r="G305">
        <v>190</v>
      </c>
      <c r="H305">
        <v>133</v>
      </c>
      <c r="I305">
        <v>57</v>
      </c>
      <c r="J305">
        <v>0</v>
      </c>
      <c r="K305">
        <v>1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57</v>
      </c>
      <c r="T305">
        <v>0</v>
      </c>
      <c r="U305">
        <v>0</v>
      </c>
      <c r="V305">
        <v>57</v>
      </c>
      <c r="W305">
        <v>1</v>
      </c>
      <c r="X305">
        <v>0</v>
      </c>
      <c r="Y305">
        <v>0</v>
      </c>
      <c r="Z305">
        <v>0</v>
      </c>
      <c r="AA305">
        <v>56</v>
      </c>
      <c r="AB305">
        <v>4</v>
      </c>
      <c r="AC305">
        <v>1</v>
      </c>
      <c r="AD305">
        <v>0</v>
      </c>
      <c r="AE305">
        <v>1</v>
      </c>
      <c r="AF305">
        <v>0</v>
      </c>
      <c r="AG305">
        <v>1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1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4</v>
      </c>
      <c r="BF305">
        <v>5</v>
      </c>
      <c r="BG305">
        <v>1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4</v>
      </c>
      <c r="CI305">
        <v>5</v>
      </c>
      <c r="CJ305">
        <v>1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1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1</v>
      </c>
      <c r="DJ305">
        <v>2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2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2</v>
      </c>
      <c r="EN305">
        <v>28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19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5</v>
      </c>
      <c r="FF305">
        <v>1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3</v>
      </c>
      <c r="FQ305">
        <v>28</v>
      </c>
      <c r="FR305">
        <v>12</v>
      </c>
      <c r="FS305">
        <v>1</v>
      </c>
      <c r="FT305">
        <v>0</v>
      </c>
      <c r="FU305">
        <v>2</v>
      </c>
      <c r="FV305">
        <v>0</v>
      </c>
      <c r="FW305">
        <v>0</v>
      </c>
      <c r="FX305">
        <v>2</v>
      </c>
      <c r="FY305">
        <v>1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2</v>
      </c>
      <c r="GI305">
        <v>1</v>
      </c>
      <c r="GJ305">
        <v>0</v>
      </c>
      <c r="GK305">
        <v>1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2</v>
      </c>
      <c r="GT305">
        <v>0</v>
      </c>
      <c r="GU305">
        <v>12</v>
      </c>
      <c r="GV305">
        <v>3</v>
      </c>
      <c r="GW305">
        <v>2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1</v>
      </c>
      <c r="HW305">
        <v>0</v>
      </c>
      <c r="HX305">
        <v>0</v>
      </c>
      <c r="HY305">
        <v>3</v>
      </c>
      <c r="HZ305">
        <v>1</v>
      </c>
      <c r="IA305">
        <v>1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1</v>
      </c>
      <c r="JD305" t="s">
        <v>0</v>
      </c>
      <c r="JE305" t="s">
        <v>0</v>
      </c>
      <c r="JF305" t="s">
        <v>0</v>
      </c>
      <c r="JG305" t="s">
        <v>0</v>
      </c>
      <c r="JH305" t="s">
        <v>0</v>
      </c>
      <c r="JI305" t="s">
        <v>0</v>
      </c>
      <c r="JJ305" t="s">
        <v>0</v>
      </c>
      <c r="JK305" t="s">
        <v>0</v>
      </c>
      <c r="JL305" t="s">
        <v>0</v>
      </c>
      <c r="JM305" t="s">
        <v>0</v>
      </c>
      <c r="JN305" t="s">
        <v>0</v>
      </c>
      <c r="JO305" t="s">
        <v>0</v>
      </c>
      <c r="JP305" t="s">
        <v>0</v>
      </c>
      <c r="JQ305" t="s">
        <v>0</v>
      </c>
      <c r="JR305" t="s">
        <v>0</v>
      </c>
      <c r="JS305" t="s">
        <v>0</v>
      </c>
      <c r="JT305" t="s">
        <v>0</v>
      </c>
      <c r="JU305" t="s">
        <v>0</v>
      </c>
      <c r="JV305" t="s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</row>
    <row r="306" spans="1:351">
      <c r="A306" t="s">
        <v>1242</v>
      </c>
      <c r="B306" t="s">
        <v>1235</v>
      </c>
      <c r="C306" t="str">
        <f>"200509"</f>
        <v>200509</v>
      </c>
      <c r="D306" t="s">
        <v>1241</v>
      </c>
      <c r="E306">
        <v>1</v>
      </c>
      <c r="F306">
        <v>958</v>
      </c>
      <c r="G306">
        <v>740</v>
      </c>
      <c r="H306">
        <v>342</v>
      </c>
      <c r="I306">
        <v>398</v>
      </c>
      <c r="J306">
        <v>0</v>
      </c>
      <c r="K306">
        <v>5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398</v>
      </c>
      <c r="T306">
        <v>0</v>
      </c>
      <c r="U306">
        <v>0</v>
      </c>
      <c r="V306">
        <v>398</v>
      </c>
      <c r="W306">
        <v>13</v>
      </c>
      <c r="X306">
        <v>5</v>
      </c>
      <c r="Y306">
        <v>8</v>
      </c>
      <c r="Z306">
        <v>0</v>
      </c>
      <c r="AA306">
        <v>385</v>
      </c>
      <c r="AB306">
        <v>60</v>
      </c>
      <c r="AC306">
        <v>19</v>
      </c>
      <c r="AD306">
        <v>3</v>
      </c>
      <c r="AE306">
        <v>13</v>
      </c>
      <c r="AF306">
        <v>0</v>
      </c>
      <c r="AG306">
        <v>11</v>
      </c>
      <c r="AH306">
        <v>1</v>
      </c>
      <c r="AI306">
        <v>0</v>
      </c>
      <c r="AJ306">
        <v>2</v>
      </c>
      <c r="AK306">
        <v>0</v>
      </c>
      <c r="AL306">
        <v>2</v>
      </c>
      <c r="AM306">
        <v>0</v>
      </c>
      <c r="AN306">
        <v>1</v>
      </c>
      <c r="AO306">
        <v>1</v>
      </c>
      <c r="AP306">
        <v>2</v>
      </c>
      <c r="AQ306">
        <v>1</v>
      </c>
      <c r="AR306">
        <v>0</v>
      </c>
      <c r="AS306">
        <v>0</v>
      </c>
      <c r="AT306">
        <v>0</v>
      </c>
      <c r="AU306">
        <v>2</v>
      </c>
      <c r="AV306">
        <v>0</v>
      </c>
      <c r="AW306">
        <v>1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1</v>
      </c>
      <c r="BE306">
        <v>60</v>
      </c>
      <c r="BF306">
        <v>75</v>
      </c>
      <c r="BG306">
        <v>29</v>
      </c>
      <c r="BH306">
        <v>0</v>
      </c>
      <c r="BI306">
        <v>0</v>
      </c>
      <c r="BJ306">
        <v>3</v>
      </c>
      <c r="BK306">
        <v>19</v>
      </c>
      <c r="BL306">
        <v>0</v>
      </c>
      <c r="BM306">
        <v>0</v>
      </c>
      <c r="BN306">
        <v>0</v>
      </c>
      <c r="BO306">
        <v>1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1</v>
      </c>
      <c r="CG306">
        <v>0</v>
      </c>
      <c r="CH306">
        <v>22</v>
      </c>
      <c r="CI306">
        <v>75</v>
      </c>
      <c r="CJ306">
        <v>5</v>
      </c>
      <c r="CK306">
        <v>4</v>
      </c>
      <c r="CL306">
        <v>1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5</v>
      </c>
      <c r="DJ306">
        <v>21</v>
      </c>
      <c r="DK306">
        <v>15</v>
      </c>
      <c r="DL306">
        <v>1</v>
      </c>
      <c r="DM306">
        <v>0</v>
      </c>
      <c r="DN306">
        <v>1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1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1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1</v>
      </c>
      <c r="EJ306">
        <v>1</v>
      </c>
      <c r="EK306">
        <v>0</v>
      </c>
      <c r="EL306">
        <v>0</v>
      </c>
      <c r="EM306">
        <v>21</v>
      </c>
      <c r="EN306">
        <v>119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9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1</v>
      </c>
      <c r="FA306">
        <v>0</v>
      </c>
      <c r="FB306">
        <v>0</v>
      </c>
      <c r="FC306">
        <v>0</v>
      </c>
      <c r="FD306">
        <v>0</v>
      </c>
      <c r="FE306">
        <v>102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7</v>
      </c>
      <c r="FQ306">
        <v>119</v>
      </c>
      <c r="FR306">
        <v>58</v>
      </c>
      <c r="FS306">
        <v>6</v>
      </c>
      <c r="FT306">
        <v>1</v>
      </c>
      <c r="FU306">
        <v>16</v>
      </c>
      <c r="FV306">
        <v>0</v>
      </c>
      <c r="FW306">
        <v>0</v>
      </c>
      <c r="FX306">
        <v>2</v>
      </c>
      <c r="FY306">
        <v>0</v>
      </c>
      <c r="FZ306">
        <v>5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27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1</v>
      </c>
      <c r="GS306">
        <v>0</v>
      </c>
      <c r="GT306">
        <v>0</v>
      </c>
      <c r="GU306">
        <v>58</v>
      </c>
      <c r="GV306">
        <v>28</v>
      </c>
      <c r="GW306">
        <v>16</v>
      </c>
      <c r="GX306">
        <v>3</v>
      </c>
      <c r="GY306">
        <v>1</v>
      </c>
      <c r="GZ306">
        <v>0</v>
      </c>
      <c r="HA306">
        <v>0</v>
      </c>
      <c r="HB306">
        <v>1</v>
      </c>
      <c r="HC306">
        <v>1</v>
      </c>
      <c r="HD306">
        <v>2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1</v>
      </c>
      <c r="HM306">
        <v>0</v>
      </c>
      <c r="HN306">
        <v>0</v>
      </c>
      <c r="HO306">
        <v>0</v>
      </c>
      <c r="HP306">
        <v>1</v>
      </c>
      <c r="HQ306">
        <v>0</v>
      </c>
      <c r="HR306">
        <v>0</v>
      </c>
      <c r="HS306">
        <v>0</v>
      </c>
      <c r="HT306">
        <v>1</v>
      </c>
      <c r="HU306">
        <v>0</v>
      </c>
      <c r="HV306">
        <v>0</v>
      </c>
      <c r="HW306">
        <v>0</v>
      </c>
      <c r="HX306">
        <v>1</v>
      </c>
      <c r="HY306">
        <v>28</v>
      </c>
      <c r="HZ306">
        <v>15</v>
      </c>
      <c r="IA306">
        <v>9</v>
      </c>
      <c r="IB306">
        <v>1</v>
      </c>
      <c r="IC306">
        <v>0</v>
      </c>
      <c r="ID306">
        <v>2</v>
      </c>
      <c r="IE306">
        <v>0</v>
      </c>
      <c r="IF306">
        <v>0</v>
      </c>
      <c r="IG306">
        <v>0</v>
      </c>
      <c r="IH306">
        <v>0</v>
      </c>
      <c r="II306">
        <v>1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1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1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15</v>
      </c>
      <c r="JD306" t="s">
        <v>0</v>
      </c>
      <c r="JE306" t="s">
        <v>0</v>
      </c>
      <c r="JF306" t="s">
        <v>0</v>
      </c>
      <c r="JG306" t="s">
        <v>0</v>
      </c>
      <c r="JH306" t="s">
        <v>0</v>
      </c>
      <c r="JI306" t="s">
        <v>0</v>
      </c>
      <c r="JJ306" t="s">
        <v>0</v>
      </c>
      <c r="JK306" t="s">
        <v>0</v>
      </c>
      <c r="JL306" t="s">
        <v>0</v>
      </c>
      <c r="JM306" t="s">
        <v>0</v>
      </c>
      <c r="JN306" t="s">
        <v>0</v>
      </c>
      <c r="JO306" t="s">
        <v>0</v>
      </c>
      <c r="JP306" t="s">
        <v>0</v>
      </c>
      <c r="JQ306" t="s">
        <v>0</v>
      </c>
      <c r="JR306" t="s">
        <v>0</v>
      </c>
      <c r="JS306" t="s">
        <v>0</v>
      </c>
      <c r="JT306" t="s">
        <v>0</v>
      </c>
      <c r="JU306" t="s">
        <v>0</v>
      </c>
      <c r="JV306" t="s">
        <v>0</v>
      </c>
      <c r="JW306">
        <v>4</v>
      </c>
      <c r="JX306">
        <v>1</v>
      </c>
      <c r="JY306">
        <v>2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1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4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</row>
    <row r="307" spans="1:351">
      <c r="A307" t="s">
        <v>1240</v>
      </c>
      <c r="B307" t="s">
        <v>1235</v>
      </c>
      <c r="C307" t="str">
        <f>"200509"</f>
        <v>200509</v>
      </c>
      <c r="D307" t="s">
        <v>1239</v>
      </c>
      <c r="E307">
        <v>2</v>
      </c>
      <c r="F307">
        <v>849</v>
      </c>
      <c r="G307">
        <v>650</v>
      </c>
      <c r="H307">
        <v>369</v>
      </c>
      <c r="I307">
        <v>281</v>
      </c>
      <c r="J307">
        <v>0</v>
      </c>
      <c r="K307">
        <v>8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281</v>
      </c>
      <c r="T307">
        <v>0</v>
      </c>
      <c r="U307">
        <v>0</v>
      </c>
      <c r="V307">
        <v>281</v>
      </c>
      <c r="W307">
        <v>6</v>
      </c>
      <c r="X307">
        <v>5</v>
      </c>
      <c r="Y307">
        <v>0</v>
      </c>
      <c r="Z307">
        <v>0</v>
      </c>
      <c r="AA307">
        <v>275</v>
      </c>
      <c r="AB307">
        <v>31</v>
      </c>
      <c r="AC307">
        <v>12</v>
      </c>
      <c r="AD307">
        <v>2</v>
      </c>
      <c r="AE307">
        <v>8</v>
      </c>
      <c r="AF307">
        <v>0</v>
      </c>
      <c r="AG307">
        <v>1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1</v>
      </c>
      <c r="AO307">
        <v>0</v>
      </c>
      <c r="AP307">
        <v>1</v>
      </c>
      <c r="AQ307">
        <v>0</v>
      </c>
      <c r="AR307">
        <v>0</v>
      </c>
      <c r="AS307">
        <v>0</v>
      </c>
      <c r="AT307">
        <v>0</v>
      </c>
      <c r="AU307">
        <v>2</v>
      </c>
      <c r="AV307">
        <v>2</v>
      </c>
      <c r="AW307">
        <v>1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1</v>
      </c>
      <c r="BE307">
        <v>31</v>
      </c>
      <c r="BF307">
        <v>44</v>
      </c>
      <c r="BG307">
        <v>14</v>
      </c>
      <c r="BH307">
        <v>0</v>
      </c>
      <c r="BI307">
        <v>0</v>
      </c>
      <c r="BJ307">
        <v>0</v>
      </c>
      <c r="BK307">
        <v>9</v>
      </c>
      <c r="BL307">
        <v>1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2</v>
      </c>
      <c r="CE307">
        <v>0</v>
      </c>
      <c r="CF307">
        <v>0</v>
      </c>
      <c r="CG307">
        <v>0</v>
      </c>
      <c r="CH307">
        <v>18</v>
      </c>
      <c r="CI307">
        <v>44</v>
      </c>
      <c r="CJ307">
        <v>8</v>
      </c>
      <c r="CK307">
        <v>6</v>
      </c>
      <c r="CL307">
        <v>1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1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8</v>
      </c>
      <c r="DJ307">
        <v>3</v>
      </c>
      <c r="DK307">
        <v>2</v>
      </c>
      <c r="DL307">
        <v>0</v>
      </c>
      <c r="DM307">
        <v>1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3</v>
      </c>
      <c r="EN307">
        <v>98</v>
      </c>
      <c r="EO307">
        <v>1</v>
      </c>
      <c r="EP307">
        <v>0</v>
      </c>
      <c r="EQ307">
        <v>0</v>
      </c>
      <c r="ER307">
        <v>0</v>
      </c>
      <c r="ES307">
        <v>0</v>
      </c>
      <c r="ET307">
        <v>16</v>
      </c>
      <c r="EU307">
        <v>0</v>
      </c>
      <c r="EV307">
        <v>0</v>
      </c>
      <c r="EW307">
        <v>1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2</v>
      </c>
      <c r="FE307">
        <v>76</v>
      </c>
      <c r="FF307">
        <v>1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1</v>
      </c>
      <c r="FQ307">
        <v>98</v>
      </c>
      <c r="FR307">
        <v>58</v>
      </c>
      <c r="FS307">
        <v>8</v>
      </c>
      <c r="FT307">
        <v>1</v>
      </c>
      <c r="FU307">
        <v>15</v>
      </c>
      <c r="FV307">
        <v>0</v>
      </c>
      <c r="FW307">
        <v>1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1</v>
      </c>
      <c r="GG307">
        <v>0</v>
      </c>
      <c r="GH307">
        <v>0</v>
      </c>
      <c r="GI307">
        <v>30</v>
      </c>
      <c r="GJ307">
        <v>0</v>
      </c>
      <c r="GK307">
        <v>0</v>
      </c>
      <c r="GL307">
        <v>1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1</v>
      </c>
      <c r="GU307">
        <v>58</v>
      </c>
      <c r="GV307">
        <v>20</v>
      </c>
      <c r="GW307">
        <v>4</v>
      </c>
      <c r="GX307">
        <v>7</v>
      </c>
      <c r="GY307">
        <v>0</v>
      </c>
      <c r="GZ307">
        <v>2</v>
      </c>
      <c r="HA307">
        <v>0</v>
      </c>
      <c r="HB307">
        <v>3</v>
      </c>
      <c r="HC307">
        <v>2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1</v>
      </c>
      <c r="HM307">
        <v>1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20</v>
      </c>
      <c r="HZ307">
        <v>8</v>
      </c>
      <c r="IA307">
        <v>4</v>
      </c>
      <c r="IB307">
        <v>2</v>
      </c>
      <c r="IC307">
        <v>1</v>
      </c>
      <c r="ID307">
        <v>0</v>
      </c>
      <c r="IE307">
        <v>0</v>
      </c>
      <c r="IF307">
        <v>1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8</v>
      </c>
      <c r="JD307" t="s">
        <v>0</v>
      </c>
      <c r="JE307" t="s">
        <v>0</v>
      </c>
      <c r="JF307" t="s">
        <v>0</v>
      </c>
      <c r="JG307" t="s">
        <v>0</v>
      </c>
      <c r="JH307" t="s">
        <v>0</v>
      </c>
      <c r="JI307" t="s">
        <v>0</v>
      </c>
      <c r="JJ307" t="s">
        <v>0</v>
      </c>
      <c r="JK307" t="s">
        <v>0</v>
      </c>
      <c r="JL307" t="s">
        <v>0</v>
      </c>
      <c r="JM307" t="s">
        <v>0</v>
      </c>
      <c r="JN307" t="s">
        <v>0</v>
      </c>
      <c r="JO307" t="s">
        <v>0</v>
      </c>
      <c r="JP307" t="s">
        <v>0</v>
      </c>
      <c r="JQ307" t="s">
        <v>0</v>
      </c>
      <c r="JR307" t="s">
        <v>0</v>
      </c>
      <c r="JS307" t="s">
        <v>0</v>
      </c>
      <c r="JT307" t="s">
        <v>0</v>
      </c>
      <c r="JU307" t="s">
        <v>0</v>
      </c>
      <c r="JV307" t="s">
        <v>0</v>
      </c>
      <c r="JW307">
        <v>5</v>
      </c>
      <c r="JX307">
        <v>3</v>
      </c>
      <c r="JY307">
        <v>2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5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</row>
    <row r="308" spans="1:351">
      <c r="A308" t="s">
        <v>1238</v>
      </c>
      <c r="B308" t="s">
        <v>1235</v>
      </c>
      <c r="C308" t="str">
        <f>"200509"</f>
        <v>200509</v>
      </c>
      <c r="D308" t="s">
        <v>1237</v>
      </c>
      <c r="E308">
        <v>3</v>
      </c>
      <c r="F308">
        <v>626</v>
      </c>
      <c r="G308">
        <v>480</v>
      </c>
      <c r="H308">
        <v>234</v>
      </c>
      <c r="I308">
        <v>246</v>
      </c>
      <c r="J308">
        <v>0</v>
      </c>
      <c r="K308">
        <v>6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246</v>
      </c>
      <c r="T308">
        <v>0</v>
      </c>
      <c r="U308">
        <v>0</v>
      </c>
      <c r="V308">
        <v>246</v>
      </c>
      <c r="W308">
        <v>9</v>
      </c>
      <c r="X308">
        <v>8</v>
      </c>
      <c r="Y308">
        <v>0</v>
      </c>
      <c r="Z308">
        <v>1</v>
      </c>
      <c r="AA308">
        <v>237</v>
      </c>
      <c r="AB308">
        <v>13</v>
      </c>
      <c r="AC308">
        <v>7</v>
      </c>
      <c r="AD308">
        <v>2</v>
      </c>
      <c r="AE308">
        <v>2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1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1</v>
      </c>
      <c r="BD308">
        <v>0</v>
      </c>
      <c r="BE308">
        <v>13</v>
      </c>
      <c r="BF308">
        <v>47</v>
      </c>
      <c r="BG308">
        <v>12</v>
      </c>
      <c r="BH308">
        <v>0</v>
      </c>
      <c r="BI308">
        <v>0</v>
      </c>
      <c r="BJ308">
        <v>0</v>
      </c>
      <c r="BK308">
        <v>8</v>
      </c>
      <c r="BL308">
        <v>1</v>
      </c>
      <c r="BM308">
        <v>0</v>
      </c>
      <c r="BN308">
        <v>0</v>
      </c>
      <c r="BO308">
        <v>0</v>
      </c>
      <c r="BP308">
        <v>0</v>
      </c>
      <c r="BQ308">
        <v>1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24</v>
      </c>
      <c r="CI308">
        <v>47</v>
      </c>
      <c r="CJ308">
        <v>11</v>
      </c>
      <c r="CK308">
        <v>5</v>
      </c>
      <c r="CL308">
        <v>1</v>
      </c>
      <c r="CM308">
        <v>1</v>
      </c>
      <c r="CN308">
        <v>1</v>
      </c>
      <c r="CO308">
        <v>0</v>
      </c>
      <c r="CP308">
        <v>0</v>
      </c>
      <c r="CQ308">
        <v>0</v>
      </c>
      <c r="CR308">
        <v>0</v>
      </c>
      <c r="CS308">
        <v>1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2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11</v>
      </c>
      <c r="DJ308">
        <v>10</v>
      </c>
      <c r="DK308">
        <v>4</v>
      </c>
      <c r="DL308">
        <v>0</v>
      </c>
      <c r="DM308">
        <v>0</v>
      </c>
      <c r="DN308">
        <v>0</v>
      </c>
      <c r="DO308">
        <v>1</v>
      </c>
      <c r="DP308">
        <v>0</v>
      </c>
      <c r="DQ308">
        <v>2</v>
      </c>
      <c r="DR308">
        <v>1</v>
      </c>
      <c r="DS308">
        <v>0</v>
      </c>
      <c r="DT308">
        <v>0</v>
      </c>
      <c r="DU308">
        <v>1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1</v>
      </c>
      <c r="EM308">
        <v>10</v>
      </c>
      <c r="EN308">
        <v>112</v>
      </c>
      <c r="EO308">
        <v>3</v>
      </c>
      <c r="EP308">
        <v>0</v>
      </c>
      <c r="EQ308">
        <v>0</v>
      </c>
      <c r="ER308">
        <v>0</v>
      </c>
      <c r="ES308">
        <v>1</v>
      </c>
      <c r="ET308">
        <v>11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1</v>
      </c>
      <c r="FE308">
        <v>89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7</v>
      </c>
      <c r="FQ308">
        <v>112</v>
      </c>
      <c r="FR308">
        <v>26</v>
      </c>
      <c r="FS308">
        <v>2</v>
      </c>
      <c r="FT308">
        <v>0</v>
      </c>
      <c r="FU308">
        <v>12</v>
      </c>
      <c r="FV308">
        <v>0</v>
      </c>
      <c r="FW308">
        <v>0</v>
      </c>
      <c r="FX308">
        <v>2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1</v>
      </c>
      <c r="GI308">
        <v>7</v>
      </c>
      <c r="GJ308">
        <v>0</v>
      </c>
      <c r="GK308">
        <v>0</v>
      </c>
      <c r="GL308">
        <v>0</v>
      </c>
      <c r="GM308">
        <v>1</v>
      </c>
      <c r="GN308">
        <v>0</v>
      </c>
      <c r="GO308">
        <v>0</v>
      </c>
      <c r="GP308">
        <v>0</v>
      </c>
      <c r="GQ308">
        <v>1</v>
      </c>
      <c r="GR308">
        <v>0</v>
      </c>
      <c r="GS308">
        <v>0</v>
      </c>
      <c r="GT308">
        <v>0</v>
      </c>
      <c r="GU308">
        <v>26</v>
      </c>
      <c r="GV308">
        <v>9</v>
      </c>
      <c r="GW308">
        <v>7</v>
      </c>
      <c r="GX308">
        <v>0</v>
      </c>
      <c r="GY308">
        <v>0</v>
      </c>
      <c r="GZ308">
        <v>0</v>
      </c>
      <c r="HA308">
        <v>1</v>
      </c>
      <c r="HB308">
        <v>0</v>
      </c>
      <c r="HC308">
        <v>1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9</v>
      </c>
      <c r="HZ308">
        <v>6</v>
      </c>
      <c r="IA308">
        <v>2</v>
      </c>
      <c r="IB308">
        <v>0</v>
      </c>
      <c r="IC308">
        <v>1</v>
      </c>
      <c r="ID308">
        <v>0</v>
      </c>
      <c r="IE308">
        <v>0</v>
      </c>
      <c r="IF308">
        <v>0</v>
      </c>
      <c r="IG308">
        <v>0</v>
      </c>
      <c r="IH308">
        <v>2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1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6</v>
      </c>
      <c r="JD308" t="s">
        <v>0</v>
      </c>
      <c r="JE308" t="s">
        <v>0</v>
      </c>
      <c r="JF308" t="s">
        <v>0</v>
      </c>
      <c r="JG308" t="s">
        <v>0</v>
      </c>
      <c r="JH308" t="s">
        <v>0</v>
      </c>
      <c r="JI308" t="s">
        <v>0</v>
      </c>
      <c r="JJ308" t="s">
        <v>0</v>
      </c>
      <c r="JK308" t="s">
        <v>0</v>
      </c>
      <c r="JL308" t="s">
        <v>0</v>
      </c>
      <c r="JM308" t="s">
        <v>0</v>
      </c>
      <c r="JN308" t="s">
        <v>0</v>
      </c>
      <c r="JO308" t="s">
        <v>0</v>
      </c>
      <c r="JP308" t="s">
        <v>0</v>
      </c>
      <c r="JQ308" t="s">
        <v>0</v>
      </c>
      <c r="JR308" t="s">
        <v>0</v>
      </c>
      <c r="JS308" t="s">
        <v>0</v>
      </c>
      <c r="JT308" t="s">
        <v>0</v>
      </c>
      <c r="JU308" t="s">
        <v>0</v>
      </c>
      <c r="JV308" t="s">
        <v>0</v>
      </c>
      <c r="JW308">
        <v>2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1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1</v>
      </c>
      <c r="KR308">
        <v>2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1</v>
      </c>
      <c r="LW308">
        <v>0</v>
      </c>
      <c r="LX308">
        <v>0</v>
      </c>
      <c r="LY308">
        <v>0</v>
      </c>
      <c r="LZ308">
        <v>0</v>
      </c>
      <c r="MA308">
        <v>1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1</v>
      </c>
    </row>
    <row r="309" spans="1:351">
      <c r="A309" t="s">
        <v>1236</v>
      </c>
      <c r="B309" t="s">
        <v>1235</v>
      </c>
      <c r="C309" t="str">
        <f>"200509"</f>
        <v>200509</v>
      </c>
      <c r="D309" t="s">
        <v>1234</v>
      </c>
      <c r="E309">
        <v>4</v>
      </c>
      <c r="F309">
        <v>861</v>
      </c>
      <c r="G309">
        <v>660</v>
      </c>
      <c r="H309">
        <v>354</v>
      </c>
      <c r="I309">
        <v>306</v>
      </c>
      <c r="J309">
        <v>0</v>
      </c>
      <c r="K309">
        <v>1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306</v>
      </c>
      <c r="T309">
        <v>0</v>
      </c>
      <c r="U309">
        <v>0</v>
      </c>
      <c r="V309">
        <v>306</v>
      </c>
      <c r="W309">
        <v>6</v>
      </c>
      <c r="X309">
        <v>5</v>
      </c>
      <c r="Y309">
        <v>0</v>
      </c>
      <c r="Z309">
        <v>1</v>
      </c>
      <c r="AA309">
        <v>300</v>
      </c>
      <c r="AB309">
        <v>18</v>
      </c>
      <c r="AC309">
        <v>7</v>
      </c>
      <c r="AD309">
        <v>1</v>
      </c>
      <c r="AE309">
        <v>3</v>
      </c>
      <c r="AF309">
        <v>0</v>
      </c>
      <c r="AG309">
        <v>2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1</v>
      </c>
      <c r="AP309">
        <v>0</v>
      </c>
      <c r="AQ309">
        <v>0</v>
      </c>
      <c r="AR309">
        <v>0</v>
      </c>
      <c r="AS309">
        <v>0</v>
      </c>
      <c r="AT309">
        <v>1</v>
      </c>
      <c r="AU309">
        <v>0</v>
      </c>
      <c r="AV309">
        <v>0</v>
      </c>
      <c r="AW309">
        <v>2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1</v>
      </c>
      <c r="BE309">
        <v>18</v>
      </c>
      <c r="BF309">
        <v>78</v>
      </c>
      <c r="BG309">
        <v>11</v>
      </c>
      <c r="BH309">
        <v>3</v>
      </c>
      <c r="BI309">
        <v>1</v>
      </c>
      <c r="BJ309">
        <v>38</v>
      </c>
      <c r="BK309">
        <v>0</v>
      </c>
      <c r="BL309">
        <v>1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1</v>
      </c>
      <c r="BS309">
        <v>0</v>
      </c>
      <c r="BT309">
        <v>1</v>
      </c>
      <c r="BU309">
        <v>0</v>
      </c>
      <c r="BV309">
        <v>0</v>
      </c>
      <c r="BW309">
        <v>1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21</v>
      </c>
      <c r="CI309">
        <v>78</v>
      </c>
      <c r="CJ309">
        <v>9</v>
      </c>
      <c r="CK309">
        <v>4</v>
      </c>
      <c r="CL309">
        <v>1</v>
      </c>
      <c r="CM309">
        <v>1</v>
      </c>
      <c r="CN309">
        <v>0</v>
      </c>
      <c r="CO309">
        <v>1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1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1</v>
      </c>
      <c r="DF309">
        <v>0</v>
      </c>
      <c r="DG309">
        <v>0</v>
      </c>
      <c r="DH309">
        <v>0</v>
      </c>
      <c r="DI309">
        <v>9</v>
      </c>
      <c r="DJ309">
        <v>13</v>
      </c>
      <c r="DK309">
        <v>3</v>
      </c>
      <c r="DL309">
        <v>1</v>
      </c>
      <c r="DM309">
        <v>3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2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3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1</v>
      </c>
      <c r="EM309">
        <v>13</v>
      </c>
      <c r="EN309">
        <v>98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9</v>
      </c>
      <c r="EU309">
        <v>1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78</v>
      </c>
      <c r="FF309">
        <v>0</v>
      </c>
      <c r="FG309">
        <v>0</v>
      </c>
      <c r="FH309">
        <v>1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9</v>
      </c>
      <c r="FQ309">
        <v>98</v>
      </c>
      <c r="FR309">
        <v>55</v>
      </c>
      <c r="FS309">
        <v>3</v>
      </c>
      <c r="FT309">
        <v>0</v>
      </c>
      <c r="FU309">
        <v>24</v>
      </c>
      <c r="FV309">
        <v>0</v>
      </c>
      <c r="FW309">
        <v>0</v>
      </c>
      <c r="FX309">
        <v>2</v>
      </c>
      <c r="FY309">
        <v>0</v>
      </c>
      <c r="FZ309">
        <v>0</v>
      </c>
      <c r="GA309">
        <v>0</v>
      </c>
      <c r="GB309">
        <v>0</v>
      </c>
      <c r="GC309">
        <v>2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21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1</v>
      </c>
      <c r="GP309">
        <v>0</v>
      </c>
      <c r="GQ309">
        <v>0</v>
      </c>
      <c r="GR309">
        <v>0</v>
      </c>
      <c r="GS309">
        <v>2</v>
      </c>
      <c r="GT309">
        <v>0</v>
      </c>
      <c r="GU309">
        <v>55</v>
      </c>
      <c r="GV309">
        <v>21</v>
      </c>
      <c r="GW309">
        <v>10</v>
      </c>
      <c r="GX309">
        <v>0</v>
      </c>
      <c r="GY309">
        <v>0</v>
      </c>
      <c r="GZ309">
        <v>0</v>
      </c>
      <c r="HA309">
        <v>1</v>
      </c>
      <c r="HB309">
        <v>0</v>
      </c>
      <c r="HC309">
        <v>1</v>
      </c>
      <c r="HD309">
        <v>1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1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2</v>
      </c>
      <c r="HV309">
        <v>0</v>
      </c>
      <c r="HW309">
        <v>0</v>
      </c>
      <c r="HX309">
        <v>5</v>
      </c>
      <c r="HY309">
        <v>21</v>
      </c>
      <c r="HZ309">
        <v>8</v>
      </c>
      <c r="IA309">
        <v>2</v>
      </c>
      <c r="IB309">
        <v>0</v>
      </c>
      <c r="IC309">
        <v>0</v>
      </c>
      <c r="ID309">
        <v>0</v>
      </c>
      <c r="IE309">
        <v>1</v>
      </c>
      <c r="IF309">
        <v>1</v>
      </c>
      <c r="IG309">
        <v>0</v>
      </c>
      <c r="IH309">
        <v>4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8</v>
      </c>
      <c r="JD309" t="s">
        <v>0</v>
      </c>
      <c r="JE309" t="s">
        <v>0</v>
      </c>
      <c r="JF309" t="s">
        <v>0</v>
      </c>
      <c r="JG309" t="s">
        <v>0</v>
      </c>
      <c r="JH309" t="s">
        <v>0</v>
      </c>
      <c r="JI309" t="s">
        <v>0</v>
      </c>
      <c r="JJ309" t="s">
        <v>0</v>
      </c>
      <c r="JK309" t="s">
        <v>0</v>
      </c>
      <c r="JL309" t="s">
        <v>0</v>
      </c>
      <c r="JM309" t="s">
        <v>0</v>
      </c>
      <c r="JN309" t="s">
        <v>0</v>
      </c>
      <c r="JO309" t="s">
        <v>0</v>
      </c>
      <c r="JP309" t="s">
        <v>0</v>
      </c>
      <c r="JQ309" t="s">
        <v>0</v>
      </c>
      <c r="JR309" t="s">
        <v>0</v>
      </c>
      <c r="JS309" t="s">
        <v>0</v>
      </c>
      <c r="JT309" t="s">
        <v>0</v>
      </c>
      <c r="JU309" t="s">
        <v>0</v>
      </c>
      <c r="JV309" t="s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</row>
    <row r="310" spans="1:351">
      <c r="A310" t="s">
        <v>1233</v>
      </c>
      <c r="B310" t="s">
        <v>1214</v>
      </c>
      <c r="C310" t="str">
        <f>"200601"</f>
        <v>200601</v>
      </c>
      <c r="D310" t="s">
        <v>1232</v>
      </c>
      <c r="E310">
        <v>1</v>
      </c>
      <c r="F310">
        <v>606</v>
      </c>
      <c r="G310">
        <v>460</v>
      </c>
      <c r="H310">
        <v>206</v>
      </c>
      <c r="I310">
        <v>254</v>
      </c>
      <c r="J310">
        <v>0</v>
      </c>
      <c r="K310">
        <v>4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254</v>
      </c>
      <c r="T310">
        <v>0</v>
      </c>
      <c r="U310">
        <v>0</v>
      </c>
      <c r="V310">
        <v>254</v>
      </c>
      <c r="W310">
        <v>11</v>
      </c>
      <c r="X310">
        <v>7</v>
      </c>
      <c r="Y310">
        <v>2</v>
      </c>
      <c r="Z310">
        <v>2</v>
      </c>
      <c r="AA310">
        <v>243</v>
      </c>
      <c r="AB310">
        <v>128</v>
      </c>
      <c r="AC310">
        <v>15</v>
      </c>
      <c r="AD310">
        <v>19</v>
      </c>
      <c r="AE310">
        <v>3</v>
      </c>
      <c r="AF310">
        <v>30</v>
      </c>
      <c r="AG310">
        <v>13</v>
      </c>
      <c r="AH310">
        <v>6</v>
      </c>
      <c r="AI310">
        <v>18</v>
      </c>
      <c r="AJ310">
        <v>1</v>
      </c>
      <c r="AK310">
        <v>0</v>
      </c>
      <c r="AL310">
        <v>0</v>
      </c>
      <c r="AM310">
        <v>1</v>
      </c>
      <c r="AN310">
        <v>0</v>
      </c>
      <c r="AO310">
        <v>0</v>
      </c>
      <c r="AP310">
        <v>0</v>
      </c>
      <c r="AQ310">
        <v>0</v>
      </c>
      <c r="AR310">
        <v>1</v>
      </c>
      <c r="AS310">
        <v>0</v>
      </c>
      <c r="AT310">
        <v>0</v>
      </c>
      <c r="AU310">
        <v>1</v>
      </c>
      <c r="AV310">
        <v>0</v>
      </c>
      <c r="AW310">
        <v>2</v>
      </c>
      <c r="AX310">
        <v>0</v>
      </c>
      <c r="AY310">
        <v>0</v>
      </c>
      <c r="AZ310">
        <v>0</v>
      </c>
      <c r="BA310">
        <v>16</v>
      </c>
      <c r="BB310">
        <v>0</v>
      </c>
      <c r="BC310">
        <v>1</v>
      </c>
      <c r="BD310">
        <v>1</v>
      </c>
      <c r="BE310">
        <v>128</v>
      </c>
      <c r="BF310">
        <v>28</v>
      </c>
      <c r="BG310">
        <v>5</v>
      </c>
      <c r="BH310">
        <v>0</v>
      </c>
      <c r="BI310">
        <v>1</v>
      </c>
      <c r="BJ310">
        <v>1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2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12</v>
      </c>
      <c r="CC310">
        <v>2</v>
      </c>
      <c r="CD310">
        <v>0</v>
      </c>
      <c r="CE310">
        <v>1</v>
      </c>
      <c r="CF310">
        <v>1</v>
      </c>
      <c r="CG310">
        <v>1</v>
      </c>
      <c r="CH310">
        <v>1</v>
      </c>
      <c r="CI310">
        <v>28</v>
      </c>
      <c r="CJ310">
        <v>13</v>
      </c>
      <c r="CK310">
        <v>3</v>
      </c>
      <c r="CL310">
        <v>1</v>
      </c>
      <c r="CM310">
        <v>5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2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2</v>
      </c>
      <c r="DI310">
        <v>13</v>
      </c>
      <c r="DJ310">
        <v>6</v>
      </c>
      <c r="DK310">
        <v>4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2</v>
      </c>
      <c r="EM310">
        <v>6</v>
      </c>
      <c r="EN310">
        <v>12</v>
      </c>
      <c r="EO310">
        <v>4</v>
      </c>
      <c r="EP310">
        <v>1</v>
      </c>
      <c r="EQ310">
        <v>0</v>
      </c>
      <c r="ER310">
        <v>5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1</v>
      </c>
      <c r="FQ310">
        <v>12</v>
      </c>
      <c r="FR310">
        <v>10</v>
      </c>
      <c r="FS310">
        <v>4</v>
      </c>
      <c r="FT310">
        <v>1</v>
      </c>
      <c r="FU310">
        <v>1</v>
      </c>
      <c r="FV310">
        <v>2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1</v>
      </c>
      <c r="GG310">
        <v>0</v>
      </c>
      <c r="GH310">
        <v>0</v>
      </c>
      <c r="GI310">
        <v>0</v>
      </c>
      <c r="GJ310">
        <v>0</v>
      </c>
      <c r="GK310">
        <v>1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10</v>
      </c>
      <c r="GV310">
        <v>38</v>
      </c>
      <c r="GW310">
        <v>6</v>
      </c>
      <c r="GX310">
        <v>0</v>
      </c>
      <c r="GY310">
        <v>0</v>
      </c>
      <c r="GZ310">
        <v>1</v>
      </c>
      <c r="HA310">
        <v>0</v>
      </c>
      <c r="HB310">
        <v>1</v>
      </c>
      <c r="HC310">
        <v>1</v>
      </c>
      <c r="HD310">
        <v>0</v>
      </c>
      <c r="HE310">
        <v>0</v>
      </c>
      <c r="HF310">
        <v>0</v>
      </c>
      <c r="HG310">
        <v>0</v>
      </c>
      <c r="HH310">
        <v>24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1</v>
      </c>
      <c r="HR310">
        <v>2</v>
      </c>
      <c r="HS310">
        <v>1</v>
      </c>
      <c r="HT310">
        <v>0</v>
      </c>
      <c r="HU310">
        <v>0</v>
      </c>
      <c r="HV310">
        <v>1</v>
      </c>
      <c r="HW310">
        <v>0</v>
      </c>
      <c r="HX310">
        <v>0</v>
      </c>
      <c r="HY310">
        <v>38</v>
      </c>
      <c r="HZ310">
        <v>8</v>
      </c>
      <c r="IA310">
        <v>4</v>
      </c>
      <c r="IB310">
        <v>4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8</v>
      </c>
      <c r="JD310" t="s">
        <v>0</v>
      </c>
      <c r="JE310" t="s">
        <v>0</v>
      </c>
      <c r="JF310" t="s">
        <v>0</v>
      </c>
      <c r="JG310" t="s">
        <v>0</v>
      </c>
      <c r="JH310" t="s">
        <v>0</v>
      </c>
      <c r="JI310" t="s">
        <v>0</v>
      </c>
      <c r="JJ310" t="s">
        <v>0</v>
      </c>
      <c r="JK310" t="s">
        <v>0</v>
      </c>
      <c r="JL310" t="s">
        <v>0</v>
      </c>
      <c r="JM310" t="s">
        <v>0</v>
      </c>
      <c r="JN310" t="s">
        <v>0</v>
      </c>
      <c r="JO310" t="s">
        <v>0</v>
      </c>
      <c r="JP310" t="s">
        <v>0</v>
      </c>
      <c r="JQ310" t="s">
        <v>0</v>
      </c>
      <c r="JR310" t="s">
        <v>0</v>
      </c>
      <c r="JS310" t="s">
        <v>0</v>
      </c>
      <c r="JT310" t="s">
        <v>0</v>
      </c>
      <c r="JU310" t="s">
        <v>0</v>
      </c>
      <c r="JV310" t="s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</row>
    <row r="311" spans="1:351">
      <c r="A311" t="s">
        <v>1231</v>
      </c>
      <c r="B311" t="s">
        <v>1214</v>
      </c>
      <c r="C311" t="str">
        <f>"200601"</f>
        <v>200601</v>
      </c>
      <c r="D311" t="s">
        <v>1230</v>
      </c>
      <c r="E311">
        <v>2</v>
      </c>
      <c r="F311">
        <v>626</v>
      </c>
      <c r="G311">
        <v>490</v>
      </c>
      <c r="H311">
        <v>226</v>
      </c>
      <c r="I311">
        <v>264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264</v>
      </c>
      <c r="T311">
        <v>0</v>
      </c>
      <c r="U311">
        <v>0</v>
      </c>
      <c r="V311">
        <v>264</v>
      </c>
      <c r="W311">
        <v>9</v>
      </c>
      <c r="X311">
        <v>8</v>
      </c>
      <c r="Y311">
        <v>1</v>
      </c>
      <c r="Z311">
        <v>0</v>
      </c>
      <c r="AA311">
        <v>255</v>
      </c>
      <c r="AB311">
        <v>113</v>
      </c>
      <c r="AC311">
        <v>14</v>
      </c>
      <c r="AD311">
        <v>15</v>
      </c>
      <c r="AE311">
        <v>1</v>
      </c>
      <c r="AF311">
        <v>28</v>
      </c>
      <c r="AG311">
        <v>4</v>
      </c>
      <c r="AH311">
        <v>6</v>
      </c>
      <c r="AI311">
        <v>13</v>
      </c>
      <c r="AJ311">
        <v>1</v>
      </c>
      <c r="AK311">
        <v>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</v>
      </c>
      <c r="AR311">
        <v>1</v>
      </c>
      <c r="AS311">
        <v>0</v>
      </c>
      <c r="AT311">
        <v>0</v>
      </c>
      <c r="AU311">
        <v>0</v>
      </c>
      <c r="AV311">
        <v>0</v>
      </c>
      <c r="AW311">
        <v>6</v>
      </c>
      <c r="AX311">
        <v>0</v>
      </c>
      <c r="AY311">
        <v>0</v>
      </c>
      <c r="AZ311">
        <v>0</v>
      </c>
      <c r="BA311">
        <v>21</v>
      </c>
      <c r="BB311">
        <v>0</v>
      </c>
      <c r="BC311">
        <v>0</v>
      </c>
      <c r="BD311">
        <v>1</v>
      </c>
      <c r="BE311">
        <v>113</v>
      </c>
      <c r="BF311">
        <v>28</v>
      </c>
      <c r="BG311">
        <v>7</v>
      </c>
      <c r="BH311">
        <v>4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1</v>
      </c>
      <c r="BR311">
        <v>0</v>
      </c>
      <c r="BS311">
        <v>0</v>
      </c>
      <c r="BT311">
        <v>2</v>
      </c>
      <c r="BU311">
        <v>0</v>
      </c>
      <c r="BV311">
        <v>0</v>
      </c>
      <c r="BW311">
        <v>0</v>
      </c>
      <c r="BX311">
        <v>1</v>
      </c>
      <c r="BY311">
        <v>0</v>
      </c>
      <c r="BZ311">
        <v>0</v>
      </c>
      <c r="CA311">
        <v>0</v>
      </c>
      <c r="CB311">
        <v>8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5</v>
      </c>
      <c r="CI311">
        <v>28</v>
      </c>
      <c r="CJ311">
        <v>7</v>
      </c>
      <c r="CK311">
        <v>2</v>
      </c>
      <c r="CL311">
        <v>1</v>
      </c>
      <c r="CM311">
        <v>2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1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1</v>
      </c>
      <c r="DI311">
        <v>7</v>
      </c>
      <c r="DJ311">
        <v>10</v>
      </c>
      <c r="DK311">
        <v>4</v>
      </c>
      <c r="DL311">
        <v>0</v>
      </c>
      <c r="DM311">
        <v>2</v>
      </c>
      <c r="DN311">
        <v>2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2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10</v>
      </c>
      <c r="EN311">
        <v>27</v>
      </c>
      <c r="EO311">
        <v>2</v>
      </c>
      <c r="EP311">
        <v>0</v>
      </c>
      <c r="EQ311">
        <v>0</v>
      </c>
      <c r="ER311">
        <v>15</v>
      </c>
      <c r="ES311">
        <v>0</v>
      </c>
      <c r="ET311">
        <v>0</v>
      </c>
      <c r="EU311">
        <v>6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1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1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1</v>
      </c>
      <c r="FP311">
        <v>1</v>
      </c>
      <c r="FQ311">
        <v>27</v>
      </c>
      <c r="FR311">
        <v>12</v>
      </c>
      <c r="FS311">
        <v>6</v>
      </c>
      <c r="FT311">
        <v>0</v>
      </c>
      <c r="FU311">
        <v>0</v>
      </c>
      <c r="FV311">
        <v>0</v>
      </c>
      <c r="FW311">
        <v>0</v>
      </c>
      <c r="FX311">
        <v>1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3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2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12</v>
      </c>
      <c r="GV311">
        <v>49</v>
      </c>
      <c r="GW311">
        <v>10</v>
      </c>
      <c r="GX311">
        <v>1</v>
      </c>
      <c r="GY311">
        <v>2</v>
      </c>
      <c r="GZ311">
        <v>1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33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1</v>
      </c>
      <c r="HQ311">
        <v>0</v>
      </c>
      <c r="HR311">
        <v>0</v>
      </c>
      <c r="HS311">
        <v>0</v>
      </c>
      <c r="HT311">
        <v>1</v>
      </c>
      <c r="HU311">
        <v>0</v>
      </c>
      <c r="HV311">
        <v>0</v>
      </c>
      <c r="HW311">
        <v>0</v>
      </c>
      <c r="HX311">
        <v>0</v>
      </c>
      <c r="HY311">
        <v>49</v>
      </c>
      <c r="HZ311">
        <v>7</v>
      </c>
      <c r="IA311">
        <v>3</v>
      </c>
      <c r="IB311">
        <v>1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1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1</v>
      </c>
      <c r="IY311">
        <v>0</v>
      </c>
      <c r="IZ311">
        <v>1</v>
      </c>
      <c r="JA311">
        <v>0</v>
      </c>
      <c r="JB311">
        <v>0</v>
      </c>
      <c r="JC311">
        <v>7</v>
      </c>
      <c r="JD311" t="s">
        <v>0</v>
      </c>
      <c r="JE311" t="s">
        <v>0</v>
      </c>
      <c r="JF311" t="s">
        <v>0</v>
      </c>
      <c r="JG311" t="s">
        <v>0</v>
      </c>
      <c r="JH311" t="s">
        <v>0</v>
      </c>
      <c r="JI311" t="s">
        <v>0</v>
      </c>
      <c r="JJ311" t="s">
        <v>0</v>
      </c>
      <c r="JK311" t="s">
        <v>0</v>
      </c>
      <c r="JL311" t="s">
        <v>0</v>
      </c>
      <c r="JM311" t="s">
        <v>0</v>
      </c>
      <c r="JN311" t="s">
        <v>0</v>
      </c>
      <c r="JO311" t="s">
        <v>0</v>
      </c>
      <c r="JP311" t="s">
        <v>0</v>
      </c>
      <c r="JQ311" t="s">
        <v>0</v>
      </c>
      <c r="JR311" t="s">
        <v>0</v>
      </c>
      <c r="JS311" t="s">
        <v>0</v>
      </c>
      <c r="JT311" t="s">
        <v>0</v>
      </c>
      <c r="JU311" t="s">
        <v>0</v>
      </c>
      <c r="JV311" t="s">
        <v>0</v>
      </c>
      <c r="JW311">
        <v>2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1</v>
      </c>
      <c r="KL311">
        <v>1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2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</row>
    <row r="312" spans="1:351">
      <c r="A312" t="s">
        <v>1229</v>
      </c>
      <c r="B312" t="s">
        <v>1214</v>
      </c>
      <c r="C312" t="str">
        <f>"200601"</f>
        <v>200601</v>
      </c>
      <c r="D312" t="s">
        <v>1228</v>
      </c>
      <c r="E312">
        <v>3</v>
      </c>
      <c r="F312">
        <v>1157</v>
      </c>
      <c r="G312">
        <v>889</v>
      </c>
      <c r="H312">
        <v>435</v>
      </c>
      <c r="I312">
        <v>454</v>
      </c>
      <c r="J312">
        <v>0</v>
      </c>
      <c r="K312">
        <v>2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454</v>
      </c>
      <c r="T312">
        <v>0</v>
      </c>
      <c r="U312">
        <v>0</v>
      </c>
      <c r="V312">
        <v>454</v>
      </c>
      <c r="W312">
        <v>16</v>
      </c>
      <c r="X312">
        <v>10</v>
      </c>
      <c r="Y312">
        <v>5</v>
      </c>
      <c r="Z312">
        <v>1</v>
      </c>
      <c r="AA312">
        <v>438</v>
      </c>
      <c r="AB312">
        <v>237</v>
      </c>
      <c r="AC312">
        <v>19</v>
      </c>
      <c r="AD312">
        <v>35</v>
      </c>
      <c r="AE312">
        <v>5</v>
      </c>
      <c r="AF312">
        <v>54</v>
      </c>
      <c r="AG312">
        <v>16</v>
      </c>
      <c r="AH312">
        <v>16</v>
      </c>
      <c r="AI312">
        <v>39</v>
      </c>
      <c r="AJ312">
        <v>0</v>
      </c>
      <c r="AK312">
        <v>4</v>
      </c>
      <c r="AL312">
        <v>1</v>
      </c>
      <c r="AM312">
        <v>1</v>
      </c>
      <c r="AN312">
        <v>0</v>
      </c>
      <c r="AO312">
        <v>1</v>
      </c>
      <c r="AP312">
        <v>2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1</v>
      </c>
      <c r="AW312">
        <v>3</v>
      </c>
      <c r="AX312">
        <v>2</v>
      </c>
      <c r="AY312">
        <v>0</v>
      </c>
      <c r="AZ312">
        <v>0</v>
      </c>
      <c r="BA312">
        <v>38</v>
      </c>
      <c r="BB312">
        <v>0</v>
      </c>
      <c r="BC312">
        <v>0</v>
      </c>
      <c r="BD312">
        <v>0</v>
      </c>
      <c r="BE312">
        <v>237</v>
      </c>
      <c r="BF312">
        <v>68</v>
      </c>
      <c r="BG312">
        <v>20</v>
      </c>
      <c r="BH312">
        <v>3</v>
      </c>
      <c r="BI312">
        <v>2</v>
      </c>
      <c r="BJ312">
        <v>2</v>
      </c>
      <c r="BK312">
        <v>0</v>
      </c>
      <c r="BL312">
        <v>0</v>
      </c>
      <c r="BM312">
        <v>1</v>
      </c>
      <c r="BN312">
        <v>2</v>
      </c>
      <c r="BO312">
        <v>0</v>
      </c>
      <c r="BP312">
        <v>0</v>
      </c>
      <c r="BQ312">
        <v>2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22</v>
      </c>
      <c r="CC312">
        <v>1</v>
      </c>
      <c r="CD312">
        <v>0</v>
      </c>
      <c r="CE312">
        <v>0</v>
      </c>
      <c r="CF312">
        <v>0</v>
      </c>
      <c r="CG312">
        <v>0</v>
      </c>
      <c r="CH312">
        <v>13</v>
      </c>
      <c r="CI312">
        <v>68</v>
      </c>
      <c r="CJ312">
        <v>13</v>
      </c>
      <c r="CK312">
        <v>4</v>
      </c>
      <c r="CL312">
        <v>4</v>
      </c>
      <c r="CM312">
        <v>1</v>
      </c>
      <c r="CN312">
        <v>2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1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1</v>
      </c>
      <c r="DE312">
        <v>0</v>
      </c>
      <c r="DF312">
        <v>0</v>
      </c>
      <c r="DG312">
        <v>0</v>
      </c>
      <c r="DH312">
        <v>0</v>
      </c>
      <c r="DI312">
        <v>13</v>
      </c>
      <c r="DJ312">
        <v>15</v>
      </c>
      <c r="DK312">
        <v>7</v>
      </c>
      <c r="DL312">
        <v>0</v>
      </c>
      <c r="DM312">
        <v>2</v>
      </c>
      <c r="DN312">
        <v>2</v>
      </c>
      <c r="DO312">
        <v>0</v>
      </c>
      <c r="DP312">
        <v>0</v>
      </c>
      <c r="DQ312">
        <v>0</v>
      </c>
      <c r="DR312">
        <v>1</v>
      </c>
      <c r="DS312">
        <v>0</v>
      </c>
      <c r="DT312">
        <v>1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1</v>
      </c>
      <c r="EF312">
        <v>0</v>
      </c>
      <c r="EG312">
        <v>0</v>
      </c>
      <c r="EH312">
        <v>0</v>
      </c>
      <c r="EI312">
        <v>0</v>
      </c>
      <c r="EJ312">
        <v>1</v>
      </c>
      <c r="EK312">
        <v>0</v>
      </c>
      <c r="EL312">
        <v>0</v>
      </c>
      <c r="EM312">
        <v>15</v>
      </c>
      <c r="EN312">
        <v>11</v>
      </c>
      <c r="EO312">
        <v>2</v>
      </c>
      <c r="EP312">
        <v>1</v>
      </c>
      <c r="EQ312">
        <v>0</v>
      </c>
      <c r="ER312">
        <v>2</v>
      </c>
      <c r="ES312">
        <v>0</v>
      </c>
      <c r="ET312">
        <v>0</v>
      </c>
      <c r="EU312">
        <v>2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2</v>
      </c>
      <c r="FB312">
        <v>1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1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11</v>
      </c>
      <c r="FR312">
        <v>18</v>
      </c>
      <c r="FS312">
        <v>5</v>
      </c>
      <c r="FT312">
        <v>3</v>
      </c>
      <c r="FU312">
        <v>0</v>
      </c>
      <c r="FV312">
        <v>1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1</v>
      </c>
      <c r="GC312">
        <v>0</v>
      </c>
      <c r="GD312">
        <v>0</v>
      </c>
      <c r="GE312">
        <v>5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1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2</v>
      </c>
      <c r="GT312">
        <v>0</v>
      </c>
      <c r="GU312">
        <v>18</v>
      </c>
      <c r="GV312">
        <v>50</v>
      </c>
      <c r="GW312">
        <v>4</v>
      </c>
      <c r="GX312">
        <v>1</v>
      </c>
      <c r="GY312">
        <v>2</v>
      </c>
      <c r="GZ312">
        <v>4</v>
      </c>
      <c r="HA312">
        <v>0</v>
      </c>
      <c r="HB312">
        <v>0</v>
      </c>
      <c r="HC312">
        <v>2</v>
      </c>
      <c r="HD312">
        <v>0</v>
      </c>
      <c r="HE312">
        <v>0</v>
      </c>
      <c r="HF312">
        <v>0</v>
      </c>
      <c r="HG312">
        <v>0</v>
      </c>
      <c r="HH312">
        <v>35</v>
      </c>
      <c r="HI312">
        <v>0</v>
      </c>
      <c r="HJ312">
        <v>1</v>
      </c>
      <c r="HK312">
        <v>0</v>
      </c>
      <c r="HL312">
        <v>0</v>
      </c>
      <c r="HM312">
        <v>1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50</v>
      </c>
      <c r="HZ312">
        <v>23</v>
      </c>
      <c r="IA312">
        <v>15</v>
      </c>
      <c r="IB312">
        <v>8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23</v>
      </c>
      <c r="JD312" t="s">
        <v>0</v>
      </c>
      <c r="JE312" t="s">
        <v>0</v>
      </c>
      <c r="JF312" t="s">
        <v>0</v>
      </c>
      <c r="JG312" t="s">
        <v>0</v>
      </c>
      <c r="JH312" t="s">
        <v>0</v>
      </c>
      <c r="JI312" t="s">
        <v>0</v>
      </c>
      <c r="JJ312" t="s">
        <v>0</v>
      </c>
      <c r="JK312" t="s">
        <v>0</v>
      </c>
      <c r="JL312" t="s">
        <v>0</v>
      </c>
      <c r="JM312" t="s">
        <v>0</v>
      </c>
      <c r="JN312" t="s">
        <v>0</v>
      </c>
      <c r="JO312" t="s">
        <v>0</v>
      </c>
      <c r="JP312" t="s">
        <v>0</v>
      </c>
      <c r="JQ312" t="s">
        <v>0</v>
      </c>
      <c r="JR312" t="s">
        <v>0</v>
      </c>
      <c r="JS312" t="s">
        <v>0</v>
      </c>
      <c r="JT312" t="s">
        <v>0</v>
      </c>
      <c r="JU312" t="s">
        <v>0</v>
      </c>
      <c r="JV312" t="s">
        <v>0</v>
      </c>
      <c r="JW312">
        <v>3</v>
      </c>
      <c r="JX312">
        <v>2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1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3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</row>
    <row r="313" spans="1:351">
      <c r="A313" t="s">
        <v>1227</v>
      </c>
      <c r="B313" t="s">
        <v>1214</v>
      </c>
      <c r="C313" t="str">
        <f>"200601"</f>
        <v>200601</v>
      </c>
      <c r="D313" t="s">
        <v>1226</v>
      </c>
      <c r="E313">
        <v>4</v>
      </c>
      <c r="F313">
        <v>1106</v>
      </c>
      <c r="G313">
        <v>851</v>
      </c>
      <c r="H313">
        <v>351</v>
      </c>
      <c r="I313">
        <v>500</v>
      </c>
      <c r="J313">
        <v>0</v>
      </c>
      <c r="K313">
        <v>2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500</v>
      </c>
      <c r="T313">
        <v>0</v>
      </c>
      <c r="U313">
        <v>0</v>
      </c>
      <c r="V313">
        <v>500</v>
      </c>
      <c r="W313">
        <v>11</v>
      </c>
      <c r="X313">
        <v>7</v>
      </c>
      <c r="Y313">
        <v>4</v>
      </c>
      <c r="Z313">
        <v>0</v>
      </c>
      <c r="AA313">
        <v>489</v>
      </c>
      <c r="AB313">
        <v>271</v>
      </c>
      <c r="AC313">
        <v>21</v>
      </c>
      <c r="AD313">
        <v>47</v>
      </c>
      <c r="AE313">
        <v>0</v>
      </c>
      <c r="AF313">
        <v>70</v>
      </c>
      <c r="AG313">
        <v>11</v>
      </c>
      <c r="AH313">
        <v>8</v>
      </c>
      <c r="AI313">
        <v>42</v>
      </c>
      <c r="AJ313">
        <v>2</v>
      </c>
      <c r="AK313">
        <v>2</v>
      </c>
      <c r="AL313">
        <v>0</v>
      </c>
      <c r="AM313">
        <v>2</v>
      </c>
      <c r="AN313">
        <v>1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2</v>
      </c>
      <c r="AU313">
        <v>0</v>
      </c>
      <c r="AV313">
        <v>0</v>
      </c>
      <c r="AW313">
        <v>2</v>
      </c>
      <c r="AX313">
        <v>0</v>
      </c>
      <c r="AY313">
        <v>0</v>
      </c>
      <c r="AZ313">
        <v>0</v>
      </c>
      <c r="BA313">
        <v>54</v>
      </c>
      <c r="BB313">
        <v>1</v>
      </c>
      <c r="BC313">
        <v>4</v>
      </c>
      <c r="BD313">
        <v>2</v>
      </c>
      <c r="BE313">
        <v>271</v>
      </c>
      <c r="BF313">
        <v>55</v>
      </c>
      <c r="BG313">
        <v>15</v>
      </c>
      <c r="BH313">
        <v>7</v>
      </c>
      <c r="BI313">
        <v>0</v>
      </c>
      <c r="BJ313">
        <v>1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1</v>
      </c>
      <c r="BX313">
        <v>0</v>
      </c>
      <c r="BY313">
        <v>0</v>
      </c>
      <c r="BZ313">
        <v>0</v>
      </c>
      <c r="CA313">
        <v>0</v>
      </c>
      <c r="CB313">
        <v>26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5</v>
      </c>
      <c r="CI313">
        <v>55</v>
      </c>
      <c r="CJ313">
        <v>9</v>
      </c>
      <c r="CK313">
        <v>3</v>
      </c>
      <c r="CL313">
        <v>1</v>
      </c>
      <c r="CM313">
        <v>2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1</v>
      </c>
      <c r="DH313">
        <v>2</v>
      </c>
      <c r="DI313">
        <v>9</v>
      </c>
      <c r="DJ313">
        <v>25</v>
      </c>
      <c r="DK313">
        <v>16</v>
      </c>
      <c r="DL313">
        <v>0</v>
      </c>
      <c r="DM313">
        <v>2</v>
      </c>
      <c r="DN313">
        <v>1</v>
      </c>
      <c r="DO313">
        <v>4</v>
      </c>
      <c r="DP313">
        <v>0</v>
      </c>
      <c r="DQ313">
        <v>0</v>
      </c>
      <c r="DR313">
        <v>0</v>
      </c>
      <c r="DS313">
        <v>0</v>
      </c>
      <c r="DT313">
        <v>1</v>
      </c>
      <c r="DU313">
        <v>0</v>
      </c>
      <c r="DV313">
        <v>1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25</v>
      </c>
      <c r="EN313">
        <v>21</v>
      </c>
      <c r="EO313">
        <v>2</v>
      </c>
      <c r="EP313">
        <v>2</v>
      </c>
      <c r="EQ313">
        <v>0</v>
      </c>
      <c r="ER313">
        <v>10</v>
      </c>
      <c r="ES313">
        <v>0</v>
      </c>
      <c r="ET313">
        <v>0</v>
      </c>
      <c r="EU313">
        <v>2</v>
      </c>
      <c r="EV313">
        <v>2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1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1</v>
      </c>
      <c r="FK313">
        <v>0</v>
      </c>
      <c r="FL313">
        <v>0</v>
      </c>
      <c r="FM313">
        <v>1</v>
      </c>
      <c r="FN313">
        <v>0</v>
      </c>
      <c r="FO313">
        <v>0</v>
      </c>
      <c r="FP313">
        <v>0</v>
      </c>
      <c r="FQ313">
        <v>21</v>
      </c>
      <c r="FR313">
        <v>14</v>
      </c>
      <c r="FS313">
        <v>7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1</v>
      </c>
      <c r="GA313">
        <v>0</v>
      </c>
      <c r="GB313">
        <v>1</v>
      </c>
      <c r="GC313">
        <v>0</v>
      </c>
      <c r="GD313">
        <v>0</v>
      </c>
      <c r="GE313">
        <v>0</v>
      </c>
      <c r="GF313">
        <v>1</v>
      </c>
      <c r="GG313">
        <v>0</v>
      </c>
      <c r="GH313">
        <v>0</v>
      </c>
      <c r="GI313">
        <v>0</v>
      </c>
      <c r="GJ313">
        <v>1</v>
      </c>
      <c r="GK313">
        <v>0</v>
      </c>
      <c r="GL313">
        <v>0</v>
      </c>
      <c r="GM313">
        <v>1</v>
      </c>
      <c r="GN313">
        <v>1</v>
      </c>
      <c r="GO313">
        <v>1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14</v>
      </c>
      <c r="GV313">
        <v>82</v>
      </c>
      <c r="GW313">
        <v>8</v>
      </c>
      <c r="GX313">
        <v>1</v>
      </c>
      <c r="GY313">
        <v>0</v>
      </c>
      <c r="GZ313">
        <v>2</v>
      </c>
      <c r="HA313">
        <v>0</v>
      </c>
      <c r="HB313">
        <v>1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66</v>
      </c>
      <c r="HI313">
        <v>0</v>
      </c>
      <c r="HJ313">
        <v>0</v>
      </c>
      <c r="HK313">
        <v>0</v>
      </c>
      <c r="HL313">
        <v>1</v>
      </c>
      <c r="HM313">
        <v>0</v>
      </c>
      <c r="HN313">
        <v>0</v>
      </c>
      <c r="HO313">
        <v>1</v>
      </c>
      <c r="HP313">
        <v>1</v>
      </c>
      <c r="HQ313">
        <v>0</v>
      </c>
      <c r="HR313">
        <v>0</v>
      </c>
      <c r="HS313">
        <v>1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82</v>
      </c>
      <c r="HZ313">
        <v>11</v>
      </c>
      <c r="IA313">
        <v>7</v>
      </c>
      <c r="IB313">
        <v>1</v>
      </c>
      <c r="IC313">
        <v>1</v>
      </c>
      <c r="ID313">
        <v>0</v>
      </c>
      <c r="IE313">
        <v>1</v>
      </c>
      <c r="IF313">
        <v>1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11</v>
      </c>
      <c r="JD313" t="s">
        <v>0</v>
      </c>
      <c r="JE313" t="s">
        <v>0</v>
      </c>
      <c r="JF313" t="s">
        <v>0</v>
      </c>
      <c r="JG313" t="s">
        <v>0</v>
      </c>
      <c r="JH313" t="s">
        <v>0</v>
      </c>
      <c r="JI313" t="s">
        <v>0</v>
      </c>
      <c r="JJ313" t="s">
        <v>0</v>
      </c>
      <c r="JK313" t="s">
        <v>0</v>
      </c>
      <c r="JL313" t="s">
        <v>0</v>
      </c>
      <c r="JM313" t="s">
        <v>0</v>
      </c>
      <c r="JN313" t="s">
        <v>0</v>
      </c>
      <c r="JO313" t="s">
        <v>0</v>
      </c>
      <c r="JP313" t="s">
        <v>0</v>
      </c>
      <c r="JQ313" t="s">
        <v>0</v>
      </c>
      <c r="JR313" t="s">
        <v>0</v>
      </c>
      <c r="JS313" t="s">
        <v>0</v>
      </c>
      <c r="JT313" t="s">
        <v>0</v>
      </c>
      <c r="JU313" t="s">
        <v>0</v>
      </c>
      <c r="JV313" t="s">
        <v>0</v>
      </c>
      <c r="JW313">
        <v>1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1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</row>
    <row r="314" spans="1:351">
      <c r="A314" t="s">
        <v>1225</v>
      </c>
      <c r="B314" t="s">
        <v>1214</v>
      </c>
      <c r="C314" t="str">
        <f>"200601"</f>
        <v>200601</v>
      </c>
      <c r="D314" t="s">
        <v>1224</v>
      </c>
      <c r="E314">
        <v>5</v>
      </c>
      <c r="F314">
        <v>907</v>
      </c>
      <c r="G314">
        <v>699</v>
      </c>
      <c r="H314">
        <v>305</v>
      </c>
      <c r="I314">
        <v>394</v>
      </c>
      <c r="J314">
        <v>0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394</v>
      </c>
      <c r="T314">
        <v>0</v>
      </c>
      <c r="U314">
        <v>0</v>
      </c>
      <c r="V314">
        <v>394</v>
      </c>
      <c r="W314">
        <v>13</v>
      </c>
      <c r="X314">
        <v>10</v>
      </c>
      <c r="Y314">
        <v>3</v>
      </c>
      <c r="Z314">
        <v>0</v>
      </c>
      <c r="AA314">
        <v>381</v>
      </c>
      <c r="AB314">
        <v>190</v>
      </c>
      <c r="AC314">
        <v>17</v>
      </c>
      <c r="AD314">
        <v>29</v>
      </c>
      <c r="AE314">
        <v>2</v>
      </c>
      <c r="AF314">
        <v>50</v>
      </c>
      <c r="AG314">
        <v>9</v>
      </c>
      <c r="AH314">
        <v>15</v>
      </c>
      <c r="AI314">
        <v>31</v>
      </c>
      <c r="AJ314">
        <v>0</v>
      </c>
      <c r="AK314">
        <v>3</v>
      </c>
      <c r="AL314">
        <v>0</v>
      </c>
      <c r="AM314">
        <v>1</v>
      </c>
      <c r="AN314">
        <v>1</v>
      </c>
      <c r="AO314">
        <v>0</v>
      </c>
      <c r="AP314">
        <v>1</v>
      </c>
      <c r="AQ314">
        <v>0</v>
      </c>
      <c r="AR314">
        <v>0</v>
      </c>
      <c r="AS314">
        <v>1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1</v>
      </c>
      <c r="AZ314">
        <v>0</v>
      </c>
      <c r="BA314">
        <v>24</v>
      </c>
      <c r="BB314">
        <v>2</v>
      </c>
      <c r="BC314">
        <v>1</v>
      </c>
      <c r="BD314">
        <v>2</v>
      </c>
      <c r="BE314">
        <v>190</v>
      </c>
      <c r="BF314">
        <v>77</v>
      </c>
      <c r="BG314">
        <v>18</v>
      </c>
      <c r="BH314">
        <v>9</v>
      </c>
      <c r="BI314">
        <v>1</v>
      </c>
      <c r="BJ314">
        <v>2</v>
      </c>
      <c r="BK314">
        <v>0</v>
      </c>
      <c r="BL314">
        <v>0</v>
      </c>
      <c r="BM314">
        <v>0</v>
      </c>
      <c r="BN314">
        <v>0</v>
      </c>
      <c r="BO314">
        <v>1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1</v>
      </c>
      <c r="BX314">
        <v>0</v>
      </c>
      <c r="BY314">
        <v>0</v>
      </c>
      <c r="BZ314">
        <v>0</v>
      </c>
      <c r="CA314">
        <v>0</v>
      </c>
      <c r="CB314">
        <v>22</v>
      </c>
      <c r="CC314">
        <v>1</v>
      </c>
      <c r="CD314">
        <v>0</v>
      </c>
      <c r="CE314">
        <v>0</v>
      </c>
      <c r="CF314">
        <v>0</v>
      </c>
      <c r="CG314">
        <v>0</v>
      </c>
      <c r="CH314">
        <v>22</v>
      </c>
      <c r="CI314">
        <v>77</v>
      </c>
      <c r="CJ314">
        <v>14</v>
      </c>
      <c r="CK314">
        <v>7</v>
      </c>
      <c r="CL314">
        <v>2</v>
      </c>
      <c r="CM314">
        <v>0</v>
      </c>
      <c r="CN314">
        <v>0</v>
      </c>
      <c r="CO314">
        <v>1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3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1</v>
      </c>
      <c r="DF314">
        <v>0</v>
      </c>
      <c r="DG314">
        <v>0</v>
      </c>
      <c r="DH314">
        <v>0</v>
      </c>
      <c r="DI314">
        <v>14</v>
      </c>
      <c r="DJ314">
        <v>8</v>
      </c>
      <c r="DK314">
        <v>4</v>
      </c>
      <c r="DL314">
        <v>0</v>
      </c>
      <c r="DM314">
        <v>1</v>
      </c>
      <c r="DN314">
        <v>1</v>
      </c>
      <c r="DO314">
        <v>1</v>
      </c>
      <c r="DP314">
        <v>0</v>
      </c>
      <c r="DQ314">
        <v>1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8</v>
      </c>
      <c r="EN314">
        <v>12</v>
      </c>
      <c r="EO314">
        <v>0</v>
      </c>
      <c r="EP314">
        <v>0</v>
      </c>
      <c r="EQ314">
        <v>0</v>
      </c>
      <c r="ER314">
        <v>8</v>
      </c>
      <c r="ES314">
        <v>0</v>
      </c>
      <c r="ET314">
        <v>0</v>
      </c>
      <c r="EU314">
        <v>3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1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12</v>
      </c>
      <c r="FR314">
        <v>23</v>
      </c>
      <c r="FS314">
        <v>6</v>
      </c>
      <c r="FT314">
        <v>1</v>
      </c>
      <c r="FU314">
        <v>0</v>
      </c>
      <c r="FV314">
        <v>1</v>
      </c>
      <c r="FW314">
        <v>0</v>
      </c>
      <c r="FX314">
        <v>0</v>
      </c>
      <c r="FY314">
        <v>0</v>
      </c>
      <c r="FZ314">
        <v>3</v>
      </c>
      <c r="GA314">
        <v>0</v>
      </c>
      <c r="GB314">
        <v>0</v>
      </c>
      <c r="GC314">
        <v>0</v>
      </c>
      <c r="GD314">
        <v>0</v>
      </c>
      <c r="GE314">
        <v>9</v>
      </c>
      <c r="GF314">
        <v>0</v>
      </c>
      <c r="GG314">
        <v>0</v>
      </c>
      <c r="GH314">
        <v>0</v>
      </c>
      <c r="GI314">
        <v>0</v>
      </c>
      <c r="GJ314">
        <v>1</v>
      </c>
      <c r="GK314">
        <v>0</v>
      </c>
      <c r="GL314">
        <v>0</v>
      </c>
      <c r="GM314">
        <v>2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23</v>
      </c>
      <c r="GV314">
        <v>40</v>
      </c>
      <c r="GW314">
        <v>6</v>
      </c>
      <c r="GX314">
        <v>1</v>
      </c>
      <c r="GY314">
        <v>1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1</v>
      </c>
      <c r="HH314">
        <v>29</v>
      </c>
      <c r="HI314">
        <v>0</v>
      </c>
      <c r="HJ314">
        <v>0</v>
      </c>
      <c r="HK314">
        <v>0</v>
      </c>
      <c r="HL314">
        <v>1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1</v>
      </c>
      <c r="HY314">
        <v>40</v>
      </c>
      <c r="HZ314">
        <v>16</v>
      </c>
      <c r="IA314">
        <v>12</v>
      </c>
      <c r="IB314">
        <v>1</v>
      </c>
      <c r="IC314">
        <v>0</v>
      </c>
      <c r="ID314">
        <v>1</v>
      </c>
      <c r="IE314">
        <v>0</v>
      </c>
      <c r="IF314">
        <v>1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1</v>
      </c>
      <c r="JC314">
        <v>16</v>
      </c>
      <c r="JD314" t="s">
        <v>0</v>
      </c>
      <c r="JE314" t="s">
        <v>0</v>
      </c>
      <c r="JF314" t="s">
        <v>0</v>
      </c>
      <c r="JG314" t="s">
        <v>0</v>
      </c>
      <c r="JH314" t="s">
        <v>0</v>
      </c>
      <c r="JI314" t="s">
        <v>0</v>
      </c>
      <c r="JJ314" t="s">
        <v>0</v>
      </c>
      <c r="JK314" t="s">
        <v>0</v>
      </c>
      <c r="JL314" t="s">
        <v>0</v>
      </c>
      <c r="JM314" t="s">
        <v>0</v>
      </c>
      <c r="JN314" t="s">
        <v>0</v>
      </c>
      <c r="JO314" t="s">
        <v>0</v>
      </c>
      <c r="JP314" t="s">
        <v>0</v>
      </c>
      <c r="JQ314" t="s">
        <v>0</v>
      </c>
      <c r="JR314" t="s">
        <v>0</v>
      </c>
      <c r="JS314" t="s">
        <v>0</v>
      </c>
      <c r="JT314" t="s">
        <v>0</v>
      </c>
      <c r="JU314" t="s">
        <v>0</v>
      </c>
      <c r="JV314" t="s">
        <v>0</v>
      </c>
      <c r="JW314">
        <v>1</v>
      </c>
      <c r="JX314">
        <v>1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1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</row>
    <row r="315" spans="1:351">
      <c r="A315" t="s">
        <v>1223</v>
      </c>
      <c r="B315" t="s">
        <v>1214</v>
      </c>
      <c r="C315" t="str">
        <f>"200601"</f>
        <v>200601</v>
      </c>
      <c r="D315" t="s">
        <v>1222</v>
      </c>
      <c r="E315">
        <v>6</v>
      </c>
      <c r="F315">
        <v>996</v>
      </c>
      <c r="G315">
        <v>760</v>
      </c>
      <c r="H315">
        <v>370</v>
      </c>
      <c r="I315">
        <v>390</v>
      </c>
      <c r="J315">
        <v>0</v>
      </c>
      <c r="K315">
        <v>3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390</v>
      </c>
      <c r="T315">
        <v>0</v>
      </c>
      <c r="U315">
        <v>0</v>
      </c>
      <c r="V315">
        <v>390</v>
      </c>
      <c r="W315">
        <v>5</v>
      </c>
      <c r="X315">
        <v>4</v>
      </c>
      <c r="Y315">
        <v>0</v>
      </c>
      <c r="Z315">
        <v>1</v>
      </c>
      <c r="AA315">
        <v>385</v>
      </c>
      <c r="AB315">
        <v>185</v>
      </c>
      <c r="AC315">
        <v>13</v>
      </c>
      <c r="AD315">
        <v>25</v>
      </c>
      <c r="AE315">
        <v>2</v>
      </c>
      <c r="AF315">
        <v>42</v>
      </c>
      <c r="AG315">
        <v>21</v>
      </c>
      <c r="AH315">
        <v>6</v>
      </c>
      <c r="AI315">
        <v>34</v>
      </c>
      <c r="AJ315">
        <v>0</v>
      </c>
      <c r="AK315">
        <v>4</v>
      </c>
      <c r="AL315">
        <v>1</v>
      </c>
      <c r="AM315">
        <v>1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3</v>
      </c>
      <c r="AX315">
        <v>0</v>
      </c>
      <c r="AY315">
        <v>0</v>
      </c>
      <c r="AZ315">
        <v>0</v>
      </c>
      <c r="BA315">
        <v>32</v>
      </c>
      <c r="BB315">
        <v>0</v>
      </c>
      <c r="BC315">
        <v>1</v>
      </c>
      <c r="BD315">
        <v>0</v>
      </c>
      <c r="BE315">
        <v>185</v>
      </c>
      <c r="BF315">
        <v>82</v>
      </c>
      <c r="BG315">
        <v>19</v>
      </c>
      <c r="BH315">
        <v>10</v>
      </c>
      <c r="BI315">
        <v>0</v>
      </c>
      <c r="BJ315">
        <v>1</v>
      </c>
      <c r="BK315">
        <v>0</v>
      </c>
      <c r="BL315">
        <v>1</v>
      </c>
      <c r="BM315">
        <v>2</v>
      </c>
      <c r="BN315">
        <v>0</v>
      </c>
      <c r="BO315">
        <v>1</v>
      </c>
      <c r="BP315">
        <v>0</v>
      </c>
      <c r="BQ315">
        <v>2</v>
      </c>
      <c r="BR315">
        <v>0</v>
      </c>
      <c r="BS315">
        <v>0</v>
      </c>
      <c r="BT315">
        <v>2</v>
      </c>
      <c r="BU315">
        <v>0</v>
      </c>
      <c r="BV315">
        <v>1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26</v>
      </c>
      <c r="CC315">
        <v>1</v>
      </c>
      <c r="CD315">
        <v>0</v>
      </c>
      <c r="CE315">
        <v>0</v>
      </c>
      <c r="CF315">
        <v>0</v>
      </c>
      <c r="CG315">
        <v>0</v>
      </c>
      <c r="CH315">
        <v>16</v>
      </c>
      <c r="CI315">
        <v>82</v>
      </c>
      <c r="CJ315">
        <v>6</v>
      </c>
      <c r="CK315">
        <v>1</v>
      </c>
      <c r="CL315">
        <v>1</v>
      </c>
      <c r="CM315">
        <v>3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1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6</v>
      </c>
      <c r="DJ315">
        <v>8</v>
      </c>
      <c r="DK315">
        <v>3</v>
      </c>
      <c r="DL315">
        <v>0</v>
      </c>
      <c r="DM315">
        <v>1</v>
      </c>
      <c r="DN315">
        <v>0</v>
      </c>
      <c r="DO315">
        <v>1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2</v>
      </c>
      <c r="ED315">
        <v>0</v>
      </c>
      <c r="EE315">
        <v>0</v>
      </c>
      <c r="EF315">
        <v>0</v>
      </c>
      <c r="EG315">
        <v>0</v>
      </c>
      <c r="EH315">
        <v>1</v>
      </c>
      <c r="EI315">
        <v>0</v>
      </c>
      <c r="EJ315">
        <v>0</v>
      </c>
      <c r="EK315">
        <v>0</v>
      </c>
      <c r="EL315">
        <v>0</v>
      </c>
      <c r="EM315">
        <v>8</v>
      </c>
      <c r="EN315">
        <v>14</v>
      </c>
      <c r="EO315">
        <v>1</v>
      </c>
      <c r="EP315">
        <v>0</v>
      </c>
      <c r="EQ315">
        <v>0</v>
      </c>
      <c r="ER315">
        <v>5</v>
      </c>
      <c r="ES315">
        <v>0</v>
      </c>
      <c r="ET315">
        <v>0</v>
      </c>
      <c r="EU315">
        <v>1</v>
      </c>
      <c r="EV315">
        <v>1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3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1</v>
      </c>
      <c r="FL315">
        <v>0</v>
      </c>
      <c r="FM315">
        <v>1</v>
      </c>
      <c r="FN315">
        <v>0</v>
      </c>
      <c r="FO315">
        <v>0</v>
      </c>
      <c r="FP315">
        <v>0</v>
      </c>
      <c r="FQ315">
        <v>14</v>
      </c>
      <c r="FR315">
        <v>28</v>
      </c>
      <c r="FS315">
        <v>10</v>
      </c>
      <c r="FT315">
        <v>0</v>
      </c>
      <c r="FU315">
        <v>0</v>
      </c>
      <c r="FV315">
        <v>0</v>
      </c>
      <c r="FW315">
        <v>1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1</v>
      </c>
      <c r="GE315">
        <v>12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1</v>
      </c>
      <c r="GN315">
        <v>1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2</v>
      </c>
      <c r="GU315">
        <v>28</v>
      </c>
      <c r="GV315">
        <v>40</v>
      </c>
      <c r="GW315">
        <v>6</v>
      </c>
      <c r="GX315">
        <v>1</v>
      </c>
      <c r="GY315">
        <v>0</v>
      </c>
      <c r="GZ315">
        <v>0</v>
      </c>
      <c r="HA315">
        <v>1</v>
      </c>
      <c r="HB315">
        <v>1</v>
      </c>
      <c r="HC315">
        <v>1</v>
      </c>
      <c r="HD315">
        <v>0</v>
      </c>
      <c r="HE315">
        <v>0</v>
      </c>
      <c r="HF315">
        <v>0</v>
      </c>
      <c r="HG315">
        <v>0</v>
      </c>
      <c r="HH315">
        <v>28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1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1</v>
      </c>
      <c r="HY315">
        <v>40</v>
      </c>
      <c r="HZ315">
        <v>20</v>
      </c>
      <c r="IA315">
        <v>12</v>
      </c>
      <c r="IB315">
        <v>1</v>
      </c>
      <c r="IC315">
        <v>0</v>
      </c>
      <c r="ID315">
        <v>1</v>
      </c>
      <c r="IE315">
        <v>1</v>
      </c>
      <c r="IF315">
        <v>0</v>
      </c>
      <c r="IG315">
        <v>0</v>
      </c>
      <c r="IH315">
        <v>0</v>
      </c>
      <c r="II315">
        <v>2</v>
      </c>
      <c r="IJ315">
        <v>0</v>
      </c>
      <c r="IK315">
        <v>0</v>
      </c>
      <c r="IL315">
        <v>1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1</v>
      </c>
      <c r="IX315">
        <v>1</v>
      </c>
      <c r="IY315">
        <v>0</v>
      </c>
      <c r="IZ315">
        <v>0</v>
      </c>
      <c r="JA315">
        <v>0</v>
      </c>
      <c r="JB315">
        <v>0</v>
      </c>
      <c r="JC315">
        <v>20</v>
      </c>
      <c r="JD315" t="s">
        <v>0</v>
      </c>
      <c r="JE315" t="s">
        <v>0</v>
      </c>
      <c r="JF315" t="s">
        <v>0</v>
      </c>
      <c r="JG315" t="s">
        <v>0</v>
      </c>
      <c r="JH315" t="s">
        <v>0</v>
      </c>
      <c r="JI315" t="s">
        <v>0</v>
      </c>
      <c r="JJ315" t="s">
        <v>0</v>
      </c>
      <c r="JK315" t="s">
        <v>0</v>
      </c>
      <c r="JL315" t="s">
        <v>0</v>
      </c>
      <c r="JM315" t="s">
        <v>0</v>
      </c>
      <c r="JN315" t="s">
        <v>0</v>
      </c>
      <c r="JO315" t="s">
        <v>0</v>
      </c>
      <c r="JP315" t="s">
        <v>0</v>
      </c>
      <c r="JQ315" t="s">
        <v>0</v>
      </c>
      <c r="JR315" t="s">
        <v>0</v>
      </c>
      <c r="JS315" t="s">
        <v>0</v>
      </c>
      <c r="JT315" t="s">
        <v>0</v>
      </c>
      <c r="JU315" t="s">
        <v>0</v>
      </c>
      <c r="JV315" t="s">
        <v>0</v>
      </c>
      <c r="JW315">
        <v>1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1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1</v>
      </c>
      <c r="KS315">
        <v>1</v>
      </c>
      <c r="KT315">
        <v>0</v>
      </c>
      <c r="KU315">
        <v>0</v>
      </c>
      <c r="KV315">
        <v>1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1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</row>
    <row r="316" spans="1:351">
      <c r="A316" t="s">
        <v>1221</v>
      </c>
      <c r="B316" t="s">
        <v>1214</v>
      </c>
      <c r="C316" t="str">
        <f>"200601"</f>
        <v>200601</v>
      </c>
      <c r="D316" t="s">
        <v>1220</v>
      </c>
      <c r="E316">
        <v>7</v>
      </c>
      <c r="F316">
        <v>1057</v>
      </c>
      <c r="G316">
        <v>810</v>
      </c>
      <c r="H316">
        <v>350</v>
      </c>
      <c r="I316">
        <v>460</v>
      </c>
      <c r="J316">
        <v>0</v>
      </c>
      <c r="K316">
        <v>4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460</v>
      </c>
      <c r="T316">
        <v>0</v>
      </c>
      <c r="U316">
        <v>0</v>
      </c>
      <c r="V316">
        <v>460</v>
      </c>
      <c r="W316">
        <v>21</v>
      </c>
      <c r="X316">
        <v>15</v>
      </c>
      <c r="Y316">
        <v>2</v>
      </c>
      <c r="Z316">
        <v>4</v>
      </c>
      <c r="AA316">
        <v>439</v>
      </c>
      <c r="AB316">
        <v>223</v>
      </c>
      <c r="AC316">
        <v>10</v>
      </c>
      <c r="AD316">
        <v>52</v>
      </c>
      <c r="AE316">
        <v>4</v>
      </c>
      <c r="AF316">
        <v>50</v>
      </c>
      <c r="AG316">
        <v>10</v>
      </c>
      <c r="AH316">
        <v>9</v>
      </c>
      <c r="AI316">
        <v>28</v>
      </c>
      <c r="AJ316">
        <v>1</v>
      </c>
      <c r="AK316">
        <v>7</v>
      </c>
      <c r="AL316">
        <v>1</v>
      </c>
      <c r="AM316">
        <v>1</v>
      </c>
      <c r="AN316">
        <v>3</v>
      </c>
      <c r="AO316">
        <v>0</v>
      </c>
      <c r="AP316">
        <v>1</v>
      </c>
      <c r="AQ316">
        <v>0</v>
      </c>
      <c r="AR316">
        <v>0</v>
      </c>
      <c r="AS316">
        <v>1</v>
      </c>
      <c r="AT316">
        <v>1</v>
      </c>
      <c r="AU316">
        <v>1</v>
      </c>
      <c r="AV316">
        <v>1</v>
      </c>
      <c r="AW316">
        <v>8</v>
      </c>
      <c r="AX316">
        <v>0</v>
      </c>
      <c r="AY316">
        <v>0</v>
      </c>
      <c r="AZ316">
        <v>0</v>
      </c>
      <c r="BA316">
        <v>31</v>
      </c>
      <c r="BB316">
        <v>0</v>
      </c>
      <c r="BC316">
        <v>2</v>
      </c>
      <c r="BD316">
        <v>1</v>
      </c>
      <c r="BE316">
        <v>223</v>
      </c>
      <c r="BF316">
        <v>80</v>
      </c>
      <c r="BG316">
        <v>27</v>
      </c>
      <c r="BH316">
        <v>1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1</v>
      </c>
      <c r="BP316">
        <v>0</v>
      </c>
      <c r="BQ316">
        <v>3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1</v>
      </c>
      <c r="CB316">
        <v>22</v>
      </c>
      <c r="CC316">
        <v>0</v>
      </c>
      <c r="CD316">
        <v>3</v>
      </c>
      <c r="CE316">
        <v>0</v>
      </c>
      <c r="CF316">
        <v>0</v>
      </c>
      <c r="CG316">
        <v>0</v>
      </c>
      <c r="CH316">
        <v>22</v>
      </c>
      <c r="CI316">
        <v>80</v>
      </c>
      <c r="CJ316">
        <v>9</v>
      </c>
      <c r="CK316">
        <v>1</v>
      </c>
      <c r="CL316">
        <v>2</v>
      </c>
      <c r="CM316">
        <v>1</v>
      </c>
      <c r="CN316">
        <v>0</v>
      </c>
      <c r="CO316">
        <v>1</v>
      </c>
      <c r="CP316">
        <v>0</v>
      </c>
      <c r="CQ316">
        <v>0</v>
      </c>
      <c r="CR316">
        <v>1</v>
      </c>
      <c r="CS316">
        <v>0</v>
      </c>
      <c r="CT316">
        <v>0</v>
      </c>
      <c r="CU316">
        <v>0</v>
      </c>
      <c r="CV316">
        <v>1</v>
      </c>
      <c r="CW316">
        <v>0</v>
      </c>
      <c r="CX316">
        <v>0</v>
      </c>
      <c r="CY316">
        <v>0</v>
      </c>
      <c r="CZ316">
        <v>0</v>
      </c>
      <c r="DA316">
        <v>1</v>
      </c>
      <c r="DB316">
        <v>0</v>
      </c>
      <c r="DC316">
        <v>0</v>
      </c>
      <c r="DD316">
        <v>1</v>
      </c>
      <c r="DE316">
        <v>0</v>
      </c>
      <c r="DF316">
        <v>0</v>
      </c>
      <c r="DG316">
        <v>0</v>
      </c>
      <c r="DH316">
        <v>0</v>
      </c>
      <c r="DI316">
        <v>9</v>
      </c>
      <c r="DJ316">
        <v>19</v>
      </c>
      <c r="DK316">
        <v>13</v>
      </c>
      <c r="DL316">
        <v>0</v>
      </c>
      <c r="DM316">
        <v>2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1</v>
      </c>
      <c r="DU316">
        <v>1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1</v>
      </c>
      <c r="EF316">
        <v>0</v>
      </c>
      <c r="EG316">
        <v>0</v>
      </c>
      <c r="EH316">
        <v>0</v>
      </c>
      <c r="EI316">
        <v>0</v>
      </c>
      <c r="EJ316">
        <v>1</v>
      </c>
      <c r="EK316">
        <v>0</v>
      </c>
      <c r="EL316">
        <v>0</v>
      </c>
      <c r="EM316">
        <v>19</v>
      </c>
      <c r="EN316">
        <v>23</v>
      </c>
      <c r="EO316">
        <v>2</v>
      </c>
      <c r="EP316">
        <v>0</v>
      </c>
      <c r="EQ316">
        <v>1</v>
      </c>
      <c r="ER316">
        <v>14</v>
      </c>
      <c r="ES316">
        <v>1</v>
      </c>
      <c r="ET316">
        <v>0</v>
      </c>
      <c r="EU316">
        <v>3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1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1</v>
      </c>
      <c r="FQ316">
        <v>23</v>
      </c>
      <c r="FR316">
        <v>25</v>
      </c>
      <c r="FS316">
        <v>15</v>
      </c>
      <c r="FT316">
        <v>1</v>
      </c>
      <c r="FU316">
        <v>0</v>
      </c>
      <c r="FV316">
        <v>1</v>
      </c>
      <c r="FW316">
        <v>1</v>
      </c>
      <c r="FX316">
        <v>1</v>
      </c>
      <c r="FY316">
        <v>0</v>
      </c>
      <c r="FZ316">
        <v>1</v>
      </c>
      <c r="GA316">
        <v>0</v>
      </c>
      <c r="GB316">
        <v>0</v>
      </c>
      <c r="GC316">
        <v>0</v>
      </c>
      <c r="GD316">
        <v>0</v>
      </c>
      <c r="GE316">
        <v>3</v>
      </c>
      <c r="GF316">
        <v>1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1</v>
      </c>
      <c r="GS316">
        <v>0</v>
      </c>
      <c r="GT316">
        <v>0</v>
      </c>
      <c r="GU316">
        <v>25</v>
      </c>
      <c r="GV316">
        <v>46</v>
      </c>
      <c r="GW316">
        <v>6</v>
      </c>
      <c r="GX316">
        <v>2</v>
      </c>
      <c r="GY316">
        <v>1</v>
      </c>
      <c r="GZ316">
        <v>4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27</v>
      </c>
      <c r="HI316">
        <v>0</v>
      </c>
      <c r="HJ316">
        <v>1</v>
      </c>
      <c r="HK316">
        <v>0</v>
      </c>
      <c r="HL316">
        <v>0</v>
      </c>
      <c r="HM316">
        <v>0</v>
      </c>
      <c r="HN316">
        <v>1</v>
      </c>
      <c r="HO316">
        <v>0</v>
      </c>
      <c r="HP316">
        <v>0</v>
      </c>
      <c r="HQ316">
        <v>0</v>
      </c>
      <c r="HR316">
        <v>1</v>
      </c>
      <c r="HS316">
        <v>1</v>
      </c>
      <c r="HT316">
        <v>1</v>
      </c>
      <c r="HU316">
        <v>0</v>
      </c>
      <c r="HV316">
        <v>0</v>
      </c>
      <c r="HW316">
        <v>0</v>
      </c>
      <c r="HX316">
        <v>1</v>
      </c>
      <c r="HY316">
        <v>46</v>
      </c>
      <c r="HZ316">
        <v>13</v>
      </c>
      <c r="IA316">
        <v>10</v>
      </c>
      <c r="IB316">
        <v>2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1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13</v>
      </c>
      <c r="JD316" t="s">
        <v>0</v>
      </c>
      <c r="JE316" t="s">
        <v>0</v>
      </c>
      <c r="JF316" t="s">
        <v>0</v>
      </c>
      <c r="JG316" t="s">
        <v>0</v>
      </c>
      <c r="JH316" t="s">
        <v>0</v>
      </c>
      <c r="JI316" t="s">
        <v>0</v>
      </c>
      <c r="JJ316" t="s">
        <v>0</v>
      </c>
      <c r="JK316" t="s">
        <v>0</v>
      </c>
      <c r="JL316" t="s">
        <v>0</v>
      </c>
      <c r="JM316" t="s">
        <v>0</v>
      </c>
      <c r="JN316" t="s">
        <v>0</v>
      </c>
      <c r="JO316" t="s">
        <v>0</v>
      </c>
      <c r="JP316" t="s">
        <v>0</v>
      </c>
      <c r="JQ316" t="s">
        <v>0</v>
      </c>
      <c r="JR316" t="s">
        <v>0</v>
      </c>
      <c r="JS316" t="s">
        <v>0</v>
      </c>
      <c r="JT316" t="s">
        <v>0</v>
      </c>
      <c r="JU316" t="s">
        <v>0</v>
      </c>
      <c r="JV316" t="s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1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1</v>
      </c>
      <c r="MM316">
        <v>1</v>
      </c>
    </row>
    <row r="317" spans="1:351">
      <c r="A317" t="s">
        <v>1219</v>
      </c>
      <c r="B317" t="s">
        <v>1214</v>
      </c>
      <c r="C317" t="str">
        <f>"200601"</f>
        <v>200601</v>
      </c>
      <c r="D317" t="s">
        <v>1218</v>
      </c>
      <c r="E317">
        <v>8</v>
      </c>
      <c r="F317">
        <v>1267</v>
      </c>
      <c r="G317">
        <v>980</v>
      </c>
      <c r="H317">
        <v>393</v>
      </c>
      <c r="I317">
        <v>587</v>
      </c>
      <c r="J317">
        <v>0</v>
      </c>
      <c r="K317">
        <v>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587</v>
      </c>
      <c r="T317">
        <v>0</v>
      </c>
      <c r="U317">
        <v>0</v>
      </c>
      <c r="V317">
        <v>587</v>
      </c>
      <c r="W317">
        <v>9</v>
      </c>
      <c r="X317">
        <v>6</v>
      </c>
      <c r="Y317">
        <v>3</v>
      </c>
      <c r="Z317">
        <v>0</v>
      </c>
      <c r="AA317">
        <v>578</v>
      </c>
      <c r="AB317">
        <v>267</v>
      </c>
      <c r="AC317">
        <v>30</v>
      </c>
      <c r="AD317">
        <v>27</v>
      </c>
      <c r="AE317">
        <v>4</v>
      </c>
      <c r="AF317">
        <v>52</v>
      </c>
      <c r="AG317">
        <v>13</v>
      </c>
      <c r="AH317">
        <v>11</v>
      </c>
      <c r="AI317">
        <v>34</v>
      </c>
      <c r="AJ317">
        <v>6</v>
      </c>
      <c r="AK317">
        <v>0</v>
      </c>
      <c r="AL317">
        <v>0</v>
      </c>
      <c r="AM317">
        <v>1</v>
      </c>
      <c r="AN317">
        <v>0</v>
      </c>
      <c r="AO317">
        <v>0</v>
      </c>
      <c r="AP317">
        <v>0</v>
      </c>
      <c r="AQ317">
        <v>1</v>
      </c>
      <c r="AR317">
        <v>2</v>
      </c>
      <c r="AS317">
        <v>0</v>
      </c>
      <c r="AT317">
        <v>0</v>
      </c>
      <c r="AU317">
        <v>1</v>
      </c>
      <c r="AV317">
        <v>0</v>
      </c>
      <c r="AW317">
        <v>6</v>
      </c>
      <c r="AX317">
        <v>0</v>
      </c>
      <c r="AY317">
        <v>1</v>
      </c>
      <c r="AZ317">
        <v>0</v>
      </c>
      <c r="BA317">
        <v>76</v>
      </c>
      <c r="BB317">
        <v>0</v>
      </c>
      <c r="BC317">
        <v>2</v>
      </c>
      <c r="BD317">
        <v>0</v>
      </c>
      <c r="BE317">
        <v>267</v>
      </c>
      <c r="BF317">
        <v>76</v>
      </c>
      <c r="BG317">
        <v>14</v>
      </c>
      <c r="BH317">
        <v>3</v>
      </c>
      <c r="BI317">
        <v>2</v>
      </c>
      <c r="BJ317">
        <v>1</v>
      </c>
      <c r="BK317">
        <v>1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6</v>
      </c>
      <c r="BR317">
        <v>0</v>
      </c>
      <c r="BS317">
        <v>0</v>
      </c>
      <c r="BT317">
        <v>0</v>
      </c>
      <c r="BU317">
        <v>0</v>
      </c>
      <c r="BV317">
        <v>1</v>
      </c>
      <c r="BW317">
        <v>0</v>
      </c>
      <c r="BX317">
        <v>0</v>
      </c>
      <c r="BY317">
        <v>1</v>
      </c>
      <c r="BZ317">
        <v>0</v>
      </c>
      <c r="CA317">
        <v>2</v>
      </c>
      <c r="CB317">
        <v>27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18</v>
      </c>
      <c r="CI317">
        <v>76</v>
      </c>
      <c r="CJ317">
        <v>19</v>
      </c>
      <c r="CK317">
        <v>9</v>
      </c>
      <c r="CL317">
        <v>0</v>
      </c>
      <c r="CM317">
        <v>0</v>
      </c>
      <c r="CN317">
        <v>1</v>
      </c>
      <c r="CO317">
        <v>1</v>
      </c>
      <c r="CP317">
        <v>0</v>
      </c>
      <c r="CQ317">
        <v>1</v>
      </c>
      <c r="CR317">
        <v>0</v>
      </c>
      <c r="CS317">
        <v>1</v>
      </c>
      <c r="CT317">
        <v>2</v>
      </c>
      <c r="CU317">
        <v>1</v>
      </c>
      <c r="CV317">
        <v>2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1</v>
      </c>
      <c r="DF317">
        <v>0</v>
      </c>
      <c r="DG317">
        <v>0</v>
      </c>
      <c r="DH317">
        <v>0</v>
      </c>
      <c r="DI317">
        <v>19</v>
      </c>
      <c r="DJ317">
        <v>25</v>
      </c>
      <c r="DK317">
        <v>13</v>
      </c>
      <c r="DL317">
        <v>2</v>
      </c>
      <c r="DM317">
        <v>0</v>
      </c>
      <c r="DN317">
        <v>0</v>
      </c>
      <c r="DO317">
        <v>1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1</v>
      </c>
      <c r="DV317">
        <v>1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1</v>
      </c>
      <c r="EE317">
        <v>0</v>
      </c>
      <c r="EF317">
        <v>2</v>
      </c>
      <c r="EG317">
        <v>0</v>
      </c>
      <c r="EH317">
        <v>1</v>
      </c>
      <c r="EI317">
        <v>1</v>
      </c>
      <c r="EJ317">
        <v>0</v>
      </c>
      <c r="EK317">
        <v>1</v>
      </c>
      <c r="EL317">
        <v>1</v>
      </c>
      <c r="EM317">
        <v>25</v>
      </c>
      <c r="EN317">
        <v>29</v>
      </c>
      <c r="EO317">
        <v>1</v>
      </c>
      <c r="EP317">
        <v>2</v>
      </c>
      <c r="EQ317">
        <v>1</v>
      </c>
      <c r="ER317">
        <v>15</v>
      </c>
      <c r="ES317">
        <v>2</v>
      </c>
      <c r="ET317">
        <v>0</v>
      </c>
      <c r="EU317">
        <v>1</v>
      </c>
      <c r="EV317">
        <v>1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4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1</v>
      </c>
      <c r="FJ317">
        <v>0</v>
      </c>
      <c r="FK317">
        <v>0</v>
      </c>
      <c r="FL317">
        <v>1</v>
      </c>
      <c r="FM317">
        <v>0</v>
      </c>
      <c r="FN317">
        <v>0</v>
      </c>
      <c r="FO317">
        <v>0</v>
      </c>
      <c r="FP317">
        <v>0</v>
      </c>
      <c r="FQ317">
        <v>29</v>
      </c>
      <c r="FR317">
        <v>26</v>
      </c>
      <c r="FS317">
        <v>8</v>
      </c>
      <c r="FT317">
        <v>1</v>
      </c>
      <c r="FU317">
        <v>1</v>
      </c>
      <c r="FV317">
        <v>1</v>
      </c>
      <c r="FW317">
        <v>0</v>
      </c>
      <c r="FX317">
        <v>0</v>
      </c>
      <c r="FY317">
        <v>0</v>
      </c>
      <c r="FZ317">
        <v>3</v>
      </c>
      <c r="GA317">
        <v>1</v>
      </c>
      <c r="GB317">
        <v>1</v>
      </c>
      <c r="GC317">
        <v>0</v>
      </c>
      <c r="GD317">
        <v>0</v>
      </c>
      <c r="GE317">
        <v>7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1</v>
      </c>
      <c r="GS317">
        <v>1</v>
      </c>
      <c r="GT317">
        <v>1</v>
      </c>
      <c r="GU317">
        <v>26</v>
      </c>
      <c r="GV317">
        <v>99</v>
      </c>
      <c r="GW317">
        <v>18</v>
      </c>
      <c r="GX317">
        <v>4</v>
      </c>
      <c r="GY317">
        <v>6</v>
      </c>
      <c r="GZ317">
        <v>2</v>
      </c>
      <c r="HA317">
        <v>1</v>
      </c>
      <c r="HB317">
        <v>3</v>
      </c>
      <c r="HC317">
        <v>1</v>
      </c>
      <c r="HD317">
        <v>0</v>
      </c>
      <c r="HE317">
        <v>1</v>
      </c>
      <c r="HF317">
        <v>0</v>
      </c>
      <c r="HG317">
        <v>0</v>
      </c>
      <c r="HH317">
        <v>60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1</v>
      </c>
      <c r="HP317">
        <v>1</v>
      </c>
      <c r="HQ317">
        <v>0</v>
      </c>
      <c r="HR317">
        <v>0</v>
      </c>
      <c r="HS317">
        <v>1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99</v>
      </c>
      <c r="HZ317">
        <v>33</v>
      </c>
      <c r="IA317">
        <v>21</v>
      </c>
      <c r="IB317">
        <v>5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1</v>
      </c>
      <c r="IO317">
        <v>0</v>
      </c>
      <c r="IP317">
        <v>0</v>
      </c>
      <c r="IQ317">
        <v>2</v>
      </c>
      <c r="IR317">
        <v>0</v>
      </c>
      <c r="IS317">
        <v>0</v>
      </c>
      <c r="IT317">
        <v>1</v>
      </c>
      <c r="IU317">
        <v>1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2</v>
      </c>
      <c r="JC317">
        <v>33</v>
      </c>
      <c r="JD317" t="s">
        <v>0</v>
      </c>
      <c r="JE317" t="s">
        <v>0</v>
      </c>
      <c r="JF317" t="s">
        <v>0</v>
      </c>
      <c r="JG317" t="s">
        <v>0</v>
      </c>
      <c r="JH317" t="s">
        <v>0</v>
      </c>
      <c r="JI317" t="s">
        <v>0</v>
      </c>
      <c r="JJ317" t="s">
        <v>0</v>
      </c>
      <c r="JK317" t="s">
        <v>0</v>
      </c>
      <c r="JL317" t="s">
        <v>0</v>
      </c>
      <c r="JM317" t="s">
        <v>0</v>
      </c>
      <c r="JN317" t="s">
        <v>0</v>
      </c>
      <c r="JO317" t="s">
        <v>0</v>
      </c>
      <c r="JP317" t="s">
        <v>0</v>
      </c>
      <c r="JQ317" t="s">
        <v>0</v>
      </c>
      <c r="JR317" t="s">
        <v>0</v>
      </c>
      <c r="JS317" t="s">
        <v>0</v>
      </c>
      <c r="JT317" t="s">
        <v>0</v>
      </c>
      <c r="JU317" t="s">
        <v>0</v>
      </c>
      <c r="JV317" t="s">
        <v>0</v>
      </c>
      <c r="JW317">
        <v>3</v>
      </c>
      <c r="JX317">
        <v>1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1</v>
      </c>
      <c r="KG317">
        <v>0</v>
      </c>
      <c r="KH317">
        <v>1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3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1</v>
      </c>
      <c r="LW317">
        <v>0</v>
      </c>
      <c r="LX317">
        <v>0</v>
      </c>
      <c r="LY317">
        <v>1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1</v>
      </c>
    </row>
    <row r="318" spans="1:351">
      <c r="A318" t="s">
        <v>1217</v>
      </c>
      <c r="B318" t="s">
        <v>1214</v>
      </c>
      <c r="C318" t="str">
        <f>"200601"</f>
        <v>200601</v>
      </c>
      <c r="D318" t="s">
        <v>1216</v>
      </c>
      <c r="E318">
        <v>9</v>
      </c>
      <c r="F318">
        <v>718</v>
      </c>
      <c r="G318">
        <v>560</v>
      </c>
      <c r="H318">
        <v>273</v>
      </c>
      <c r="I318">
        <v>287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287</v>
      </c>
      <c r="T318">
        <v>0</v>
      </c>
      <c r="U318">
        <v>0</v>
      </c>
      <c r="V318">
        <v>287</v>
      </c>
      <c r="W318">
        <v>9</v>
      </c>
      <c r="X318">
        <v>8</v>
      </c>
      <c r="Y318">
        <v>1</v>
      </c>
      <c r="Z318">
        <v>0</v>
      </c>
      <c r="AA318">
        <v>278</v>
      </c>
      <c r="AB318">
        <v>152</v>
      </c>
      <c r="AC318">
        <v>11</v>
      </c>
      <c r="AD318">
        <v>26</v>
      </c>
      <c r="AE318">
        <v>1</v>
      </c>
      <c r="AF318">
        <v>35</v>
      </c>
      <c r="AG318">
        <v>5</v>
      </c>
      <c r="AH318">
        <v>12</v>
      </c>
      <c r="AI318">
        <v>14</v>
      </c>
      <c r="AJ318">
        <v>6</v>
      </c>
      <c r="AK318">
        <v>0</v>
      </c>
      <c r="AL318">
        <v>1</v>
      </c>
      <c r="AM318">
        <v>1</v>
      </c>
      <c r="AN318">
        <v>1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</v>
      </c>
      <c r="AV318">
        <v>0</v>
      </c>
      <c r="AW318">
        <v>2</v>
      </c>
      <c r="AX318">
        <v>1</v>
      </c>
      <c r="AY318">
        <v>0</v>
      </c>
      <c r="AZ318">
        <v>0</v>
      </c>
      <c r="BA318">
        <v>33</v>
      </c>
      <c r="BB318">
        <v>2</v>
      </c>
      <c r="BC318">
        <v>0</v>
      </c>
      <c r="BD318">
        <v>0</v>
      </c>
      <c r="BE318">
        <v>152</v>
      </c>
      <c r="BF318">
        <v>39</v>
      </c>
      <c r="BG318">
        <v>5</v>
      </c>
      <c r="BH318">
        <v>3</v>
      </c>
      <c r="BI318">
        <v>2</v>
      </c>
      <c r="BJ318">
        <v>1</v>
      </c>
      <c r="BK318">
        <v>2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22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4</v>
      </c>
      <c r="CI318">
        <v>39</v>
      </c>
      <c r="CJ318">
        <v>2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1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1</v>
      </c>
      <c r="DF318">
        <v>0</v>
      </c>
      <c r="DG318">
        <v>0</v>
      </c>
      <c r="DH318">
        <v>0</v>
      </c>
      <c r="DI318">
        <v>2</v>
      </c>
      <c r="DJ318">
        <v>13</v>
      </c>
      <c r="DK318">
        <v>7</v>
      </c>
      <c r="DL318">
        <v>0</v>
      </c>
      <c r="DM318">
        <v>2</v>
      </c>
      <c r="DN318">
        <v>0</v>
      </c>
      <c r="DO318">
        <v>1</v>
      </c>
      <c r="DP318">
        <v>0</v>
      </c>
      <c r="DQ318">
        <v>0</v>
      </c>
      <c r="DR318">
        <v>0</v>
      </c>
      <c r="DS318">
        <v>0</v>
      </c>
      <c r="DT318">
        <v>1</v>
      </c>
      <c r="DU318">
        <v>0</v>
      </c>
      <c r="DV318">
        <v>1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1</v>
      </c>
      <c r="EI318">
        <v>0</v>
      </c>
      <c r="EJ318">
        <v>0</v>
      </c>
      <c r="EK318">
        <v>0</v>
      </c>
      <c r="EL318">
        <v>0</v>
      </c>
      <c r="EM318">
        <v>13</v>
      </c>
      <c r="EN318">
        <v>10</v>
      </c>
      <c r="EO318">
        <v>1</v>
      </c>
      <c r="EP318">
        <v>1</v>
      </c>
      <c r="EQ318">
        <v>0</v>
      </c>
      <c r="ER318">
        <v>4</v>
      </c>
      <c r="ES318">
        <v>2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1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1</v>
      </c>
      <c r="FQ318">
        <v>10</v>
      </c>
      <c r="FR318">
        <v>10</v>
      </c>
      <c r="FS318">
        <v>3</v>
      </c>
      <c r="FT318">
        <v>2</v>
      </c>
      <c r="FU318">
        <v>0</v>
      </c>
      <c r="FV318">
        <v>1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1</v>
      </c>
      <c r="GC318">
        <v>0</v>
      </c>
      <c r="GD318">
        <v>0</v>
      </c>
      <c r="GE318">
        <v>1</v>
      </c>
      <c r="GF318">
        <v>0</v>
      </c>
      <c r="GG318">
        <v>0</v>
      </c>
      <c r="GH318">
        <v>0</v>
      </c>
      <c r="GI318">
        <v>0</v>
      </c>
      <c r="GJ318">
        <v>1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1</v>
      </c>
      <c r="GT318">
        <v>0</v>
      </c>
      <c r="GU318">
        <v>10</v>
      </c>
      <c r="GV318">
        <v>40</v>
      </c>
      <c r="GW318">
        <v>17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18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4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1</v>
      </c>
      <c r="HY318">
        <v>40</v>
      </c>
      <c r="HZ318">
        <v>12</v>
      </c>
      <c r="IA318">
        <v>7</v>
      </c>
      <c r="IB318">
        <v>5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12</v>
      </c>
      <c r="JD318" t="s">
        <v>0</v>
      </c>
      <c r="JE318" t="s">
        <v>0</v>
      </c>
      <c r="JF318" t="s">
        <v>0</v>
      </c>
      <c r="JG318" t="s">
        <v>0</v>
      </c>
      <c r="JH318" t="s">
        <v>0</v>
      </c>
      <c r="JI318" t="s">
        <v>0</v>
      </c>
      <c r="JJ318" t="s">
        <v>0</v>
      </c>
      <c r="JK318" t="s">
        <v>0</v>
      </c>
      <c r="JL318" t="s">
        <v>0</v>
      </c>
      <c r="JM318" t="s">
        <v>0</v>
      </c>
      <c r="JN318" t="s">
        <v>0</v>
      </c>
      <c r="JO318" t="s">
        <v>0</v>
      </c>
      <c r="JP318" t="s">
        <v>0</v>
      </c>
      <c r="JQ318" t="s">
        <v>0</v>
      </c>
      <c r="JR318" t="s">
        <v>0</v>
      </c>
      <c r="JS318" t="s">
        <v>0</v>
      </c>
      <c r="JT318" t="s">
        <v>0</v>
      </c>
      <c r="JU318" t="s">
        <v>0</v>
      </c>
      <c r="JV318" t="s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</row>
    <row r="319" spans="1:351">
      <c r="A319" t="s">
        <v>1215</v>
      </c>
      <c r="B319" t="s">
        <v>1214</v>
      </c>
      <c r="C319" t="str">
        <f>"200601"</f>
        <v>200601</v>
      </c>
      <c r="D319" t="s">
        <v>1213</v>
      </c>
      <c r="E319">
        <v>10</v>
      </c>
      <c r="F319">
        <v>84</v>
      </c>
      <c r="G319">
        <v>100</v>
      </c>
      <c r="H319">
        <v>83</v>
      </c>
      <c r="I319">
        <v>17</v>
      </c>
      <c r="J319">
        <v>0</v>
      </c>
      <c r="K319">
        <v>1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17</v>
      </c>
      <c r="T319">
        <v>0</v>
      </c>
      <c r="U319">
        <v>0</v>
      </c>
      <c r="V319">
        <v>17</v>
      </c>
      <c r="W319">
        <v>0</v>
      </c>
      <c r="X319">
        <v>0</v>
      </c>
      <c r="Y319">
        <v>0</v>
      </c>
      <c r="Z319">
        <v>0</v>
      </c>
      <c r="AA319">
        <v>17</v>
      </c>
      <c r="AB319">
        <v>12</v>
      </c>
      <c r="AC319">
        <v>1</v>
      </c>
      <c r="AD319">
        <v>3</v>
      </c>
      <c r="AE319">
        <v>0</v>
      </c>
      <c r="AF319">
        <v>3</v>
      </c>
      <c r="AG319">
        <v>0</v>
      </c>
      <c r="AH319">
        <v>1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2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1</v>
      </c>
      <c r="BB319">
        <v>0</v>
      </c>
      <c r="BC319">
        <v>0</v>
      </c>
      <c r="BD319">
        <v>0</v>
      </c>
      <c r="BE319">
        <v>12</v>
      </c>
      <c r="BF319">
        <v>2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1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1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2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1</v>
      </c>
      <c r="FS319">
        <v>1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1</v>
      </c>
      <c r="GV319">
        <v>2</v>
      </c>
      <c r="GW319">
        <v>0</v>
      </c>
      <c r="GX319">
        <v>0</v>
      </c>
      <c r="GY319">
        <v>0</v>
      </c>
      <c r="GZ319">
        <v>1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1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2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 t="s">
        <v>0</v>
      </c>
      <c r="JE319" t="s">
        <v>0</v>
      </c>
      <c r="JF319" t="s">
        <v>0</v>
      </c>
      <c r="JG319" t="s">
        <v>0</v>
      </c>
      <c r="JH319" t="s">
        <v>0</v>
      </c>
      <c r="JI319" t="s">
        <v>0</v>
      </c>
      <c r="JJ319" t="s">
        <v>0</v>
      </c>
      <c r="JK319" t="s">
        <v>0</v>
      </c>
      <c r="JL319" t="s">
        <v>0</v>
      </c>
      <c r="JM319" t="s">
        <v>0</v>
      </c>
      <c r="JN319" t="s">
        <v>0</v>
      </c>
      <c r="JO319" t="s">
        <v>0</v>
      </c>
      <c r="JP319" t="s">
        <v>0</v>
      </c>
      <c r="JQ319" t="s">
        <v>0</v>
      </c>
      <c r="JR319" t="s">
        <v>0</v>
      </c>
      <c r="JS319" t="s">
        <v>0</v>
      </c>
      <c r="JT319" t="s">
        <v>0</v>
      </c>
      <c r="JU319" t="s">
        <v>0</v>
      </c>
      <c r="JV319" t="s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</row>
    <row r="320" spans="1:351">
      <c r="A320" t="s">
        <v>1212</v>
      </c>
      <c r="B320" t="s">
        <v>1203</v>
      </c>
      <c r="C320" t="str">
        <f>"200602"</f>
        <v>200602</v>
      </c>
      <c r="D320" t="s">
        <v>1211</v>
      </c>
      <c r="E320">
        <v>1</v>
      </c>
      <c r="F320">
        <v>374</v>
      </c>
      <c r="G320">
        <v>289</v>
      </c>
      <c r="H320">
        <v>130</v>
      </c>
      <c r="I320">
        <v>159</v>
      </c>
      <c r="J320">
        <v>0</v>
      </c>
      <c r="K320">
        <v>3</v>
      </c>
      <c r="L320">
        <v>1</v>
      </c>
      <c r="M320">
        <v>1</v>
      </c>
      <c r="N320">
        <v>0</v>
      </c>
      <c r="O320">
        <v>0</v>
      </c>
      <c r="P320">
        <v>0</v>
      </c>
      <c r="Q320">
        <v>0</v>
      </c>
      <c r="R320">
        <v>1</v>
      </c>
      <c r="S320">
        <v>160</v>
      </c>
      <c r="T320">
        <v>1</v>
      </c>
      <c r="U320">
        <v>0</v>
      </c>
      <c r="V320">
        <v>160</v>
      </c>
      <c r="W320">
        <v>12</v>
      </c>
      <c r="X320">
        <v>5</v>
      </c>
      <c r="Y320">
        <v>5</v>
      </c>
      <c r="Z320">
        <v>2</v>
      </c>
      <c r="AA320">
        <v>148</v>
      </c>
      <c r="AB320">
        <v>60</v>
      </c>
      <c r="AC320">
        <v>5</v>
      </c>
      <c r="AD320">
        <v>7</v>
      </c>
      <c r="AE320">
        <v>1</v>
      </c>
      <c r="AF320">
        <v>6</v>
      </c>
      <c r="AG320">
        <v>1</v>
      </c>
      <c r="AH320">
        <v>2</v>
      </c>
      <c r="AI320">
        <v>12</v>
      </c>
      <c r="AJ320">
        <v>0</v>
      </c>
      <c r="AK320">
        <v>1</v>
      </c>
      <c r="AL320">
        <v>1</v>
      </c>
      <c r="AM320">
        <v>1</v>
      </c>
      <c r="AN320">
        <v>0</v>
      </c>
      <c r="AO320">
        <v>0</v>
      </c>
      <c r="AP320">
        <v>0</v>
      </c>
      <c r="AQ320">
        <v>1</v>
      </c>
      <c r="AR320">
        <v>0</v>
      </c>
      <c r="AS320">
        <v>0</v>
      </c>
      <c r="AT320">
        <v>5</v>
      </c>
      <c r="AU320">
        <v>0</v>
      </c>
      <c r="AV320">
        <v>0</v>
      </c>
      <c r="AW320">
        <v>5</v>
      </c>
      <c r="AX320">
        <v>0</v>
      </c>
      <c r="AY320">
        <v>0</v>
      </c>
      <c r="AZ320">
        <v>0</v>
      </c>
      <c r="BA320">
        <v>10</v>
      </c>
      <c r="BB320">
        <v>2</v>
      </c>
      <c r="BC320">
        <v>0</v>
      </c>
      <c r="BD320">
        <v>0</v>
      </c>
      <c r="BE320">
        <v>60</v>
      </c>
      <c r="BF320">
        <v>20</v>
      </c>
      <c r="BG320">
        <v>6</v>
      </c>
      <c r="BH320">
        <v>4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1</v>
      </c>
      <c r="BY320">
        <v>0</v>
      </c>
      <c r="BZ320">
        <v>0</v>
      </c>
      <c r="CA320">
        <v>1</v>
      </c>
      <c r="CB320">
        <v>1</v>
      </c>
      <c r="CC320">
        <v>1</v>
      </c>
      <c r="CD320">
        <v>0</v>
      </c>
      <c r="CE320">
        <v>0</v>
      </c>
      <c r="CF320">
        <v>0</v>
      </c>
      <c r="CG320">
        <v>0</v>
      </c>
      <c r="CH320">
        <v>6</v>
      </c>
      <c r="CI320">
        <v>20</v>
      </c>
      <c r="CJ320">
        <v>8</v>
      </c>
      <c r="CK320">
        <v>2</v>
      </c>
      <c r="CL320">
        <v>0</v>
      </c>
      <c r="CM320">
        <v>1</v>
      </c>
      <c r="CN320">
        <v>0</v>
      </c>
      <c r="CO320">
        <v>0</v>
      </c>
      <c r="CP320">
        <v>2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1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2</v>
      </c>
      <c r="DI320">
        <v>8</v>
      </c>
      <c r="DJ320">
        <v>6</v>
      </c>
      <c r="DK320">
        <v>4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1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1</v>
      </c>
      <c r="EI320">
        <v>0</v>
      </c>
      <c r="EJ320">
        <v>0</v>
      </c>
      <c r="EK320">
        <v>0</v>
      </c>
      <c r="EL320">
        <v>0</v>
      </c>
      <c r="EM320">
        <v>6</v>
      </c>
      <c r="EN320">
        <v>15</v>
      </c>
      <c r="EO320">
        <v>1</v>
      </c>
      <c r="EP320">
        <v>1</v>
      </c>
      <c r="EQ320">
        <v>1</v>
      </c>
      <c r="ER320">
        <v>8</v>
      </c>
      <c r="ES320">
        <v>0</v>
      </c>
      <c r="ET320">
        <v>0</v>
      </c>
      <c r="EU320">
        <v>2</v>
      </c>
      <c r="EV320">
        <v>0</v>
      </c>
      <c r="EW320">
        <v>0</v>
      </c>
      <c r="EX320">
        <v>1</v>
      </c>
      <c r="EY320">
        <v>1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15</v>
      </c>
      <c r="FR320">
        <v>20</v>
      </c>
      <c r="FS320">
        <v>7</v>
      </c>
      <c r="FT320">
        <v>2</v>
      </c>
      <c r="FU320">
        <v>1</v>
      </c>
      <c r="FV320">
        <v>2</v>
      </c>
      <c r="FW320">
        <v>0</v>
      </c>
      <c r="FX320">
        <v>0</v>
      </c>
      <c r="FY320">
        <v>1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6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1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20</v>
      </c>
      <c r="GV320">
        <v>17</v>
      </c>
      <c r="GW320">
        <v>1</v>
      </c>
      <c r="GX320">
        <v>1</v>
      </c>
      <c r="GY320">
        <v>4</v>
      </c>
      <c r="GZ320">
        <v>2</v>
      </c>
      <c r="HA320">
        <v>0</v>
      </c>
      <c r="HB320">
        <v>0</v>
      </c>
      <c r="HC320">
        <v>1</v>
      </c>
      <c r="HD320">
        <v>0</v>
      </c>
      <c r="HE320">
        <v>0</v>
      </c>
      <c r="HF320">
        <v>0</v>
      </c>
      <c r="HG320">
        <v>1</v>
      </c>
      <c r="HH320">
        <v>4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1</v>
      </c>
      <c r="HU320">
        <v>0</v>
      </c>
      <c r="HV320">
        <v>1</v>
      </c>
      <c r="HW320">
        <v>0</v>
      </c>
      <c r="HX320">
        <v>1</v>
      </c>
      <c r="HY320">
        <v>17</v>
      </c>
      <c r="HZ320">
        <v>1</v>
      </c>
      <c r="IA320">
        <v>1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1</v>
      </c>
      <c r="JD320" t="s">
        <v>0</v>
      </c>
      <c r="JE320" t="s">
        <v>0</v>
      </c>
      <c r="JF320" t="s">
        <v>0</v>
      </c>
      <c r="JG320" t="s">
        <v>0</v>
      </c>
      <c r="JH320" t="s">
        <v>0</v>
      </c>
      <c r="JI320" t="s">
        <v>0</v>
      </c>
      <c r="JJ320" t="s">
        <v>0</v>
      </c>
      <c r="JK320" t="s">
        <v>0</v>
      </c>
      <c r="JL320" t="s">
        <v>0</v>
      </c>
      <c r="JM320" t="s">
        <v>0</v>
      </c>
      <c r="JN320" t="s">
        <v>0</v>
      </c>
      <c r="JO320" t="s">
        <v>0</v>
      </c>
      <c r="JP320" t="s">
        <v>0</v>
      </c>
      <c r="JQ320" t="s">
        <v>0</v>
      </c>
      <c r="JR320" t="s">
        <v>0</v>
      </c>
      <c r="JS320" t="s">
        <v>0</v>
      </c>
      <c r="JT320" t="s">
        <v>0</v>
      </c>
      <c r="JU320" t="s">
        <v>0</v>
      </c>
      <c r="JV320" t="s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1</v>
      </c>
      <c r="LW320">
        <v>0</v>
      </c>
      <c r="LX320">
        <v>1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1</v>
      </c>
    </row>
    <row r="321" spans="1:351">
      <c r="A321" t="s">
        <v>1210</v>
      </c>
      <c r="B321" t="s">
        <v>1203</v>
      </c>
      <c r="C321" t="str">
        <f>"200602"</f>
        <v>200602</v>
      </c>
      <c r="D321" t="s">
        <v>1209</v>
      </c>
      <c r="E321">
        <v>2</v>
      </c>
      <c r="F321">
        <v>864</v>
      </c>
      <c r="G321">
        <v>660</v>
      </c>
      <c r="H321">
        <v>338</v>
      </c>
      <c r="I321">
        <v>322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322</v>
      </c>
      <c r="T321">
        <v>0</v>
      </c>
      <c r="U321">
        <v>0</v>
      </c>
      <c r="V321">
        <v>322</v>
      </c>
      <c r="W321">
        <v>13</v>
      </c>
      <c r="X321">
        <v>13</v>
      </c>
      <c r="Y321">
        <v>0</v>
      </c>
      <c r="Z321">
        <v>0</v>
      </c>
      <c r="AA321">
        <v>309</v>
      </c>
      <c r="AB321">
        <v>156</v>
      </c>
      <c r="AC321">
        <v>28</v>
      </c>
      <c r="AD321">
        <v>18</v>
      </c>
      <c r="AE321">
        <v>1</v>
      </c>
      <c r="AF321">
        <v>46</v>
      </c>
      <c r="AG321">
        <v>1</v>
      </c>
      <c r="AH321">
        <v>8</v>
      </c>
      <c r="AI321">
        <v>34</v>
      </c>
      <c r="AJ321">
        <v>2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1</v>
      </c>
      <c r="AQ321">
        <v>0</v>
      </c>
      <c r="AR321">
        <v>0</v>
      </c>
      <c r="AS321">
        <v>0</v>
      </c>
      <c r="AT321">
        <v>2</v>
      </c>
      <c r="AU321">
        <v>0</v>
      </c>
      <c r="AV321">
        <v>0</v>
      </c>
      <c r="AW321">
        <v>6</v>
      </c>
      <c r="AX321">
        <v>0</v>
      </c>
      <c r="AY321">
        <v>0</v>
      </c>
      <c r="AZ321">
        <v>0</v>
      </c>
      <c r="BA321">
        <v>7</v>
      </c>
      <c r="BB321">
        <v>0</v>
      </c>
      <c r="BC321">
        <v>0</v>
      </c>
      <c r="BD321">
        <v>2</v>
      </c>
      <c r="BE321">
        <v>156</v>
      </c>
      <c r="BF321">
        <v>24</v>
      </c>
      <c r="BG321">
        <v>6</v>
      </c>
      <c r="BH321">
        <v>3</v>
      </c>
      <c r="BI321">
        <v>2</v>
      </c>
      <c r="BJ321">
        <v>1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1</v>
      </c>
      <c r="CB321">
        <v>3</v>
      </c>
      <c r="CC321">
        <v>0</v>
      </c>
      <c r="CD321">
        <v>2</v>
      </c>
      <c r="CE321">
        <v>0</v>
      </c>
      <c r="CF321">
        <v>0</v>
      </c>
      <c r="CG321">
        <v>0</v>
      </c>
      <c r="CH321">
        <v>5</v>
      </c>
      <c r="CI321">
        <v>24</v>
      </c>
      <c r="CJ321">
        <v>5</v>
      </c>
      <c r="CK321">
        <v>2</v>
      </c>
      <c r="CL321">
        <v>0</v>
      </c>
      <c r="CM321">
        <v>0</v>
      </c>
      <c r="CN321">
        <v>0</v>
      </c>
      <c r="CO321">
        <v>1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1</v>
      </c>
      <c r="DB321">
        <v>0</v>
      </c>
      <c r="DC321">
        <v>1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5</v>
      </c>
      <c r="DJ321">
        <v>15</v>
      </c>
      <c r="DK321">
        <v>11</v>
      </c>
      <c r="DL321">
        <v>0</v>
      </c>
      <c r="DM321">
        <v>0</v>
      </c>
      <c r="DN321">
        <v>0</v>
      </c>
      <c r="DO321">
        <v>0</v>
      </c>
      <c r="DP321">
        <v>1</v>
      </c>
      <c r="DQ321">
        <v>0</v>
      </c>
      <c r="DR321">
        <v>0</v>
      </c>
      <c r="DS321">
        <v>0</v>
      </c>
      <c r="DT321">
        <v>0</v>
      </c>
      <c r="DU321">
        <v>1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1</v>
      </c>
      <c r="ED321">
        <v>1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15</v>
      </c>
      <c r="EN321">
        <v>54</v>
      </c>
      <c r="EO321">
        <v>6</v>
      </c>
      <c r="EP321">
        <v>0</v>
      </c>
      <c r="EQ321">
        <v>0</v>
      </c>
      <c r="ER321">
        <v>38</v>
      </c>
      <c r="ES321">
        <v>1</v>
      </c>
      <c r="ET321">
        <v>2</v>
      </c>
      <c r="EU321">
        <v>3</v>
      </c>
      <c r="EV321">
        <v>0</v>
      </c>
      <c r="EW321">
        <v>0</v>
      </c>
      <c r="EX321">
        <v>1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1</v>
      </c>
      <c r="FH321">
        <v>0</v>
      </c>
      <c r="FI321">
        <v>0</v>
      </c>
      <c r="FJ321">
        <v>1</v>
      </c>
      <c r="FK321">
        <v>0</v>
      </c>
      <c r="FL321">
        <v>0</v>
      </c>
      <c r="FM321">
        <v>0</v>
      </c>
      <c r="FN321">
        <v>1</v>
      </c>
      <c r="FO321">
        <v>0</v>
      </c>
      <c r="FP321">
        <v>0</v>
      </c>
      <c r="FQ321">
        <v>54</v>
      </c>
      <c r="FR321">
        <v>18</v>
      </c>
      <c r="FS321">
        <v>7</v>
      </c>
      <c r="FT321">
        <v>1</v>
      </c>
      <c r="FU321">
        <v>0</v>
      </c>
      <c r="FV321">
        <v>1</v>
      </c>
      <c r="FW321">
        <v>1</v>
      </c>
      <c r="FX321">
        <v>2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5</v>
      </c>
      <c r="GF321">
        <v>1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18</v>
      </c>
      <c r="GV321">
        <v>27</v>
      </c>
      <c r="GW321">
        <v>4</v>
      </c>
      <c r="GX321">
        <v>1</v>
      </c>
      <c r="GY321">
        <v>5</v>
      </c>
      <c r="GZ321">
        <v>4</v>
      </c>
      <c r="HA321">
        <v>0</v>
      </c>
      <c r="HB321">
        <v>3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4</v>
      </c>
      <c r="HI321">
        <v>1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2</v>
      </c>
      <c r="HQ321">
        <v>1</v>
      </c>
      <c r="HR321">
        <v>1</v>
      </c>
      <c r="HS321">
        <v>0</v>
      </c>
      <c r="HT321">
        <v>0</v>
      </c>
      <c r="HU321">
        <v>1</v>
      </c>
      <c r="HV321">
        <v>0</v>
      </c>
      <c r="HW321">
        <v>0</v>
      </c>
      <c r="HX321">
        <v>0</v>
      </c>
      <c r="HY321">
        <v>27</v>
      </c>
      <c r="HZ321">
        <v>8</v>
      </c>
      <c r="IA321">
        <v>5</v>
      </c>
      <c r="IB321">
        <v>3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8</v>
      </c>
      <c r="JD321" t="s">
        <v>0</v>
      </c>
      <c r="JE321" t="s">
        <v>0</v>
      </c>
      <c r="JF321" t="s">
        <v>0</v>
      </c>
      <c r="JG321" t="s">
        <v>0</v>
      </c>
      <c r="JH321" t="s">
        <v>0</v>
      </c>
      <c r="JI321" t="s">
        <v>0</v>
      </c>
      <c r="JJ321" t="s">
        <v>0</v>
      </c>
      <c r="JK321" t="s">
        <v>0</v>
      </c>
      <c r="JL321" t="s">
        <v>0</v>
      </c>
      <c r="JM321" t="s">
        <v>0</v>
      </c>
      <c r="JN321" t="s">
        <v>0</v>
      </c>
      <c r="JO321" t="s">
        <v>0</v>
      </c>
      <c r="JP321" t="s">
        <v>0</v>
      </c>
      <c r="JQ321" t="s">
        <v>0</v>
      </c>
      <c r="JR321" t="s">
        <v>0</v>
      </c>
      <c r="JS321" t="s">
        <v>0</v>
      </c>
      <c r="JT321" t="s">
        <v>0</v>
      </c>
      <c r="JU321" t="s">
        <v>0</v>
      </c>
      <c r="JV321" t="s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1</v>
      </c>
      <c r="KT321">
        <v>0</v>
      </c>
      <c r="KU321">
        <v>1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1</v>
      </c>
      <c r="LV321">
        <v>1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0</v>
      </c>
      <c r="MJ321">
        <v>0</v>
      </c>
      <c r="MK321">
        <v>0</v>
      </c>
      <c r="ML321">
        <v>1</v>
      </c>
      <c r="MM321">
        <v>1</v>
      </c>
    </row>
    <row r="322" spans="1:351">
      <c r="A322" t="s">
        <v>1208</v>
      </c>
      <c r="B322" t="s">
        <v>1203</v>
      </c>
      <c r="C322" t="str">
        <f>"200602"</f>
        <v>200602</v>
      </c>
      <c r="D322" t="s">
        <v>1207</v>
      </c>
      <c r="E322">
        <v>3</v>
      </c>
      <c r="F322">
        <v>950</v>
      </c>
      <c r="G322">
        <v>730</v>
      </c>
      <c r="H322">
        <v>338</v>
      </c>
      <c r="I322">
        <v>392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392</v>
      </c>
      <c r="T322">
        <v>0</v>
      </c>
      <c r="U322">
        <v>0</v>
      </c>
      <c r="V322">
        <v>392</v>
      </c>
      <c r="W322">
        <v>15</v>
      </c>
      <c r="X322">
        <v>10</v>
      </c>
      <c r="Y322">
        <v>5</v>
      </c>
      <c r="Z322">
        <v>0</v>
      </c>
      <c r="AA322">
        <v>377</v>
      </c>
      <c r="AB322">
        <v>288</v>
      </c>
      <c r="AC322">
        <v>35</v>
      </c>
      <c r="AD322">
        <v>11</v>
      </c>
      <c r="AE322">
        <v>3</v>
      </c>
      <c r="AF322">
        <v>99</v>
      </c>
      <c r="AG322">
        <v>6</v>
      </c>
      <c r="AH322">
        <v>6</v>
      </c>
      <c r="AI322">
        <v>70</v>
      </c>
      <c r="AJ322">
        <v>2</v>
      </c>
      <c r="AK322">
        <v>5</v>
      </c>
      <c r="AL322">
        <v>0</v>
      </c>
      <c r="AM322">
        <v>2</v>
      </c>
      <c r="AN322">
        <v>1</v>
      </c>
      <c r="AO322">
        <v>0</v>
      </c>
      <c r="AP322">
        <v>0</v>
      </c>
      <c r="AQ322">
        <v>1</v>
      </c>
      <c r="AR322">
        <v>0</v>
      </c>
      <c r="AS322">
        <v>0</v>
      </c>
      <c r="AT322">
        <v>2</v>
      </c>
      <c r="AU322">
        <v>0</v>
      </c>
      <c r="AV322">
        <v>1</v>
      </c>
      <c r="AW322">
        <v>28</v>
      </c>
      <c r="AX322">
        <v>2</v>
      </c>
      <c r="AY322">
        <v>0</v>
      </c>
      <c r="AZ322">
        <v>0</v>
      </c>
      <c r="BA322">
        <v>10</v>
      </c>
      <c r="BB322">
        <v>0</v>
      </c>
      <c r="BC322">
        <v>3</v>
      </c>
      <c r="BD322">
        <v>1</v>
      </c>
      <c r="BE322">
        <v>288</v>
      </c>
      <c r="BF322">
        <v>9</v>
      </c>
      <c r="BG322">
        <v>3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</v>
      </c>
      <c r="BS322">
        <v>0</v>
      </c>
      <c r="BT322">
        <v>0</v>
      </c>
      <c r="BU322">
        <v>1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3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1</v>
      </c>
      <c r="CI322">
        <v>9</v>
      </c>
      <c r="CJ322">
        <v>5</v>
      </c>
      <c r="CK322">
        <v>3</v>
      </c>
      <c r="CL322">
        <v>0</v>
      </c>
      <c r="CM322">
        <v>0</v>
      </c>
      <c r="CN322">
        <v>0</v>
      </c>
      <c r="CO322">
        <v>1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1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5</v>
      </c>
      <c r="DJ322">
        <v>7</v>
      </c>
      <c r="DK322">
        <v>3</v>
      </c>
      <c r="DL322">
        <v>0</v>
      </c>
      <c r="DM322">
        <v>1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1</v>
      </c>
      <c r="DW322">
        <v>0</v>
      </c>
      <c r="DX322">
        <v>0</v>
      </c>
      <c r="DY322">
        <v>2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7</v>
      </c>
      <c r="EN322">
        <v>48</v>
      </c>
      <c r="EO322">
        <v>2</v>
      </c>
      <c r="EP322">
        <v>0</v>
      </c>
      <c r="EQ322">
        <v>0</v>
      </c>
      <c r="ER322">
        <v>35</v>
      </c>
      <c r="ES322">
        <v>0</v>
      </c>
      <c r="ET322">
        <v>0</v>
      </c>
      <c r="EU322">
        <v>3</v>
      </c>
      <c r="EV322">
        <v>2</v>
      </c>
      <c r="EW322">
        <v>0</v>
      </c>
      <c r="EX322">
        <v>1</v>
      </c>
      <c r="EY322">
        <v>1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1</v>
      </c>
      <c r="FJ322">
        <v>0</v>
      </c>
      <c r="FK322">
        <v>1</v>
      </c>
      <c r="FL322">
        <v>0</v>
      </c>
      <c r="FM322">
        <v>0</v>
      </c>
      <c r="FN322">
        <v>0</v>
      </c>
      <c r="FO322">
        <v>0</v>
      </c>
      <c r="FP322">
        <v>2</v>
      </c>
      <c r="FQ322">
        <v>48</v>
      </c>
      <c r="FR322">
        <v>1</v>
      </c>
      <c r="FS322">
        <v>1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1</v>
      </c>
      <c r="GV322">
        <v>11</v>
      </c>
      <c r="GW322">
        <v>4</v>
      </c>
      <c r="GX322">
        <v>1</v>
      </c>
      <c r="GY322">
        <v>2</v>
      </c>
      <c r="GZ322">
        <v>1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2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1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11</v>
      </c>
      <c r="HZ322">
        <v>6</v>
      </c>
      <c r="IA322">
        <v>2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1</v>
      </c>
      <c r="IN322">
        <v>0</v>
      </c>
      <c r="IO322">
        <v>0</v>
      </c>
      <c r="IP322">
        <v>0</v>
      </c>
      <c r="IQ322">
        <v>1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1</v>
      </c>
      <c r="IY322">
        <v>0</v>
      </c>
      <c r="IZ322">
        <v>1</v>
      </c>
      <c r="JA322">
        <v>0</v>
      </c>
      <c r="JB322">
        <v>0</v>
      </c>
      <c r="JC322">
        <v>6</v>
      </c>
      <c r="JD322" t="s">
        <v>0</v>
      </c>
      <c r="JE322" t="s">
        <v>0</v>
      </c>
      <c r="JF322" t="s">
        <v>0</v>
      </c>
      <c r="JG322" t="s">
        <v>0</v>
      </c>
      <c r="JH322" t="s">
        <v>0</v>
      </c>
      <c r="JI322" t="s">
        <v>0</v>
      </c>
      <c r="JJ322" t="s">
        <v>0</v>
      </c>
      <c r="JK322" t="s">
        <v>0</v>
      </c>
      <c r="JL322" t="s">
        <v>0</v>
      </c>
      <c r="JM322" t="s">
        <v>0</v>
      </c>
      <c r="JN322" t="s">
        <v>0</v>
      </c>
      <c r="JO322" t="s">
        <v>0</v>
      </c>
      <c r="JP322" t="s">
        <v>0</v>
      </c>
      <c r="JQ322" t="s">
        <v>0</v>
      </c>
      <c r="JR322" t="s">
        <v>0</v>
      </c>
      <c r="JS322" t="s">
        <v>0</v>
      </c>
      <c r="JT322" t="s">
        <v>0</v>
      </c>
      <c r="JU322" t="s">
        <v>0</v>
      </c>
      <c r="JV322" t="s">
        <v>0</v>
      </c>
      <c r="JW322">
        <v>1</v>
      </c>
      <c r="JX322">
        <v>1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1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1</v>
      </c>
      <c r="LW322">
        <v>1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1</v>
      </c>
    </row>
    <row r="323" spans="1:351">
      <c r="A323" t="s">
        <v>1206</v>
      </c>
      <c r="B323" t="s">
        <v>1203</v>
      </c>
      <c r="C323" t="str">
        <f>"200602"</f>
        <v>200602</v>
      </c>
      <c r="D323" t="s">
        <v>1205</v>
      </c>
      <c r="E323">
        <v>4</v>
      </c>
      <c r="F323">
        <v>452</v>
      </c>
      <c r="G323">
        <v>350</v>
      </c>
      <c r="H323">
        <v>156</v>
      </c>
      <c r="I323">
        <v>194</v>
      </c>
      <c r="J323">
        <v>1</v>
      </c>
      <c r="K323">
        <v>2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194</v>
      </c>
      <c r="T323">
        <v>0</v>
      </c>
      <c r="U323">
        <v>0</v>
      </c>
      <c r="V323">
        <v>194</v>
      </c>
      <c r="W323">
        <v>7</v>
      </c>
      <c r="X323">
        <v>5</v>
      </c>
      <c r="Y323">
        <v>2</v>
      </c>
      <c r="Z323">
        <v>0</v>
      </c>
      <c r="AA323">
        <v>187</v>
      </c>
      <c r="AB323">
        <v>130</v>
      </c>
      <c r="AC323">
        <v>32</v>
      </c>
      <c r="AD323">
        <v>11</v>
      </c>
      <c r="AE323">
        <v>6</v>
      </c>
      <c r="AF323">
        <v>17</v>
      </c>
      <c r="AG323">
        <v>1</v>
      </c>
      <c r="AH323">
        <v>0</v>
      </c>
      <c r="AI323">
        <v>42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3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16</v>
      </c>
      <c r="AX323">
        <v>1</v>
      </c>
      <c r="AY323">
        <v>0</v>
      </c>
      <c r="AZ323">
        <v>0</v>
      </c>
      <c r="BA323">
        <v>0</v>
      </c>
      <c r="BB323">
        <v>0</v>
      </c>
      <c r="BC323">
        <v>1</v>
      </c>
      <c r="BD323">
        <v>0</v>
      </c>
      <c r="BE323">
        <v>130</v>
      </c>
      <c r="BF323">
        <v>2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1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1</v>
      </c>
      <c r="CI323">
        <v>2</v>
      </c>
      <c r="CJ323">
        <v>4</v>
      </c>
      <c r="CK323">
        <v>1</v>
      </c>
      <c r="CL323">
        <v>0</v>
      </c>
      <c r="CM323">
        <v>0</v>
      </c>
      <c r="CN323">
        <v>1</v>
      </c>
      <c r="CO323">
        <v>0</v>
      </c>
      <c r="CP323">
        <v>1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1</v>
      </c>
      <c r="DI323">
        <v>4</v>
      </c>
      <c r="DJ323">
        <v>3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1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2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3</v>
      </c>
      <c r="EN323">
        <v>36</v>
      </c>
      <c r="EO323">
        <v>3</v>
      </c>
      <c r="EP323">
        <v>0</v>
      </c>
      <c r="EQ323">
        <v>0</v>
      </c>
      <c r="ER323">
        <v>31</v>
      </c>
      <c r="ES323">
        <v>0</v>
      </c>
      <c r="ET323">
        <v>0</v>
      </c>
      <c r="EU323">
        <v>2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36</v>
      </c>
      <c r="FR323">
        <v>1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1</v>
      </c>
      <c r="GU323">
        <v>1</v>
      </c>
      <c r="GV323">
        <v>9</v>
      </c>
      <c r="GW323">
        <v>4</v>
      </c>
      <c r="GX323">
        <v>0</v>
      </c>
      <c r="GY323">
        <v>0</v>
      </c>
      <c r="GZ323">
        <v>0</v>
      </c>
      <c r="HA323">
        <v>0</v>
      </c>
      <c r="HB323">
        <v>1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2</v>
      </c>
      <c r="HO323">
        <v>0</v>
      </c>
      <c r="HP323">
        <v>0</v>
      </c>
      <c r="HQ323">
        <v>1</v>
      </c>
      <c r="HR323">
        <v>1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9</v>
      </c>
      <c r="HZ323">
        <v>1</v>
      </c>
      <c r="IA323">
        <v>0</v>
      </c>
      <c r="IB323">
        <v>1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1</v>
      </c>
      <c r="JD323" t="s">
        <v>0</v>
      </c>
      <c r="JE323" t="s">
        <v>0</v>
      </c>
      <c r="JF323" t="s">
        <v>0</v>
      </c>
      <c r="JG323" t="s">
        <v>0</v>
      </c>
      <c r="JH323" t="s">
        <v>0</v>
      </c>
      <c r="JI323" t="s">
        <v>0</v>
      </c>
      <c r="JJ323" t="s">
        <v>0</v>
      </c>
      <c r="JK323" t="s">
        <v>0</v>
      </c>
      <c r="JL323" t="s">
        <v>0</v>
      </c>
      <c r="JM323" t="s">
        <v>0</v>
      </c>
      <c r="JN323" t="s">
        <v>0</v>
      </c>
      <c r="JO323" t="s">
        <v>0</v>
      </c>
      <c r="JP323" t="s">
        <v>0</v>
      </c>
      <c r="JQ323" t="s">
        <v>0</v>
      </c>
      <c r="JR323" t="s">
        <v>0</v>
      </c>
      <c r="JS323" t="s">
        <v>0</v>
      </c>
      <c r="JT323" t="s">
        <v>0</v>
      </c>
      <c r="JU323" t="s">
        <v>0</v>
      </c>
      <c r="JV323" t="s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1</v>
      </c>
      <c r="LW323">
        <v>1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1</v>
      </c>
    </row>
    <row r="324" spans="1:351">
      <c r="A324" t="s">
        <v>1204</v>
      </c>
      <c r="B324" t="s">
        <v>1203</v>
      </c>
      <c r="C324" t="str">
        <f>"200602"</f>
        <v>200602</v>
      </c>
      <c r="D324" t="s">
        <v>1202</v>
      </c>
      <c r="E324">
        <v>5</v>
      </c>
      <c r="F324">
        <v>259</v>
      </c>
      <c r="G324">
        <v>200</v>
      </c>
      <c r="H324">
        <v>111</v>
      </c>
      <c r="I324">
        <v>89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89</v>
      </c>
      <c r="T324">
        <v>0</v>
      </c>
      <c r="U324">
        <v>0</v>
      </c>
      <c r="V324">
        <v>89</v>
      </c>
      <c r="W324">
        <v>3</v>
      </c>
      <c r="X324">
        <v>1</v>
      </c>
      <c r="Y324">
        <v>2</v>
      </c>
      <c r="Z324">
        <v>0</v>
      </c>
      <c r="AA324">
        <v>86</v>
      </c>
      <c r="AB324">
        <v>58</v>
      </c>
      <c r="AC324">
        <v>6</v>
      </c>
      <c r="AD324">
        <v>4</v>
      </c>
      <c r="AE324">
        <v>1</v>
      </c>
      <c r="AF324">
        <v>19</v>
      </c>
      <c r="AG324">
        <v>0</v>
      </c>
      <c r="AH324">
        <v>0</v>
      </c>
      <c r="AI324">
        <v>19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3</v>
      </c>
      <c r="AX324">
        <v>0</v>
      </c>
      <c r="AY324">
        <v>0</v>
      </c>
      <c r="AZ324">
        <v>0</v>
      </c>
      <c r="BA324">
        <v>1</v>
      </c>
      <c r="BB324">
        <v>0</v>
      </c>
      <c r="BC324">
        <v>5</v>
      </c>
      <c r="BD324">
        <v>0</v>
      </c>
      <c r="BE324">
        <v>58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1</v>
      </c>
      <c r="DK324">
        <v>0</v>
      </c>
      <c r="DL324">
        <v>0</v>
      </c>
      <c r="DM324">
        <v>1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1</v>
      </c>
      <c r="EN324">
        <v>25</v>
      </c>
      <c r="EO324">
        <v>1</v>
      </c>
      <c r="EP324">
        <v>1</v>
      </c>
      <c r="EQ324">
        <v>0</v>
      </c>
      <c r="ER324">
        <v>16</v>
      </c>
      <c r="ES324">
        <v>1</v>
      </c>
      <c r="ET324">
        <v>0</v>
      </c>
      <c r="EU324">
        <v>1</v>
      </c>
      <c r="EV324">
        <v>4</v>
      </c>
      <c r="EW324">
        <v>1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25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1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1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1</v>
      </c>
      <c r="HZ324">
        <v>1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1</v>
      </c>
      <c r="JA324">
        <v>0</v>
      </c>
      <c r="JB324">
        <v>0</v>
      </c>
      <c r="JC324">
        <v>1</v>
      </c>
      <c r="JD324" t="s">
        <v>0</v>
      </c>
      <c r="JE324" t="s">
        <v>0</v>
      </c>
      <c r="JF324" t="s">
        <v>0</v>
      </c>
      <c r="JG324" t="s">
        <v>0</v>
      </c>
      <c r="JH324" t="s">
        <v>0</v>
      </c>
      <c r="JI324" t="s">
        <v>0</v>
      </c>
      <c r="JJ324" t="s">
        <v>0</v>
      </c>
      <c r="JK324" t="s">
        <v>0</v>
      </c>
      <c r="JL324" t="s">
        <v>0</v>
      </c>
      <c r="JM324" t="s">
        <v>0</v>
      </c>
      <c r="JN324" t="s">
        <v>0</v>
      </c>
      <c r="JO324" t="s">
        <v>0</v>
      </c>
      <c r="JP324" t="s">
        <v>0</v>
      </c>
      <c r="JQ324" t="s">
        <v>0</v>
      </c>
      <c r="JR324" t="s">
        <v>0</v>
      </c>
      <c r="JS324" t="s">
        <v>0</v>
      </c>
      <c r="JT324" t="s">
        <v>0</v>
      </c>
      <c r="JU324" t="s">
        <v>0</v>
      </c>
      <c r="JV324" t="s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</v>
      </c>
      <c r="MK324">
        <v>0</v>
      </c>
      <c r="ML324">
        <v>0</v>
      </c>
      <c r="MM324">
        <v>0</v>
      </c>
    </row>
    <row r="325" spans="1:351">
      <c r="A325" t="s">
        <v>1201</v>
      </c>
      <c r="B325" t="s">
        <v>1180</v>
      </c>
      <c r="C325" t="str">
        <f>"200603"</f>
        <v>200603</v>
      </c>
      <c r="D325" t="s">
        <v>1200</v>
      </c>
      <c r="E325">
        <v>1</v>
      </c>
      <c r="F325">
        <v>769</v>
      </c>
      <c r="G325">
        <v>590</v>
      </c>
      <c r="H325">
        <v>304</v>
      </c>
      <c r="I325">
        <v>286</v>
      </c>
      <c r="J325">
        <v>0</v>
      </c>
      <c r="K325">
        <v>1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286</v>
      </c>
      <c r="T325">
        <v>0</v>
      </c>
      <c r="U325">
        <v>0</v>
      </c>
      <c r="V325">
        <v>286</v>
      </c>
      <c r="W325">
        <v>20</v>
      </c>
      <c r="X325">
        <v>9</v>
      </c>
      <c r="Y325">
        <v>10</v>
      </c>
      <c r="Z325">
        <v>1</v>
      </c>
      <c r="AA325">
        <v>266</v>
      </c>
      <c r="AB325">
        <v>144</v>
      </c>
      <c r="AC325">
        <v>17</v>
      </c>
      <c r="AD325">
        <v>17</v>
      </c>
      <c r="AE325">
        <v>2</v>
      </c>
      <c r="AF325">
        <v>59</v>
      </c>
      <c r="AG325">
        <v>7</v>
      </c>
      <c r="AH325">
        <v>4</v>
      </c>
      <c r="AI325">
        <v>17</v>
      </c>
      <c r="AJ325">
        <v>2</v>
      </c>
      <c r="AK325">
        <v>1</v>
      </c>
      <c r="AL325">
        <v>0</v>
      </c>
      <c r="AM325">
        <v>2</v>
      </c>
      <c r="AN325">
        <v>0</v>
      </c>
      <c r="AO325">
        <v>2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2</v>
      </c>
      <c r="AX325">
        <v>1</v>
      </c>
      <c r="AY325">
        <v>0</v>
      </c>
      <c r="AZ325">
        <v>0</v>
      </c>
      <c r="BA325">
        <v>9</v>
      </c>
      <c r="BB325">
        <v>0</v>
      </c>
      <c r="BC325">
        <v>1</v>
      </c>
      <c r="BD325">
        <v>1</v>
      </c>
      <c r="BE325">
        <v>144</v>
      </c>
      <c r="BF325">
        <v>28</v>
      </c>
      <c r="BG325">
        <v>6</v>
      </c>
      <c r="BH325">
        <v>2</v>
      </c>
      <c r="BI325">
        <v>0</v>
      </c>
      <c r="BJ325">
        <v>0</v>
      </c>
      <c r="BK325">
        <v>1</v>
      </c>
      <c r="BL325">
        <v>0</v>
      </c>
      <c r="BM325">
        <v>1</v>
      </c>
      <c r="BN325">
        <v>1</v>
      </c>
      <c r="BO325">
        <v>0</v>
      </c>
      <c r="BP325">
        <v>3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8</v>
      </c>
      <c r="CC325">
        <v>0</v>
      </c>
      <c r="CD325">
        <v>2</v>
      </c>
      <c r="CE325">
        <v>0</v>
      </c>
      <c r="CF325">
        <v>0</v>
      </c>
      <c r="CG325">
        <v>0</v>
      </c>
      <c r="CH325">
        <v>4</v>
      </c>
      <c r="CI325">
        <v>28</v>
      </c>
      <c r="CJ325">
        <v>5</v>
      </c>
      <c r="CK325">
        <v>2</v>
      </c>
      <c r="CL325">
        <v>0</v>
      </c>
      <c r="CM325">
        <v>0</v>
      </c>
      <c r="CN325">
        <v>0</v>
      </c>
      <c r="CO325">
        <v>1</v>
      </c>
      <c r="CP325">
        <v>1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1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5</v>
      </c>
      <c r="DJ325">
        <v>10</v>
      </c>
      <c r="DK325">
        <v>6</v>
      </c>
      <c r="DL325">
        <v>0</v>
      </c>
      <c r="DM325">
        <v>1</v>
      </c>
      <c r="DN325">
        <v>0</v>
      </c>
      <c r="DO325">
        <v>1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1</v>
      </c>
      <c r="EL325">
        <v>0</v>
      </c>
      <c r="EM325">
        <v>10</v>
      </c>
      <c r="EN325">
        <v>28</v>
      </c>
      <c r="EO325">
        <v>2</v>
      </c>
      <c r="EP325">
        <v>1</v>
      </c>
      <c r="EQ325">
        <v>0</v>
      </c>
      <c r="ER325">
        <v>16</v>
      </c>
      <c r="ES325">
        <v>1</v>
      </c>
      <c r="ET325">
        <v>0</v>
      </c>
      <c r="EU325">
        <v>0</v>
      </c>
      <c r="EV325">
        <v>1</v>
      </c>
      <c r="EW325">
        <v>0</v>
      </c>
      <c r="EX325">
        <v>0</v>
      </c>
      <c r="EY325">
        <v>1</v>
      </c>
      <c r="EZ325">
        <v>0</v>
      </c>
      <c r="FA325">
        <v>1</v>
      </c>
      <c r="FB325">
        <v>4</v>
      </c>
      <c r="FC325">
        <v>0</v>
      </c>
      <c r="FD325">
        <v>1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28</v>
      </c>
      <c r="FR325">
        <v>13</v>
      </c>
      <c r="FS325">
        <v>2</v>
      </c>
      <c r="FT325">
        <v>1</v>
      </c>
      <c r="FU325">
        <v>0</v>
      </c>
      <c r="FV325">
        <v>1</v>
      </c>
      <c r="FW325">
        <v>0</v>
      </c>
      <c r="FX325">
        <v>0</v>
      </c>
      <c r="FY325">
        <v>0</v>
      </c>
      <c r="FZ325">
        <v>1</v>
      </c>
      <c r="GA325">
        <v>0</v>
      </c>
      <c r="GB325">
        <v>2</v>
      </c>
      <c r="GC325">
        <v>0</v>
      </c>
      <c r="GD325">
        <v>0</v>
      </c>
      <c r="GE325">
        <v>4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2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13</v>
      </c>
      <c r="GV325">
        <v>28</v>
      </c>
      <c r="GW325">
        <v>8</v>
      </c>
      <c r="GX325">
        <v>2</v>
      </c>
      <c r="GY325">
        <v>3</v>
      </c>
      <c r="GZ325">
        <v>1</v>
      </c>
      <c r="HA325">
        <v>0</v>
      </c>
      <c r="HB325">
        <v>1</v>
      </c>
      <c r="HC325">
        <v>1</v>
      </c>
      <c r="HD325">
        <v>0</v>
      </c>
      <c r="HE325">
        <v>0</v>
      </c>
      <c r="HF325">
        <v>0</v>
      </c>
      <c r="HG325">
        <v>0</v>
      </c>
      <c r="HH325">
        <v>11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1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28</v>
      </c>
      <c r="HZ325">
        <v>9</v>
      </c>
      <c r="IA325">
        <v>3</v>
      </c>
      <c r="IB325">
        <v>6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9</v>
      </c>
      <c r="JD325" t="s">
        <v>0</v>
      </c>
      <c r="JE325" t="s">
        <v>0</v>
      </c>
      <c r="JF325" t="s">
        <v>0</v>
      </c>
      <c r="JG325" t="s">
        <v>0</v>
      </c>
      <c r="JH325" t="s">
        <v>0</v>
      </c>
      <c r="JI325" t="s">
        <v>0</v>
      </c>
      <c r="JJ325" t="s">
        <v>0</v>
      </c>
      <c r="JK325" t="s">
        <v>0</v>
      </c>
      <c r="JL325" t="s">
        <v>0</v>
      </c>
      <c r="JM325" t="s">
        <v>0</v>
      </c>
      <c r="JN325" t="s">
        <v>0</v>
      </c>
      <c r="JO325" t="s">
        <v>0</v>
      </c>
      <c r="JP325" t="s">
        <v>0</v>
      </c>
      <c r="JQ325" t="s">
        <v>0</v>
      </c>
      <c r="JR325" t="s">
        <v>0</v>
      </c>
      <c r="JS325" t="s">
        <v>0</v>
      </c>
      <c r="JT325" t="s">
        <v>0</v>
      </c>
      <c r="JU325" t="s">
        <v>0</v>
      </c>
      <c r="JV325" t="s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1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1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1</v>
      </c>
    </row>
    <row r="326" spans="1:351">
      <c r="A326" t="s">
        <v>1199</v>
      </c>
      <c r="B326" t="s">
        <v>1180</v>
      </c>
      <c r="C326" t="str">
        <f>"200603"</f>
        <v>200603</v>
      </c>
      <c r="D326" t="s">
        <v>1198</v>
      </c>
      <c r="E326">
        <v>2</v>
      </c>
      <c r="F326">
        <v>606</v>
      </c>
      <c r="G326">
        <v>460</v>
      </c>
      <c r="H326">
        <v>254</v>
      </c>
      <c r="I326">
        <v>206</v>
      </c>
      <c r="J326">
        <v>0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206</v>
      </c>
      <c r="T326">
        <v>0</v>
      </c>
      <c r="U326">
        <v>0</v>
      </c>
      <c r="V326">
        <v>206</v>
      </c>
      <c r="W326">
        <v>11</v>
      </c>
      <c r="X326">
        <v>6</v>
      </c>
      <c r="Y326">
        <v>4</v>
      </c>
      <c r="Z326">
        <v>1</v>
      </c>
      <c r="AA326">
        <v>195</v>
      </c>
      <c r="AB326">
        <v>113</v>
      </c>
      <c r="AC326">
        <v>23</v>
      </c>
      <c r="AD326">
        <v>13</v>
      </c>
      <c r="AE326">
        <v>1</v>
      </c>
      <c r="AF326">
        <v>36</v>
      </c>
      <c r="AG326">
        <v>3</v>
      </c>
      <c r="AH326">
        <v>8</v>
      </c>
      <c r="AI326">
        <v>15</v>
      </c>
      <c r="AJ326">
        <v>0</v>
      </c>
      <c r="AK326">
        <v>0</v>
      </c>
      <c r="AL326">
        <v>0</v>
      </c>
      <c r="AM326">
        <v>1</v>
      </c>
      <c r="AN326">
        <v>0</v>
      </c>
      <c r="AO326">
        <v>0</v>
      </c>
      <c r="AP326">
        <v>0</v>
      </c>
      <c r="AQ326">
        <v>0</v>
      </c>
      <c r="AR326">
        <v>2</v>
      </c>
      <c r="AS326">
        <v>0</v>
      </c>
      <c r="AT326">
        <v>0</v>
      </c>
      <c r="AU326">
        <v>0</v>
      </c>
      <c r="AV326">
        <v>1</v>
      </c>
      <c r="AW326">
        <v>4</v>
      </c>
      <c r="AX326">
        <v>0</v>
      </c>
      <c r="AY326">
        <v>0</v>
      </c>
      <c r="AZ326">
        <v>0</v>
      </c>
      <c r="BA326">
        <v>5</v>
      </c>
      <c r="BB326">
        <v>0</v>
      </c>
      <c r="BC326">
        <v>0</v>
      </c>
      <c r="BD326">
        <v>1</v>
      </c>
      <c r="BE326">
        <v>113</v>
      </c>
      <c r="BF326">
        <v>22</v>
      </c>
      <c r="BG326">
        <v>7</v>
      </c>
      <c r="BH326">
        <v>0</v>
      </c>
      <c r="BI326">
        <v>2</v>
      </c>
      <c r="BJ326">
        <v>0</v>
      </c>
      <c r="BK326">
        <v>1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1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10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1</v>
      </c>
      <c r="CI326">
        <v>22</v>
      </c>
      <c r="CJ326">
        <v>7</v>
      </c>
      <c r="CK326">
        <v>0</v>
      </c>
      <c r="CL326">
        <v>1</v>
      </c>
      <c r="CM326">
        <v>0</v>
      </c>
      <c r="CN326">
        <v>3</v>
      </c>
      <c r="CO326">
        <v>0</v>
      </c>
      <c r="CP326">
        <v>0</v>
      </c>
      <c r="CQ326">
        <v>1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1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1</v>
      </c>
      <c r="DI326">
        <v>7</v>
      </c>
      <c r="DJ326">
        <v>11</v>
      </c>
      <c r="DK326">
        <v>4</v>
      </c>
      <c r="DL326">
        <v>0</v>
      </c>
      <c r="DM326">
        <v>0</v>
      </c>
      <c r="DN326">
        <v>1</v>
      </c>
      <c r="DO326">
        <v>1</v>
      </c>
      <c r="DP326">
        <v>0</v>
      </c>
      <c r="DQ326">
        <v>0</v>
      </c>
      <c r="DR326">
        <v>0</v>
      </c>
      <c r="DS326">
        <v>1</v>
      </c>
      <c r="DT326">
        <v>0</v>
      </c>
      <c r="DU326">
        <v>2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1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1</v>
      </c>
      <c r="EM326">
        <v>11</v>
      </c>
      <c r="EN326">
        <v>14</v>
      </c>
      <c r="EO326">
        <v>4</v>
      </c>
      <c r="EP326">
        <v>3</v>
      </c>
      <c r="EQ326">
        <v>0</v>
      </c>
      <c r="ER326">
        <v>2</v>
      </c>
      <c r="ES326">
        <v>1</v>
      </c>
      <c r="ET326">
        <v>1</v>
      </c>
      <c r="EU326">
        <v>1</v>
      </c>
      <c r="EV326">
        <v>0</v>
      </c>
      <c r="EW326">
        <v>0</v>
      </c>
      <c r="EX326">
        <v>2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14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21</v>
      </c>
      <c r="GW326">
        <v>1</v>
      </c>
      <c r="GX326">
        <v>2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15</v>
      </c>
      <c r="HI326">
        <v>0</v>
      </c>
      <c r="HJ326">
        <v>1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1</v>
      </c>
      <c r="HU326">
        <v>1</v>
      </c>
      <c r="HV326">
        <v>0</v>
      </c>
      <c r="HW326">
        <v>0</v>
      </c>
      <c r="HX326">
        <v>0</v>
      </c>
      <c r="HY326">
        <v>21</v>
      </c>
      <c r="HZ326">
        <v>5</v>
      </c>
      <c r="IA326">
        <v>5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5</v>
      </c>
      <c r="JD326" t="s">
        <v>0</v>
      </c>
      <c r="JE326" t="s">
        <v>0</v>
      </c>
      <c r="JF326" t="s">
        <v>0</v>
      </c>
      <c r="JG326" t="s">
        <v>0</v>
      </c>
      <c r="JH326" t="s">
        <v>0</v>
      </c>
      <c r="JI326" t="s">
        <v>0</v>
      </c>
      <c r="JJ326" t="s">
        <v>0</v>
      </c>
      <c r="JK326" t="s">
        <v>0</v>
      </c>
      <c r="JL326" t="s">
        <v>0</v>
      </c>
      <c r="JM326" t="s">
        <v>0</v>
      </c>
      <c r="JN326" t="s">
        <v>0</v>
      </c>
      <c r="JO326" t="s">
        <v>0</v>
      </c>
      <c r="JP326" t="s">
        <v>0</v>
      </c>
      <c r="JQ326" t="s">
        <v>0</v>
      </c>
      <c r="JR326" t="s">
        <v>0</v>
      </c>
      <c r="JS326" t="s">
        <v>0</v>
      </c>
      <c r="JT326" t="s">
        <v>0</v>
      </c>
      <c r="JU326" t="s">
        <v>0</v>
      </c>
      <c r="JV326" t="s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1</v>
      </c>
      <c r="KT326">
        <v>0</v>
      </c>
      <c r="KU326">
        <v>0</v>
      </c>
      <c r="KV326">
        <v>0</v>
      </c>
      <c r="KW326">
        <v>1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1</v>
      </c>
      <c r="LV326">
        <v>1</v>
      </c>
      <c r="LW326">
        <v>0</v>
      </c>
      <c r="LX326">
        <v>1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1</v>
      </c>
    </row>
    <row r="327" spans="1:351">
      <c r="A327" t="s">
        <v>1197</v>
      </c>
      <c r="B327" t="s">
        <v>1180</v>
      </c>
      <c r="C327" t="str">
        <f>"200603"</f>
        <v>200603</v>
      </c>
      <c r="D327" t="s">
        <v>1196</v>
      </c>
      <c r="E327">
        <v>3</v>
      </c>
      <c r="F327">
        <v>817</v>
      </c>
      <c r="G327">
        <v>620</v>
      </c>
      <c r="H327">
        <v>238</v>
      </c>
      <c r="I327">
        <v>382</v>
      </c>
      <c r="J327">
        <v>0</v>
      </c>
      <c r="K327">
        <v>4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382</v>
      </c>
      <c r="T327">
        <v>0</v>
      </c>
      <c r="U327">
        <v>0</v>
      </c>
      <c r="V327">
        <v>382</v>
      </c>
      <c r="W327">
        <v>18</v>
      </c>
      <c r="X327">
        <v>12</v>
      </c>
      <c r="Y327">
        <v>6</v>
      </c>
      <c r="Z327">
        <v>0</v>
      </c>
      <c r="AA327">
        <v>364</v>
      </c>
      <c r="AB327">
        <v>238</v>
      </c>
      <c r="AC327">
        <v>51</v>
      </c>
      <c r="AD327">
        <v>8</v>
      </c>
      <c r="AE327">
        <v>5</v>
      </c>
      <c r="AF327">
        <v>51</v>
      </c>
      <c r="AG327">
        <v>31</v>
      </c>
      <c r="AH327">
        <v>5</v>
      </c>
      <c r="AI327">
        <v>42</v>
      </c>
      <c r="AJ327">
        <v>3</v>
      </c>
      <c r="AK327">
        <v>0</v>
      </c>
      <c r="AL327">
        <v>3</v>
      </c>
      <c r="AM327">
        <v>3</v>
      </c>
      <c r="AN327">
        <v>2</v>
      </c>
      <c r="AO327">
        <v>1</v>
      </c>
      <c r="AP327">
        <v>1</v>
      </c>
      <c r="AQ327">
        <v>1</v>
      </c>
      <c r="AR327">
        <v>4</v>
      </c>
      <c r="AS327">
        <v>0</v>
      </c>
      <c r="AT327">
        <v>0</v>
      </c>
      <c r="AU327">
        <v>1</v>
      </c>
      <c r="AV327">
        <v>0</v>
      </c>
      <c r="AW327">
        <v>2</v>
      </c>
      <c r="AX327">
        <v>3</v>
      </c>
      <c r="AY327">
        <v>0</v>
      </c>
      <c r="AZ327">
        <v>2</v>
      </c>
      <c r="BA327">
        <v>16</v>
      </c>
      <c r="BB327">
        <v>0</v>
      </c>
      <c r="BC327">
        <v>0</v>
      </c>
      <c r="BD327">
        <v>3</v>
      </c>
      <c r="BE327">
        <v>238</v>
      </c>
      <c r="BF327">
        <v>21</v>
      </c>
      <c r="BG327">
        <v>10</v>
      </c>
      <c r="BH327">
        <v>1</v>
      </c>
      <c r="BI327">
        <v>0</v>
      </c>
      <c r="BJ327">
        <v>2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1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7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21</v>
      </c>
      <c r="CJ327">
        <v>1</v>
      </c>
      <c r="CK327">
        <v>1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1</v>
      </c>
      <c r="DJ327">
        <v>8</v>
      </c>
      <c r="DK327">
        <v>3</v>
      </c>
      <c r="DL327">
        <v>0</v>
      </c>
      <c r="DM327">
        <v>0</v>
      </c>
      <c r="DN327">
        <v>0</v>
      </c>
      <c r="DO327">
        <v>2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1</v>
      </c>
      <c r="DW327">
        <v>0</v>
      </c>
      <c r="DX327">
        <v>0</v>
      </c>
      <c r="DY327">
        <v>1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1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8</v>
      </c>
      <c r="EN327">
        <v>39</v>
      </c>
      <c r="EO327">
        <v>3</v>
      </c>
      <c r="EP327">
        <v>0</v>
      </c>
      <c r="EQ327">
        <v>0</v>
      </c>
      <c r="ER327">
        <v>32</v>
      </c>
      <c r="ES327">
        <v>0</v>
      </c>
      <c r="ET327">
        <v>0</v>
      </c>
      <c r="EU327">
        <v>1</v>
      </c>
      <c r="EV327">
        <v>2</v>
      </c>
      <c r="EW327">
        <v>0</v>
      </c>
      <c r="EX327">
        <v>1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39</v>
      </c>
      <c r="FR327">
        <v>7</v>
      </c>
      <c r="FS327">
        <v>2</v>
      </c>
      <c r="FT327">
        <v>0</v>
      </c>
      <c r="FU327">
        <v>0</v>
      </c>
      <c r="FV327">
        <v>2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1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2</v>
      </c>
      <c r="GT327">
        <v>0</v>
      </c>
      <c r="GU327">
        <v>7</v>
      </c>
      <c r="GV327">
        <v>35</v>
      </c>
      <c r="GW327">
        <v>4</v>
      </c>
      <c r="GX327">
        <v>1</v>
      </c>
      <c r="GY327">
        <v>1</v>
      </c>
      <c r="GZ327">
        <v>3</v>
      </c>
      <c r="HA327">
        <v>1</v>
      </c>
      <c r="HB327">
        <v>1</v>
      </c>
      <c r="HC327">
        <v>1</v>
      </c>
      <c r="HD327">
        <v>0</v>
      </c>
      <c r="HE327">
        <v>0</v>
      </c>
      <c r="HF327">
        <v>0</v>
      </c>
      <c r="HG327">
        <v>0</v>
      </c>
      <c r="HH327">
        <v>11</v>
      </c>
      <c r="HI327">
        <v>1</v>
      </c>
      <c r="HJ327">
        <v>0</v>
      </c>
      <c r="HK327">
        <v>7</v>
      </c>
      <c r="HL327">
        <v>2</v>
      </c>
      <c r="HM327">
        <v>0</v>
      </c>
      <c r="HN327">
        <v>0</v>
      </c>
      <c r="HO327">
        <v>1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1</v>
      </c>
      <c r="HX327">
        <v>0</v>
      </c>
      <c r="HY327">
        <v>35</v>
      </c>
      <c r="HZ327">
        <v>9</v>
      </c>
      <c r="IA327">
        <v>7</v>
      </c>
      <c r="IB327">
        <v>1</v>
      </c>
      <c r="IC327">
        <v>0</v>
      </c>
      <c r="ID327">
        <v>0</v>
      </c>
      <c r="IE327">
        <v>0</v>
      </c>
      <c r="IF327">
        <v>1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9</v>
      </c>
      <c r="JD327" t="s">
        <v>0</v>
      </c>
      <c r="JE327" t="s">
        <v>0</v>
      </c>
      <c r="JF327" t="s">
        <v>0</v>
      </c>
      <c r="JG327" t="s">
        <v>0</v>
      </c>
      <c r="JH327" t="s">
        <v>0</v>
      </c>
      <c r="JI327" t="s">
        <v>0</v>
      </c>
      <c r="JJ327" t="s">
        <v>0</v>
      </c>
      <c r="JK327" t="s">
        <v>0</v>
      </c>
      <c r="JL327" t="s">
        <v>0</v>
      </c>
      <c r="JM327" t="s">
        <v>0</v>
      </c>
      <c r="JN327" t="s">
        <v>0</v>
      </c>
      <c r="JO327" t="s">
        <v>0</v>
      </c>
      <c r="JP327" t="s">
        <v>0</v>
      </c>
      <c r="JQ327" t="s">
        <v>0</v>
      </c>
      <c r="JR327" t="s">
        <v>0</v>
      </c>
      <c r="JS327" t="s">
        <v>0</v>
      </c>
      <c r="JT327" t="s">
        <v>0</v>
      </c>
      <c r="JU327" t="s">
        <v>0</v>
      </c>
      <c r="JV327" t="s">
        <v>0</v>
      </c>
      <c r="JW327">
        <v>3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1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2</v>
      </c>
      <c r="KO327">
        <v>0</v>
      </c>
      <c r="KP327">
        <v>0</v>
      </c>
      <c r="KQ327">
        <v>0</v>
      </c>
      <c r="KR327">
        <v>3</v>
      </c>
      <c r="KS327">
        <v>1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1</v>
      </c>
      <c r="LU327">
        <v>1</v>
      </c>
      <c r="LV327">
        <v>2</v>
      </c>
      <c r="LW327">
        <v>1</v>
      </c>
      <c r="LX327">
        <v>0</v>
      </c>
      <c r="LY327">
        <v>1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2</v>
      </c>
    </row>
    <row r="328" spans="1:351">
      <c r="A328" t="s">
        <v>1195</v>
      </c>
      <c r="B328" t="s">
        <v>1180</v>
      </c>
      <c r="C328" t="str">
        <f>"200603"</f>
        <v>200603</v>
      </c>
      <c r="D328" t="s">
        <v>1194</v>
      </c>
      <c r="E328">
        <v>4</v>
      </c>
      <c r="F328">
        <v>681</v>
      </c>
      <c r="G328">
        <v>520</v>
      </c>
      <c r="H328">
        <v>296</v>
      </c>
      <c r="I328">
        <v>224</v>
      </c>
      <c r="J328">
        <v>0</v>
      </c>
      <c r="K328">
        <v>1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224</v>
      </c>
      <c r="T328">
        <v>0</v>
      </c>
      <c r="U328">
        <v>0</v>
      </c>
      <c r="V328">
        <v>224</v>
      </c>
      <c r="W328">
        <v>7</v>
      </c>
      <c r="X328">
        <v>5</v>
      </c>
      <c r="Y328">
        <v>2</v>
      </c>
      <c r="Z328">
        <v>0</v>
      </c>
      <c r="AA328">
        <v>217</v>
      </c>
      <c r="AB328">
        <v>139</v>
      </c>
      <c r="AC328">
        <v>22</v>
      </c>
      <c r="AD328">
        <v>10</v>
      </c>
      <c r="AE328">
        <v>1</v>
      </c>
      <c r="AF328">
        <v>49</v>
      </c>
      <c r="AG328">
        <v>3</v>
      </c>
      <c r="AH328">
        <v>5</v>
      </c>
      <c r="AI328">
        <v>22</v>
      </c>
      <c r="AJ328">
        <v>4</v>
      </c>
      <c r="AK328">
        <v>3</v>
      </c>
      <c r="AL328">
        <v>0</v>
      </c>
      <c r="AM328">
        <v>1</v>
      </c>
      <c r="AN328">
        <v>1</v>
      </c>
      <c r="AO328">
        <v>1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3</v>
      </c>
      <c r="AX328">
        <v>0</v>
      </c>
      <c r="AY328">
        <v>0</v>
      </c>
      <c r="AZ328">
        <v>0</v>
      </c>
      <c r="BA328">
        <v>10</v>
      </c>
      <c r="BB328">
        <v>1</v>
      </c>
      <c r="BC328">
        <v>3</v>
      </c>
      <c r="BD328">
        <v>0</v>
      </c>
      <c r="BE328">
        <v>139</v>
      </c>
      <c r="BF328">
        <v>17</v>
      </c>
      <c r="BG328">
        <v>5</v>
      </c>
      <c r="BH328">
        <v>0</v>
      </c>
      <c r="BI328">
        <v>0</v>
      </c>
      <c r="BJ328">
        <v>1</v>
      </c>
      <c r="BK328">
        <v>0</v>
      </c>
      <c r="BL328">
        <v>1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5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5</v>
      </c>
      <c r="CI328">
        <v>17</v>
      </c>
      <c r="CJ328">
        <v>8</v>
      </c>
      <c r="CK328">
        <v>0</v>
      </c>
      <c r="CL328">
        <v>1</v>
      </c>
      <c r="CM328">
        <v>0</v>
      </c>
      <c r="CN328">
        <v>1</v>
      </c>
      <c r="CO328">
        <v>0</v>
      </c>
      <c r="CP328">
        <v>1</v>
      </c>
      <c r="CQ328">
        <v>0</v>
      </c>
      <c r="CR328">
        <v>0</v>
      </c>
      <c r="CS328">
        <v>1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1</v>
      </c>
      <c r="DC328">
        <v>2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8</v>
      </c>
      <c r="DJ328">
        <v>4</v>
      </c>
      <c r="DK328">
        <v>3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1</v>
      </c>
      <c r="EM328">
        <v>4</v>
      </c>
      <c r="EN328">
        <v>27</v>
      </c>
      <c r="EO328">
        <v>0</v>
      </c>
      <c r="EP328">
        <v>0</v>
      </c>
      <c r="EQ328">
        <v>0</v>
      </c>
      <c r="ER328">
        <v>26</v>
      </c>
      <c r="ES328">
        <v>1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27</v>
      </c>
      <c r="FR328">
        <v>1</v>
      </c>
      <c r="FS328">
        <v>1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1</v>
      </c>
      <c r="GV328">
        <v>19</v>
      </c>
      <c r="GW328">
        <v>1</v>
      </c>
      <c r="GX328">
        <v>0</v>
      </c>
      <c r="GY328">
        <v>1</v>
      </c>
      <c r="GZ328">
        <v>1</v>
      </c>
      <c r="HA328">
        <v>1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12</v>
      </c>
      <c r="HI328">
        <v>0</v>
      </c>
      <c r="HJ328">
        <v>0</v>
      </c>
      <c r="HK328">
        <v>0</v>
      </c>
      <c r="HL328">
        <v>1</v>
      </c>
      <c r="HM328">
        <v>0</v>
      </c>
      <c r="HN328">
        <v>0</v>
      </c>
      <c r="HO328">
        <v>1</v>
      </c>
      <c r="HP328">
        <v>0</v>
      </c>
      <c r="HQ328">
        <v>0</v>
      </c>
      <c r="HR328">
        <v>1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19</v>
      </c>
      <c r="HZ328">
        <v>1</v>
      </c>
      <c r="IA328">
        <v>0</v>
      </c>
      <c r="IB328">
        <v>1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1</v>
      </c>
      <c r="JD328" t="s">
        <v>0</v>
      </c>
      <c r="JE328" t="s">
        <v>0</v>
      </c>
      <c r="JF328" t="s">
        <v>0</v>
      </c>
      <c r="JG328" t="s">
        <v>0</v>
      </c>
      <c r="JH328" t="s">
        <v>0</v>
      </c>
      <c r="JI328" t="s">
        <v>0</v>
      </c>
      <c r="JJ328" t="s">
        <v>0</v>
      </c>
      <c r="JK328" t="s">
        <v>0</v>
      </c>
      <c r="JL328" t="s">
        <v>0</v>
      </c>
      <c r="JM328" t="s">
        <v>0</v>
      </c>
      <c r="JN328" t="s">
        <v>0</v>
      </c>
      <c r="JO328" t="s">
        <v>0</v>
      </c>
      <c r="JP328" t="s">
        <v>0</v>
      </c>
      <c r="JQ328" t="s">
        <v>0</v>
      </c>
      <c r="JR328" t="s">
        <v>0</v>
      </c>
      <c r="JS328" t="s">
        <v>0</v>
      </c>
      <c r="JT328" t="s">
        <v>0</v>
      </c>
      <c r="JU328" t="s">
        <v>0</v>
      </c>
      <c r="JV328" t="s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1</v>
      </c>
      <c r="KT328">
        <v>0</v>
      </c>
      <c r="KU328">
        <v>0</v>
      </c>
      <c r="KV328">
        <v>1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1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</row>
    <row r="329" spans="1:351">
      <c r="A329" t="s">
        <v>1193</v>
      </c>
      <c r="B329" t="s">
        <v>1180</v>
      </c>
      <c r="C329" t="str">
        <f>"200603"</f>
        <v>200603</v>
      </c>
      <c r="D329" t="s">
        <v>1192</v>
      </c>
      <c r="E329">
        <v>5</v>
      </c>
      <c r="F329">
        <v>596</v>
      </c>
      <c r="G329">
        <v>450</v>
      </c>
      <c r="H329">
        <v>179</v>
      </c>
      <c r="I329">
        <v>271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271</v>
      </c>
      <c r="T329">
        <v>0</v>
      </c>
      <c r="U329">
        <v>0</v>
      </c>
      <c r="V329">
        <v>271</v>
      </c>
      <c r="W329">
        <v>14</v>
      </c>
      <c r="X329">
        <v>9</v>
      </c>
      <c r="Y329">
        <v>5</v>
      </c>
      <c r="Z329">
        <v>0</v>
      </c>
      <c r="AA329">
        <v>257</v>
      </c>
      <c r="AB329">
        <v>119</v>
      </c>
      <c r="AC329">
        <v>18</v>
      </c>
      <c r="AD329">
        <v>9</v>
      </c>
      <c r="AE329">
        <v>4</v>
      </c>
      <c r="AF329">
        <v>45</v>
      </c>
      <c r="AG329">
        <v>2</v>
      </c>
      <c r="AH329">
        <v>10</v>
      </c>
      <c r="AI329">
        <v>15</v>
      </c>
      <c r="AJ329">
        <v>1</v>
      </c>
      <c r="AK329">
        <v>4</v>
      </c>
      <c r="AL329">
        <v>1</v>
      </c>
      <c r="AM329">
        <v>0</v>
      </c>
      <c r="AN329">
        <v>0</v>
      </c>
      <c r="AO329">
        <v>1</v>
      </c>
      <c r="AP329">
        <v>0</v>
      </c>
      <c r="AQ329">
        <v>0</v>
      </c>
      <c r="AR329">
        <v>3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6</v>
      </c>
      <c r="BB329">
        <v>0</v>
      </c>
      <c r="BC329">
        <v>0</v>
      </c>
      <c r="BD329">
        <v>0</v>
      </c>
      <c r="BE329">
        <v>119</v>
      </c>
      <c r="BF329">
        <v>34</v>
      </c>
      <c r="BG329">
        <v>8</v>
      </c>
      <c r="BH329">
        <v>1</v>
      </c>
      <c r="BI329">
        <v>0</v>
      </c>
      <c r="BJ329">
        <v>0</v>
      </c>
      <c r="BK329">
        <v>1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2</v>
      </c>
      <c r="BR329">
        <v>0</v>
      </c>
      <c r="BS329">
        <v>0</v>
      </c>
      <c r="BT329">
        <v>0</v>
      </c>
      <c r="BU329">
        <v>1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9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12</v>
      </c>
      <c r="CI329">
        <v>34</v>
      </c>
      <c r="CJ329">
        <v>5</v>
      </c>
      <c r="CK329">
        <v>5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5</v>
      </c>
      <c r="DJ329">
        <v>16</v>
      </c>
      <c r="DK329">
        <v>10</v>
      </c>
      <c r="DL329">
        <v>0</v>
      </c>
      <c r="DM329">
        <v>2</v>
      </c>
      <c r="DN329">
        <v>1</v>
      </c>
      <c r="DO329">
        <v>0</v>
      </c>
      <c r="DP329">
        <v>0</v>
      </c>
      <c r="DQ329">
        <v>1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1</v>
      </c>
      <c r="DY329">
        <v>1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16</v>
      </c>
      <c r="EN329">
        <v>52</v>
      </c>
      <c r="EO329">
        <v>9</v>
      </c>
      <c r="EP329">
        <v>1</v>
      </c>
      <c r="EQ329">
        <v>0</v>
      </c>
      <c r="ER329">
        <v>35</v>
      </c>
      <c r="ES329">
        <v>0</v>
      </c>
      <c r="ET329">
        <v>0</v>
      </c>
      <c r="EU329">
        <v>4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1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1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1</v>
      </c>
      <c r="FQ329">
        <v>52</v>
      </c>
      <c r="FR329">
        <v>7</v>
      </c>
      <c r="FS329">
        <v>3</v>
      </c>
      <c r="FT329">
        <v>0</v>
      </c>
      <c r="FU329">
        <v>0</v>
      </c>
      <c r="FV329">
        <v>1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3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7</v>
      </c>
      <c r="GV329">
        <v>23</v>
      </c>
      <c r="GW329">
        <v>4</v>
      </c>
      <c r="GX329">
        <v>0</v>
      </c>
      <c r="GY329">
        <v>0</v>
      </c>
      <c r="GZ329">
        <v>1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15</v>
      </c>
      <c r="HI329">
        <v>0</v>
      </c>
      <c r="HJ329">
        <v>0</v>
      </c>
      <c r="HK329">
        <v>0</v>
      </c>
      <c r="HL329">
        <v>1</v>
      </c>
      <c r="HM329">
        <v>1</v>
      </c>
      <c r="HN329">
        <v>1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23</v>
      </c>
      <c r="HZ329">
        <v>1</v>
      </c>
      <c r="IA329">
        <v>0</v>
      </c>
      <c r="IB329">
        <v>1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1</v>
      </c>
      <c r="JD329" t="s">
        <v>0</v>
      </c>
      <c r="JE329" t="s">
        <v>0</v>
      </c>
      <c r="JF329" t="s">
        <v>0</v>
      </c>
      <c r="JG329" t="s">
        <v>0</v>
      </c>
      <c r="JH329" t="s">
        <v>0</v>
      </c>
      <c r="JI329" t="s">
        <v>0</v>
      </c>
      <c r="JJ329" t="s">
        <v>0</v>
      </c>
      <c r="JK329" t="s">
        <v>0</v>
      </c>
      <c r="JL329" t="s">
        <v>0</v>
      </c>
      <c r="JM329" t="s">
        <v>0</v>
      </c>
      <c r="JN329" t="s">
        <v>0</v>
      </c>
      <c r="JO329" t="s">
        <v>0</v>
      </c>
      <c r="JP329" t="s">
        <v>0</v>
      </c>
      <c r="JQ329" t="s">
        <v>0</v>
      </c>
      <c r="JR329" t="s">
        <v>0</v>
      </c>
      <c r="JS329" t="s">
        <v>0</v>
      </c>
      <c r="JT329" t="s">
        <v>0</v>
      </c>
      <c r="JU329" t="s">
        <v>0</v>
      </c>
      <c r="JV329" t="s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</row>
    <row r="330" spans="1:351">
      <c r="A330" t="s">
        <v>1191</v>
      </c>
      <c r="B330" t="s">
        <v>1180</v>
      </c>
      <c r="C330" t="str">
        <f>"200603"</f>
        <v>200603</v>
      </c>
      <c r="D330" t="s">
        <v>1190</v>
      </c>
      <c r="E330">
        <v>6</v>
      </c>
      <c r="F330">
        <v>655</v>
      </c>
      <c r="G330">
        <v>500</v>
      </c>
      <c r="H330">
        <v>219</v>
      </c>
      <c r="I330">
        <v>281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281</v>
      </c>
      <c r="T330">
        <v>0</v>
      </c>
      <c r="U330">
        <v>0</v>
      </c>
      <c r="V330">
        <v>281</v>
      </c>
      <c r="W330">
        <v>10</v>
      </c>
      <c r="X330">
        <v>7</v>
      </c>
      <c r="Y330">
        <v>1</v>
      </c>
      <c r="Z330">
        <v>2</v>
      </c>
      <c r="AA330">
        <v>271</v>
      </c>
      <c r="AB330">
        <v>124</v>
      </c>
      <c r="AC330">
        <v>20</v>
      </c>
      <c r="AD330">
        <v>18</v>
      </c>
      <c r="AE330">
        <v>0</v>
      </c>
      <c r="AF330">
        <v>23</v>
      </c>
      <c r="AG330">
        <v>7</v>
      </c>
      <c r="AH330">
        <v>2</v>
      </c>
      <c r="AI330">
        <v>32</v>
      </c>
      <c r="AJ330">
        <v>3</v>
      </c>
      <c r="AK330">
        <v>0</v>
      </c>
      <c r="AL330">
        <v>0</v>
      </c>
      <c r="AM330">
        <v>1</v>
      </c>
      <c r="AN330">
        <v>0</v>
      </c>
      <c r="AO330">
        <v>0</v>
      </c>
      <c r="AP330">
        <v>1</v>
      </c>
      <c r="AQ330">
        <v>1</v>
      </c>
      <c r="AR330">
        <v>1</v>
      </c>
      <c r="AS330">
        <v>0</v>
      </c>
      <c r="AT330">
        <v>0</v>
      </c>
      <c r="AU330">
        <v>0</v>
      </c>
      <c r="AV330">
        <v>0</v>
      </c>
      <c r="AW330">
        <v>2</v>
      </c>
      <c r="AX330">
        <v>0</v>
      </c>
      <c r="AY330">
        <v>2</v>
      </c>
      <c r="AZ330">
        <v>2</v>
      </c>
      <c r="BA330">
        <v>7</v>
      </c>
      <c r="BB330">
        <v>1</v>
      </c>
      <c r="BC330">
        <v>1</v>
      </c>
      <c r="BD330">
        <v>0</v>
      </c>
      <c r="BE330">
        <v>124</v>
      </c>
      <c r="BF330">
        <v>10</v>
      </c>
      <c r="BG330">
        <v>2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1</v>
      </c>
      <c r="BN330">
        <v>1</v>
      </c>
      <c r="BO330">
        <v>1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1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3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1</v>
      </c>
      <c r="CI330">
        <v>10</v>
      </c>
      <c r="CJ330">
        <v>4</v>
      </c>
      <c r="CK330">
        <v>2</v>
      </c>
      <c r="CL330">
        <v>0</v>
      </c>
      <c r="CM330">
        <v>0</v>
      </c>
      <c r="CN330">
        <v>1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1</v>
      </c>
      <c r="DF330">
        <v>0</v>
      </c>
      <c r="DG330">
        <v>0</v>
      </c>
      <c r="DH330">
        <v>0</v>
      </c>
      <c r="DI330">
        <v>4</v>
      </c>
      <c r="DJ330">
        <v>2</v>
      </c>
      <c r="DK330">
        <v>1</v>
      </c>
      <c r="DL330">
        <v>0</v>
      </c>
      <c r="DM330">
        <v>1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2</v>
      </c>
      <c r="EN330">
        <v>81</v>
      </c>
      <c r="EO330">
        <v>1</v>
      </c>
      <c r="EP330">
        <v>5</v>
      </c>
      <c r="EQ330">
        <v>0</v>
      </c>
      <c r="ER330">
        <v>72</v>
      </c>
      <c r="ES330">
        <v>0</v>
      </c>
      <c r="ET330">
        <v>0</v>
      </c>
      <c r="EU330">
        <v>1</v>
      </c>
      <c r="EV330">
        <v>1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1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81</v>
      </c>
      <c r="FR330">
        <v>7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1</v>
      </c>
      <c r="GA330">
        <v>0</v>
      </c>
      <c r="GB330">
        <v>0</v>
      </c>
      <c r="GC330">
        <v>0</v>
      </c>
      <c r="GD330">
        <v>0</v>
      </c>
      <c r="GE330">
        <v>5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1</v>
      </c>
      <c r="GR330">
        <v>0</v>
      </c>
      <c r="GS330">
        <v>0</v>
      </c>
      <c r="GT330">
        <v>0</v>
      </c>
      <c r="GU330">
        <v>7</v>
      </c>
      <c r="GV330">
        <v>38</v>
      </c>
      <c r="GW330">
        <v>8</v>
      </c>
      <c r="GX330">
        <v>0</v>
      </c>
      <c r="GY330">
        <v>3</v>
      </c>
      <c r="GZ330">
        <v>3</v>
      </c>
      <c r="HA330">
        <v>2</v>
      </c>
      <c r="HB330">
        <v>1</v>
      </c>
      <c r="HC330">
        <v>1</v>
      </c>
      <c r="HD330">
        <v>0</v>
      </c>
      <c r="HE330">
        <v>0</v>
      </c>
      <c r="HF330">
        <v>1</v>
      </c>
      <c r="HG330">
        <v>0</v>
      </c>
      <c r="HH330">
        <v>13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1</v>
      </c>
      <c r="HO330">
        <v>0</v>
      </c>
      <c r="HP330">
        <v>1</v>
      </c>
      <c r="HQ330">
        <v>0</v>
      </c>
      <c r="HR330">
        <v>0</v>
      </c>
      <c r="HS330">
        <v>2</v>
      </c>
      <c r="HT330">
        <v>0</v>
      </c>
      <c r="HU330">
        <v>0</v>
      </c>
      <c r="HV330">
        <v>0</v>
      </c>
      <c r="HW330">
        <v>1</v>
      </c>
      <c r="HX330">
        <v>1</v>
      </c>
      <c r="HY330">
        <v>38</v>
      </c>
      <c r="HZ330">
        <v>3</v>
      </c>
      <c r="IA330">
        <v>2</v>
      </c>
      <c r="IB330">
        <v>0</v>
      </c>
      <c r="IC330">
        <v>0</v>
      </c>
      <c r="ID330">
        <v>0</v>
      </c>
      <c r="IE330">
        <v>1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3</v>
      </c>
      <c r="JD330" t="s">
        <v>0</v>
      </c>
      <c r="JE330" t="s">
        <v>0</v>
      </c>
      <c r="JF330" t="s">
        <v>0</v>
      </c>
      <c r="JG330" t="s">
        <v>0</v>
      </c>
      <c r="JH330" t="s">
        <v>0</v>
      </c>
      <c r="JI330" t="s">
        <v>0</v>
      </c>
      <c r="JJ330" t="s">
        <v>0</v>
      </c>
      <c r="JK330" t="s">
        <v>0</v>
      </c>
      <c r="JL330" t="s">
        <v>0</v>
      </c>
      <c r="JM330" t="s">
        <v>0</v>
      </c>
      <c r="JN330" t="s">
        <v>0</v>
      </c>
      <c r="JO330" t="s">
        <v>0</v>
      </c>
      <c r="JP330" t="s">
        <v>0</v>
      </c>
      <c r="JQ330" t="s">
        <v>0</v>
      </c>
      <c r="JR330" t="s">
        <v>0</v>
      </c>
      <c r="JS330" t="s">
        <v>0</v>
      </c>
      <c r="JT330" t="s">
        <v>0</v>
      </c>
      <c r="JU330" t="s">
        <v>0</v>
      </c>
      <c r="JV330" t="s">
        <v>0</v>
      </c>
      <c r="JW330">
        <v>1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1</v>
      </c>
      <c r="KQ330">
        <v>0</v>
      </c>
      <c r="KR330">
        <v>1</v>
      </c>
      <c r="KS330">
        <v>1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1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1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</row>
    <row r="331" spans="1:351">
      <c r="A331" t="s">
        <v>1189</v>
      </c>
      <c r="B331" t="s">
        <v>1180</v>
      </c>
      <c r="C331" t="str">
        <f>"200603"</f>
        <v>200603</v>
      </c>
      <c r="D331" t="s">
        <v>1188</v>
      </c>
      <c r="E331">
        <v>7</v>
      </c>
      <c r="F331">
        <v>580</v>
      </c>
      <c r="G331">
        <v>450</v>
      </c>
      <c r="H331">
        <v>211</v>
      </c>
      <c r="I331">
        <v>239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239</v>
      </c>
      <c r="T331">
        <v>0</v>
      </c>
      <c r="U331">
        <v>0</v>
      </c>
      <c r="V331">
        <v>239</v>
      </c>
      <c r="W331">
        <v>7</v>
      </c>
      <c r="X331">
        <v>7</v>
      </c>
      <c r="Y331">
        <v>0</v>
      </c>
      <c r="Z331">
        <v>0</v>
      </c>
      <c r="AA331">
        <v>232</v>
      </c>
      <c r="AB331">
        <v>164</v>
      </c>
      <c r="AC331">
        <v>28</v>
      </c>
      <c r="AD331">
        <v>8</v>
      </c>
      <c r="AE331">
        <v>5</v>
      </c>
      <c r="AF331">
        <v>64</v>
      </c>
      <c r="AG331">
        <v>2</v>
      </c>
      <c r="AH331">
        <v>7</v>
      </c>
      <c r="AI331">
        <v>25</v>
      </c>
      <c r="AJ331">
        <v>2</v>
      </c>
      <c r="AK331">
        <v>1</v>
      </c>
      <c r="AL331">
        <v>0</v>
      </c>
      <c r="AM331">
        <v>4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1</v>
      </c>
      <c r="AU331">
        <v>0</v>
      </c>
      <c r="AV331">
        <v>1</v>
      </c>
      <c r="AW331">
        <v>1</v>
      </c>
      <c r="AX331">
        <v>1</v>
      </c>
      <c r="AY331">
        <v>0</v>
      </c>
      <c r="AZ331">
        <v>0</v>
      </c>
      <c r="BA331">
        <v>11</v>
      </c>
      <c r="BB331">
        <v>0</v>
      </c>
      <c r="BC331">
        <v>3</v>
      </c>
      <c r="BD331">
        <v>0</v>
      </c>
      <c r="BE331">
        <v>164</v>
      </c>
      <c r="BF331">
        <v>9</v>
      </c>
      <c r="BG331">
        <v>4</v>
      </c>
      <c r="BH331">
        <v>1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1</v>
      </c>
      <c r="BS331">
        <v>0</v>
      </c>
      <c r="BT331">
        <v>0</v>
      </c>
      <c r="BU331">
        <v>0</v>
      </c>
      <c r="BV331">
        <v>1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2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9</v>
      </c>
      <c r="CJ331">
        <v>2</v>
      </c>
      <c r="CK331">
        <v>1</v>
      </c>
      <c r="CL331">
        <v>1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2</v>
      </c>
      <c r="DJ331">
        <v>13</v>
      </c>
      <c r="DK331">
        <v>2</v>
      </c>
      <c r="DL331">
        <v>1</v>
      </c>
      <c r="DM331">
        <v>1</v>
      </c>
      <c r="DN331">
        <v>2</v>
      </c>
      <c r="DO331">
        <v>3</v>
      </c>
      <c r="DP331">
        <v>0</v>
      </c>
      <c r="DQ331">
        <v>0</v>
      </c>
      <c r="DR331">
        <v>1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1</v>
      </c>
      <c r="EF331">
        <v>1</v>
      </c>
      <c r="EG331">
        <v>0</v>
      </c>
      <c r="EH331">
        <v>1</v>
      </c>
      <c r="EI331">
        <v>0</v>
      </c>
      <c r="EJ331">
        <v>0</v>
      </c>
      <c r="EK331">
        <v>0</v>
      </c>
      <c r="EL331">
        <v>0</v>
      </c>
      <c r="EM331">
        <v>13</v>
      </c>
      <c r="EN331">
        <v>31</v>
      </c>
      <c r="EO331">
        <v>0</v>
      </c>
      <c r="EP331">
        <v>0</v>
      </c>
      <c r="EQ331">
        <v>0</v>
      </c>
      <c r="ER331">
        <v>26</v>
      </c>
      <c r="ES331">
        <v>0</v>
      </c>
      <c r="ET331">
        <v>0</v>
      </c>
      <c r="EU331">
        <v>0</v>
      </c>
      <c r="EV331">
        <v>1</v>
      </c>
      <c r="EW331">
        <v>0</v>
      </c>
      <c r="EX331">
        <v>0</v>
      </c>
      <c r="EY331">
        <v>0</v>
      </c>
      <c r="EZ331">
        <v>0</v>
      </c>
      <c r="FA331">
        <v>1</v>
      </c>
      <c r="FB331">
        <v>2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1</v>
      </c>
      <c r="FQ331">
        <v>31</v>
      </c>
      <c r="FR331">
        <v>2</v>
      </c>
      <c r="FS331">
        <v>0</v>
      </c>
      <c r="FT331">
        <v>0</v>
      </c>
      <c r="FU331">
        <v>0</v>
      </c>
      <c r="FV331">
        <v>0</v>
      </c>
      <c r="FW331">
        <v>1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1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2</v>
      </c>
      <c r="GV331">
        <v>9</v>
      </c>
      <c r="GW331">
        <v>4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5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9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 t="s">
        <v>0</v>
      </c>
      <c r="JE331" t="s">
        <v>0</v>
      </c>
      <c r="JF331" t="s">
        <v>0</v>
      </c>
      <c r="JG331" t="s">
        <v>0</v>
      </c>
      <c r="JH331" t="s">
        <v>0</v>
      </c>
      <c r="JI331" t="s">
        <v>0</v>
      </c>
      <c r="JJ331" t="s">
        <v>0</v>
      </c>
      <c r="JK331" t="s">
        <v>0</v>
      </c>
      <c r="JL331" t="s">
        <v>0</v>
      </c>
      <c r="JM331" t="s">
        <v>0</v>
      </c>
      <c r="JN331" t="s">
        <v>0</v>
      </c>
      <c r="JO331" t="s">
        <v>0</v>
      </c>
      <c r="JP331" t="s">
        <v>0</v>
      </c>
      <c r="JQ331" t="s">
        <v>0</v>
      </c>
      <c r="JR331" t="s">
        <v>0</v>
      </c>
      <c r="JS331" t="s">
        <v>0</v>
      </c>
      <c r="JT331" t="s">
        <v>0</v>
      </c>
      <c r="JU331" t="s">
        <v>0</v>
      </c>
      <c r="JV331" t="s">
        <v>0</v>
      </c>
      <c r="JW331">
        <v>2</v>
      </c>
      <c r="JX331">
        <v>1</v>
      </c>
      <c r="JY331">
        <v>1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2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</row>
    <row r="332" spans="1:351">
      <c r="A332" t="s">
        <v>1187</v>
      </c>
      <c r="B332" t="s">
        <v>1180</v>
      </c>
      <c r="C332" t="str">
        <f>"200603"</f>
        <v>200603</v>
      </c>
      <c r="D332" t="s">
        <v>1186</v>
      </c>
      <c r="E332">
        <v>8</v>
      </c>
      <c r="F332">
        <v>434</v>
      </c>
      <c r="G332">
        <v>330</v>
      </c>
      <c r="H332">
        <v>104</v>
      </c>
      <c r="I332">
        <v>226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226</v>
      </c>
      <c r="T332">
        <v>0</v>
      </c>
      <c r="U332">
        <v>0</v>
      </c>
      <c r="V332">
        <v>226</v>
      </c>
      <c r="W332">
        <v>4</v>
      </c>
      <c r="X332">
        <v>3</v>
      </c>
      <c r="Y332">
        <v>1</v>
      </c>
      <c r="Z332">
        <v>0</v>
      </c>
      <c r="AA332">
        <v>222</v>
      </c>
      <c r="AB332">
        <v>133</v>
      </c>
      <c r="AC332">
        <v>14</v>
      </c>
      <c r="AD332">
        <v>9</v>
      </c>
      <c r="AE332">
        <v>3</v>
      </c>
      <c r="AF332">
        <v>47</v>
      </c>
      <c r="AG332">
        <v>3</v>
      </c>
      <c r="AH332">
        <v>9</v>
      </c>
      <c r="AI332">
        <v>22</v>
      </c>
      <c r="AJ332">
        <v>4</v>
      </c>
      <c r="AK332">
        <v>1</v>
      </c>
      <c r="AL332">
        <v>0</v>
      </c>
      <c r="AM332">
        <v>1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6</v>
      </c>
      <c r="AX332">
        <v>0</v>
      </c>
      <c r="AY332">
        <v>0</v>
      </c>
      <c r="AZ332">
        <v>0</v>
      </c>
      <c r="BA332">
        <v>10</v>
      </c>
      <c r="BB332">
        <v>1</v>
      </c>
      <c r="BC332">
        <v>3</v>
      </c>
      <c r="BD332">
        <v>0</v>
      </c>
      <c r="BE332">
        <v>133</v>
      </c>
      <c r="BF332">
        <v>5</v>
      </c>
      <c r="BG332">
        <v>2</v>
      </c>
      <c r="BH332">
        <v>1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5</v>
      </c>
      <c r="CJ332">
        <v>6</v>
      </c>
      <c r="CK332">
        <v>2</v>
      </c>
      <c r="CL332">
        <v>1</v>
      </c>
      <c r="CM332">
        <v>0</v>
      </c>
      <c r="CN332">
        <v>1</v>
      </c>
      <c r="CO332">
        <v>0</v>
      </c>
      <c r="CP332">
        <v>0</v>
      </c>
      <c r="CQ332">
        <v>0</v>
      </c>
      <c r="CR332">
        <v>0</v>
      </c>
      <c r="CS332">
        <v>1</v>
      </c>
      <c r="CT332">
        <v>0</v>
      </c>
      <c r="CU332">
        <v>1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6</v>
      </c>
      <c r="DJ332">
        <v>9</v>
      </c>
      <c r="DK332">
        <v>7</v>
      </c>
      <c r="DL332">
        <v>1</v>
      </c>
      <c r="DM332">
        <v>1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9</v>
      </c>
      <c r="EN332">
        <v>42</v>
      </c>
      <c r="EO332">
        <v>1</v>
      </c>
      <c r="EP332">
        <v>3</v>
      </c>
      <c r="EQ332">
        <v>0</v>
      </c>
      <c r="ER332">
        <v>33</v>
      </c>
      <c r="ES332">
        <v>0</v>
      </c>
      <c r="ET332">
        <v>0</v>
      </c>
      <c r="EU332">
        <v>2</v>
      </c>
      <c r="EV332">
        <v>0</v>
      </c>
      <c r="EW332">
        <v>1</v>
      </c>
      <c r="EX332">
        <v>0</v>
      </c>
      <c r="EY332">
        <v>0</v>
      </c>
      <c r="EZ332">
        <v>0</v>
      </c>
      <c r="FA332">
        <v>0</v>
      </c>
      <c r="FB332">
        <v>1</v>
      </c>
      <c r="FC332">
        <v>0</v>
      </c>
      <c r="FD332">
        <v>0</v>
      </c>
      <c r="FE332">
        <v>0</v>
      </c>
      <c r="FF332">
        <v>1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42</v>
      </c>
      <c r="FR332">
        <v>11</v>
      </c>
      <c r="FS332">
        <v>1</v>
      </c>
      <c r="FT332">
        <v>1</v>
      </c>
      <c r="FU332">
        <v>0</v>
      </c>
      <c r="FV332">
        <v>0</v>
      </c>
      <c r="FW332">
        <v>1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8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11</v>
      </c>
      <c r="GV332">
        <v>15</v>
      </c>
      <c r="GW332">
        <v>4</v>
      </c>
      <c r="GX332">
        <v>1</v>
      </c>
      <c r="GY332">
        <v>3</v>
      </c>
      <c r="GZ332">
        <v>1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6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15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 t="s">
        <v>0</v>
      </c>
      <c r="JE332" t="s">
        <v>0</v>
      </c>
      <c r="JF332" t="s">
        <v>0</v>
      </c>
      <c r="JG332" t="s">
        <v>0</v>
      </c>
      <c r="JH332" t="s">
        <v>0</v>
      </c>
      <c r="JI332" t="s">
        <v>0</v>
      </c>
      <c r="JJ332" t="s">
        <v>0</v>
      </c>
      <c r="JK332" t="s">
        <v>0</v>
      </c>
      <c r="JL332" t="s">
        <v>0</v>
      </c>
      <c r="JM332" t="s">
        <v>0</v>
      </c>
      <c r="JN332" t="s">
        <v>0</v>
      </c>
      <c r="JO332" t="s">
        <v>0</v>
      </c>
      <c r="JP332" t="s">
        <v>0</v>
      </c>
      <c r="JQ332" t="s">
        <v>0</v>
      </c>
      <c r="JR332" t="s">
        <v>0</v>
      </c>
      <c r="JS332" t="s">
        <v>0</v>
      </c>
      <c r="JT332" t="s">
        <v>0</v>
      </c>
      <c r="JU332" t="s">
        <v>0</v>
      </c>
      <c r="JV332" t="s">
        <v>0</v>
      </c>
      <c r="JW332">
        <v>1</v>
      </c>
      <c r="JX332">
        <v>0</v>
      </c>
      <c r="JY332">
        <v>1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1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</row>
    <row r="333" spans="1:351">
      <c r="A333" t="s">
        <v>1185</v>
      </c>
      <c r="B333" t="s">
        <v>1180</v>
      </c>
      <c r="C333" t="str">
        <f>"200603"</f>
        <v>200603</v>
      </c>
      <c r="D333" t="s">
        <v>1184</v>
      </c>
      <c r="E333">
        <v>9</v>
      </c>
      <c r="F333">
        <v>425</v>
      </c>
      <c r="G333">
        <v>330</v>
      </c>
      <c r="H333">
        <v>195</v>
      </c>
      <c r="I333">
        <v>135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135</v>
      </c>
      <c r="T333">
        <v>0</v>
      </c>
      <c r="U333">
        <v>0</v>
      </c>
      <c r="V333">
        <v>135</v>
      </c>
      <c r="W333">
        <v>9</v>
      </c>
      <c r="X333">
        <v>5</v>
      </c>
      <c r="Y333">
        <v>4</v>
      </c>
      <c r="Z333">
        <v>0</v>
      </c>
      <c r="AA333">
        <v>126</v>
      </c>
      <c r="AB333">
        <v>57</v>
      </c>
      <c r="AC333">
        <v>7</v>
      </c>
      <c r="AD333">
        <v>4</v>
      </c>
      <c r="AE333">
        <v>1</v>
      </c>
      <c r="AF333">
        <v>18</v>
      </c>
      <c r="AG333">
        <v>5</v>
      </c>
      <c r="AH333">
        <v>5</v>
      </c>
      <c r="AI333">
        <v>1</v>
      </c>
      <c r="AJ333">
        <v>0</v>
      </c>
      <c r="AK333">
        <v>0</v>
      </c>
      <c r="AL333">
        <v>1</v>
      </c>
      <c r="AM333">
        <v>0</v>
      </c>
      <c r="AN333">
        <v>0</v>
      </c>
      <c r="AO333">
        <v>0</v>
      </c>
      <c r="AP333">
        <v>1</v>
      </c>
      <c r="AQ333">
        <v>0</v>
      </c>
      <c r="AR333">
        <v>4</v>
      </c>
      <c r="AS333">
        <v>0</v>
      </c>
      <c r="AT333">
        <v>0</v>
      </c>
      <c r="AU333">
        <v>0</v>
      </c>
      <c r="AV333">
        <v>0</v>
      </c>
      <c r="AW333">
        <v>4</v>
      </c>
      <c r="AX333">
        <v>0</v>
      </c>
      <c r="AY333">
        <v>0</v>
      </c>
      <c r="AZ333">
        <v>2</v>
      </c>
      <c r="BA333">
        <v>2</v>
      </c>
      <c r="BB333">
        <v>0</v>
      </c>
      <c r="BC333">
        <v>2</v>
      </c>
      <c r="BD333">
        <v>0</v>
      </c>
      <c r="BE333">
        <v>57</v>
      </c>
      <c r="BF333">
        <v>8</v>
      </c>
      <c r="BG333">
        <v>3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3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8</v>
      </c>
      <c r="CJ333">
        <v>3</v>
      </c>
      <c r="CK333">
        <v>1</v>
      </c>
      <c r="CL333">
        <v>0</v>
      </c>
      <c r="CM333">
        <v>1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1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3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19</v>
      </c>
      <c r="EO333">
        <v>0</v>
      </c>
      <c r="EP333">
        <v>1</v>
      </c>
      <c r="EQ333">
        <v>0</v>
      </c>
      <c r="ER333">
        <v>14</v>
      </c>
      <c r="ES333">
        <v>0</v>
      </c>
      <c r="ET333">
        <v>1</v>
      </c>
      <c r="EU333">
        <v>1</v>
      </c>
      <c r="EV333">
        <v>1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1</v>
      </c>
      <c r="FQ333">
        <v>19</v>
      </c>
      <c r="FR333">
        <v>7</v>
      </c>
      <c r="FS333">
        <v>2</v>
      </c>
      <c r="FT333">
        <v>0</v>
      </c>
      <c r="FU333">
        <v>0</v>
      </c>
      <c r="FV333">
        <v>1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1</v>
      </c>
      <c r="GE333">
        <v>3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7</v>
      </c>
      <c r="GV333">
        <v>27</v>
      </c>
      <c r="GW333">
        <v>5</v>
      </c>
      <c r="GX333">
        <v>1</v>
      </c>
      <c r="GY333">
        <v>2</v>
      </c>
      <c r="GZ333">
        <v>4</v>
      </c>
      <c r="HA333">
        <v>0</v>
      </c>
      <c r="HB333">
        <v>0</v>
      </c>
      <c r="HC333">
        <v>0</v>
      </c>
      <c r="HD333">
        <v>1</v>
      </c>
      <c r="HE333">
        <v>0</v>
      </c>
      <c r="HF333">
        <v>0</v>
      </c>
      <c r="HG333">
        <v>0</v>
      </c>
      <c r="HH333">
        <v>10</v>
      </c>
      <c r="HI333">
        <v>0</v>
      </c>
      <c r="HJ333">
        <v>0</v>
      </c>
      <c r="HK333">
        <v>0</v>
      </c>
      <c r="HL333">
        <v>0</v>
      </c>
      <c r="HM333">
        <v>1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1</v>
      </c>
      <c r="HU333">
        <v>2</v>
      </c>
      <c r="HV333">
        <v>0</v>
      </c>
      <c r="HW333">
        <v>0</v>
      </c>
      <c r="HX333">
        <v>0</v>
      </c>
      <c r="HY333">
        <v>27</v>
      </c>
      <c r="HZ333">
        <v>2</v>
      </c>
      <c r="IA333">
        <v>2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2</v>
      </c>
      <c r="JD333" t="s">
        <v>0</v>
      </c>
      <c r="JE333" t="s">
        <v>0</v>
      </c>
      <c r="JF333" t="s">
        <v>0</v>
      </c>
      <c r="JG333" t="s">
        <v>0</v>
      </c>
      <c r="JH333" t="s">
        <v>0</v>
      </c>
      <c r="JI333" t="s">
        <v>0</v>
      </c>
      <c r="JJ333" t="s">
        <v>0</v>
      </c>
      <c r="JK333" t="s">
        <v>0</v>
      </c>
      <c r="JL333" t="s">
        <v>0</v>
      </c>
      <c r="JM333" t="s">
        <v>0</v>
      </c>
      <c r="JN333" t="s">
        <v>0</v>
      </c>
      <c r="JO333" t="s">
        <v>0</v>
      </c>
      <c r="JP333" t="s">
        <v>0</v>
      </c>
      <c r="JQ333" t="s">
        <v>0</v>
      </c>
      <c r="JR333" t="s">
        <v>0</v>
      </c>
      <c r="JS333" t="s">
        <v>0</v>
      </c>
      <c r="JT333" t="s">
        <v>0</v>
      </c>
      <c r="JU333" t="s">
        <v>0</v>
      </c>
      <c r="JV333" t="s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2</v>
      </c>
      <c r="KT333">
        <v>0</v>
      </c>
      <c r="KU333">
        <v>0</v>
      </c>
      <c r="KV333">
        <v>0</v>
      </c>
      <c r="KW333">
        <v>1</v>
      </c>
      <c r="KX333">
        <v>1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2</v>
      </c>
      <c r="LV333">
        <v>1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1</v>
      </c>
      <c r="MM333">
        <v>1</v>
      </c>
    </row>
    <row r="334" spans="1:351">
      <c r="A334" t="s">
        <v>1183</v>
      </c>
      <c r="B334" t="s">
        <v>1180</v>
      </c>
      <c r="C334" t="str">
        <f>"200603"</f>
        <v>200603</v>
      </c>
      <c r="D334" t="s">
        <v>1182</v>
      </c>
      <c r="E334">
        <v>10</v>
      </c>
      <c r="F334">
        <v>775</v>
      </c>
      <c r="G334">
        <v>590</v>
      </c>
      <c r="H334">
        <v>278</v>
      </c>
      <c r="I334">
        <v>312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311</v>
      </c>
      <c r="T334">
        <v>0</v>
      </c>
      <c r="U334">
        <v>0</v>
      </c>
      <c r="V334">
        <v>311</v>
      </c>
      <c r="W334">
        <v>13</v>
      </c>
      <c r="X334">
        <v>11</v>
      </c>
      <c r="Y334">
        <v>2</v>
      </c>
      <c r="Z334">
        <v>0</v>
      </c>
      <c r="AA334">
        <v>298</v>
      </c>
      <c r="AB334">
        <v>159</v>
      </c>
      <c r="AC334">
        <v>32</v>
      </c>
      <c r="AD334">
        <v>7</v>
      </c>
      <c r="AE334">
        <v>0</v>
      </c>
      <c r="AF334">
        <v>46</v>
      </c>
      <c r="AG334">
        <v>1</v>
      </c>
      <c r="AH334">
        <v>7</v>
      </c>
      <c r="AI334">
        <v>40</v>
      </c>
      <c r="AJ334">
        <v>1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3</v>
      </c>
      <c r="AR334">
        <v>0</v>
      </c>
      <c r="AS334">
        <v>0</v>
      </c>
      <c r="AT334">
        <v>1</v>
      </c>
      <c r="AU334">
        <v>0</v>
      </c>
      <c r="AV334">
        <v>4</v>
      </c>
      <c r="AW334">
        <v>2</v>
      </c>
      <c r="AX334">
        <v>1</v>
      </c>
      <c r="AY334">
        <v>0</v>
      </c>
      <c r="AZ334">
        <v>0</v>
      </c>
      <c r="BA334">
        <v>14</v>
      </c>
      <c r="BB334">
        <v>0</v>
      </c>
      <c r="BC334">
        <v>0</v>
      </c>
      <c r="BD334">
        <v>0</v>
      </c>
      <c r="BE334">
        <v>159</v>
      </c>
      <c r="BF334">
        <v>17</v>
      </c>
      <c r="BG334">
        <v>2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2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1</v>
      </c>
      <c r="BU334">
        <v>0</v>
      </c>
      <c r="BV334">
        <v>0</v>
      </c>
      <c r="BW334">
        <v>1</v>
      </c>
      <c r="BX334">
        <v>0</v>
      </c>
      <c r="BY334">
        <v>0</v>
      </c>
      <c r="BZ334">
        <v>0</v>
      </c>
      <c r="CA334">
        <v>0</v>
      </c>
      <c r="CB334">
        <v>6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5</v>
      </c>
      <c r="CI334">
        <v>17</v>
      </c>
      <c r="CJ334">
        <v>5</v>
      </c>
      <c r="CK334">
        <v>1</v>
      </c>
      <c r="CL334">
        <v>3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1</v>
      </c>
      <c r="DH334">
        <v>0</v>
      </c>
      <c r="DI334">
        <v>5</v>
      </c>
      <c r="DJ334">
        <v>10</v>
      </c>
      <c r="DK334">
        <v>6</v>
      </c>
      <c r="DL334">
        <v>1</v>
      </c>
      <c r="DM334">
        <v>0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1</v>
      </c>
      <c r="EJ334">
        <v>0</v>
      </c>
      <c r="EK334">
        <v>0</v>
      </c>
      <c r="EL334">
        <v>0</v>
      </c>
      <c r="EM334">
        <v>10</v>
      </c>
      <c r="EN334">
        <v>78</v>
      </c>
      <c r="EO334">
        <v>5</v>
      </c>
      <c r="EP334">
        <v>2</v>
      </c>
      <c r="EQ334">
        <v>1</v>
      </c>
      <c r="ER334">
        <v>53</v>
      </c>
      <c r="ES334">
        <v>0</v>
      </c>
      <c r="ET334">
        <v>0</v>
      </c>
      <c r="EU334">
        <v>12</v>
      </c>
      <c r="EV334">
        <v>2</v>
      </c>
      <c r="EW334">
        <v>0</v>
      </c>
      <c r="EX334">
        <v>1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1</v>
      </c>
      <c r="FJ334">
        <v>1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78</v>
      </c>
      <c r="FR334">
        <v>2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2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2</v>
      </c>
      <c r="GV334">
        <v>24</v>
      </c>
      <c r="GW334">
        <v>4</v>
      </c>
      <c r="GX334">
        <v>1</v>
      </c>
      <c r="GY334">
        <v>1</v>
      </c>
      <c r="GZ334">
        <v>4</v>
      </c>
      <c r="HA334">
        <v>1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8</v>
      </c>
      <c r="HI334">
        <v>0</v>
      </c>
      <c r="HJ334">
        <v>0</v>
      </c>
      <c r="HK334">
        <v>3</v>
      </c>
      <c r="HL334">
        <v>1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1</v>
      </c>
      <c r="HW334">
        <v>0</v>
      </c>
      <c r="HX334">
        <v>0</v>
      </c>
      <c r="HY334">
        <v>24</v>
      </c>
      <c r="HZ334">
        <v>3</v>
      </c>
      <c r="IA334">
        <v>0</v>
      </c>
      <c r="IB334">
        <v>0</v>
      </c>
      <c r="IC334">
        <v>0</v>
      </c>
      <c r="ID334">
        <v>0</v>
      </c>
      <c r="IE334">
        <v>1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2</v>
      </c>
      <c r="IZ334">
        <v>0</v>
      </c>
      <c r="JA334">
        <v>0</v>
      </c>
      <c r="JB334">
        <v>0</v>
      </c>
      <c r="JC334">
        <v>3</v>
      </c>
      <c r="JD334" t="s">
        <v>0</v>
      </c>
      <c r="JE334" t="s">
        <v>0</v>
      </c>
      <c r="JF334" t="s">
        <v>0</v>
      </c>
      <c r="JG334" t="s">
        <v>0</v>
      </c>
      <c r="JH334" t="s">
        <v>0</v>
      </c>
      <c r="JI334" t="s">
        <v>0</v>
      </c>
      <c r="JJ334" t="s">
        <v>0</v>
      </c>
      <c r="JK334" t="s">
        <v>0</v>
      </c>
      <c r="JL334" t="s">
        <v>0</v>
      </c>
      <c r="JM334" t="s">
        <v>0</v>
      </c>
      <c r="JN334" t="s">
        <v>0</v>
      </c>
      <c r="JO334" t="s">
        <v>0</v>
      </c>
      <c r="JP334" t="s">
        <v>0</v>
      </c>
      <c r="JQ334" t="s">
        <v>0</v>
      </c>
      <c r="JR334" t="s">
        <v>0</v>
      </c>
      <c r="JS334" t="s">
        <v>0</v>
      </c>
      <c r="JT334" t="s">
        <v>0</v>
      </c>
      <c r="JU334" t="s">
        <v>0</v>
      </c>
      <c r="JV334" t="s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</row>
    <row r="335" spans="1:351">
      <c r="A335" t="s">
        <v>1181</v>
      </c>
      <c r="B335" t="s">
        <v>1180</v>
      </c>
      <c r="C335" t="str">
        <f>"200603"</f>
        <v>200603</v>
      </c>
      <c r="D335" t="s">
        <v>1179</v>
      </c>
      <c r="E335">
        <v>11</v>
      </c>
      <c r="F335">
        <v>549</v>
      </c>
      <c r="G335">
        <v>420</v>
      </c>
      <c r="H335">
        <v>256</v>
      </c>
      <c r="I335">
        <v>164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164</v>
      </c>
      <c r="T335">
        <v>0</v>
      </c>
      <c r="U335">
        <v>0</v>
      </c>
      <c r="V335">
        <v>164</v>
      </c>
      <c r="W335">
        <v>11</v>
      </c>
      <c r="X335">
        <v>9</v>
      </c>
      <c r="Y335">
        <v>2</v>
      </c>
      <c r="Z335">
        <v>0</v>
      </c>
      <c r="AA335">
        <v>153</v>
      </c>
      <c r="AB335">
        <v>66</v>
      </c>
      <c r="AC335">
        <v>21</v>
      </c>
      <c r="AD335">
        <v>0</v>
      </c>
      <c r="AE335">
        <v>1</v>
      </c>
      <c r="AF335">
        <v>9</v>
      </c>
      <c r="AG335">
        <v>1</v>
      </c>
      <c r="AH335">
        <v>1</v>
      </c>
      <c r="AI335">
        <v>6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</v>
      </c>
      <c r="AR335">
        <v>1</v>
      </c>
      <c r="AS335">
        <v>0</v>
      </c>
      <c r="AT335">
        <v>0</v>
      </c>
      <c r="AU335">
        <v>0</v>
      </c>
      <c r="AV335">
        <v>0</v>
      </c>
      <c r="AW335">
        <v>17</v>
      </c>
      <c r="AX335">
        <v>0</v>
      </c>
      <c r="AY335">
        <v>0</v>
      </c>
      <c r="AZ335">
        <v>1</v>
      </c>
      <c r="BA335">
        <v>3</v>
      </c>
      <c r="BB335">
        <v>0</v>
      </c>
      <c r="BC335">
        <v>3</v>
      </c>
      <c r="BD335">
        <v>0</v>
      </c>
      <c r="BE335">
        <v>66</v>
      </c>
      <c r="BF335">
        <v>10</v>
      </c>
      <c r="BG335">
        <v>4</v>
      </c>
      <c r="BH335">
        <v>1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4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1</v>
      </c>
      <c r="CI335">
        <v>10</v>
      </c>
      <c r="CJ335">
        <v>4</v>
      </c>
      <c r="CK335">
        <v>1</v>
      </c>
      <c r="CL335">
        <v>0</v>
      </c>
      <c r="CM335">
        <v>1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2</v>
      </c>
      <c r="DF335">
        <v>0</v>
      </c>
      <c r="DG335">
        <v>0</v>
      </c>
      <c r="DH335">
        <v>0</v>
      </c>
      <c r="DI335">
        <v>4</v>
      </c>
      <c r="DJ335">
        <v>1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1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1</v>
      </c>
      <c r="EN335">
        <v>59</v>
      </c>
      <c r="EO335">
        <v>2</v>
      </c>
      <c r="EP335">
        <v>1</v>
      </c>
      <c r="EQ335">
        <v>0</v>
      </c>
      <c r="ER335">
        <v>50</v>
      </c>
      <c r="ES335">
        <v>0</v>
      </c>
      <c r="ET335">
        <v>0</v>
      </c>
      <c r="EU335">
        <v>1</v>
      </c>
      <c r="EV335">
        <v>1</v>
      </c>
      <c r="EW335">
        <v>0</v>
      </c>
      <c r="EX335">
        <v>2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1</v>
      </c>
      <c r="FI335">
        <v>1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59</v>
      </c>
      <c r="FR335">
        <v>1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1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1</v>
      </c>
      <c r="GV335">
        <v>10</v>
      </c>
      <c r="GW335">
        <v>2</v>
      </c>
      <c r="GX335">
        <v>1</v>
      </c>
      <c r="GY335">
        <v>2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1</v>
      </c>
      <c r="HH335">
        <v>4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10</v>
      </c>
      <c r="HZ335">
        <v>1</v>
      </c>
      <c r="IA335">
        <v>0</v>
      </c>
      <c r="IB335">
        <v>1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1</v>
      </c>
      <c r="JD335" t="s">
        <v>0</v>
      </c>
      <c r="JE335" t="s">
        <v>0</v>
      </c>
      <c r="JF335" t="s">
        <v>0</v>
      </c>
      <c r="JG335" t="s">
        <v>0</v>
      </c>
      <c r="JH335" t="s">
        <v>0</v>
      </c>
      <c r="JI335" t="s">
        <v>0</v>
      </c>
      <c r="JJ335" t="s">
        <v>0</v>
      </c>
      <c r="JK335" t="s">
        <v>0</v>
      </c>
      <c r="JL335" t="s">
        <v>0</v>
      </c>
      <c r="JM335" t="s">
        <v>0</v>
      </c>
      <c r="JN335" t="s">
        <v>0</v>
      </c>
      <c r="JO335" t="s">
        <v>0</v>
      </c>
      <c r="JP335" t="s">
        <v>0</v>
      </c>
      <c r="JQ335" t="s">
        <v>0</v>
      </c>
      <c r="JR335" t="s">
        <v>0</v>
      </c>
      <c r="JS335" t="s">
        <v>0</v>
      </c>
      <c r="JT335" t="s">
        <v>0</v>
      </c>
      <c r="JU335" t="s">
        <v>0</v>
      </c>
      <c r="JV335" t="s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1</v>
      </c>
      <c r="LW335">
        <v>0</v>
      </c>
      <c r="LX335">
        <v>1</v>
      </c>
      <c r="LY335">
        <v>0</v>
      </c>
      <c r="LZ335">
        <v>0</v>
      </c>
      <c r="MA335">
        <v>0</v>
      </c>
      <c r="MB335">
        <v>0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</v>
      </c>
      <c r="MK335">
        <v>0</v>
      </c>
      <c r="ML335">
        <v>0</v>
      </c>
      <c r="MM335">
        <v>1</v>
      </c>
    </row>
    <row r="336" spans="1:351">
      <c r="A336" t="s">
        <v>1178</v>
      </c>
      <c r="B336" t="s">
        <v>1171</v>
      </c>
      <c r="C336" t="str">
        <f>"200604"</f>
        <v>200604</v>
      </c>
      <c r="D336" t="s">
        <v>1177</v>
      </c>
      <c r="E336">
        <v>1</v>
      </c>
      <c r="F336">
        <v>816</v>
      </c>
      <c r="G336">
        <v>630</v>
      </c>
      <c r="H336">
        <v>362</v>
      </c>
      <c r="I336">
        <v>268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268</v>
      </c>
      <c r="T336">
        <v>0</v>
      </c>
      <c r="U336">
        <v>0</v>
      </c>
      <c r="V336">
        <v>268</v>
      </c>
      <c r="W336">
        <v>8</v>
      </c>
      <c r="X336">
        <v>6</v>
      </c>
      <c r="Y336">
        <v>2</v>
      </c>
      <c r="Z336">
        <v>0</v>
      </c>
      <c r="AA336">
        <v>260</v>
      </c>
      <c r="AB336">
        <v>156</v>
      </c>
      <c r="AC336">
        <v>11</v>
      </c>
      <c r="AD336">
        <v>13</v>
      </c>
      <c r="AE336">
        <v>3</v>
      </c>
      <c r="AF336">
        <v>74</v>
      </c>
      <c r="AG336">
        <v>6</v>
      </c>
      <c r="AH336">
        <v>16</v>
      </c>
      <c r="AI336">
        <v>9</v>
      </c>
      <c r="AJ336">
        <v>2</v>
      </c>
      <c r="AK336">
        <v>3</v>
      </c>
      <c r="AL336">
        <v>1</v>
      </c>
      <c r="AM336">
        <v>0</v>
      </c>
      <c r="AN336">
        <v>1</v>
      </c>
      <c r="AO336">
        <v>0</v>
      </c>
      <c r="AP336">
        <v>1</v>
      </c>
      <c r="AQ336">
        <v>2</v>
      </c>
      <c r="AR336">
        <v>0</v>
      </c>
      <c r="AS336">
        <v>0</v>
      </c>
      <c r="AT336">
        <v>0</v>
      </c>
      <c r="AU336">
        <v>0</v>
      </c>
      <c r="AV336">
        <v>1</v>
      </c>
      <c r="AW336">
        <v>9</v>
      </c>
      <c r="AX336">
        <v>0</v>
      </c>
      <c r="AY336">
        <v>0</v>
      </c>
      <c r="AZ336">
        <v>2</v>
      </c>
      <c r="BA336">
        <v>1</v>
      </c>
      <c r="BB336">
        <v>0</v>
      </c>
      <c r="BC336">
        <v>1</v>
      </c>
      <c r="BD336">
        <v>0</v>
      </c>
      <c r="BE336">
        <v>156</v>
      </c>
      <c r="BF336">
        <v>14</v>
      </c>
      <c r="BG336">
        <v>4</v>
      </c>
      <c r="BH336">
        <v>1</v>
      </c>
      <c r="BI336">
        <v>0</v>
      </c>
      <c r="BJ336">
        <v>0</v>
      </c>
      <c r="BK336">
        <v>0</v>
      </c>
      <c r="BL336">
        <v>1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1</v>
      </c>
      <c r="BT336">
        <v>1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2</v>
      </c>
      <c r="CC336">
        <v>0</v>
      </c>
      <c r="CD336">
        <v>2</v>
      </c>
      <c r="CE336">
        <v>0</v>
      </c>
      <c r="CF336">
        <v>0</v>
      </c>
      <c r="CG336">
        <v>0</v>
      </c>
      <c r="CH336">
        <v>2</v>
      </c>
      <c r="CI336">
        <v>14</v>
      </c>
      <c r="CJ336">
        <v>8</v>
      </c>
      <c r="CK336">
        <v>0</v>
      </c>
      <c r="CL336">
        <v>1</v>
      </c>
      <c r="CM336">
        <v>1</v>
      </c>
      <c r="CN336">
        <v>2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1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1</v>
      </c>
      <c r="DI336">
        <v>8</v>
      </c>
      <c r="DJ336">
        <v>14</v>
      </c>
      <c r="DK336">
        <v>3</v>
      </c>
      <c r="DL336">
        <v>1</v>
      </c>
      <c r="DM336">
        <v>1</v>
      </c>
      <c r="DN336">
        <v>0</v>
      </c>
      <c r="DO336">
        <v>1</v>
      </c>
      <c r="DP336">
        <v>1</v>
      </c>
      <c r="DQ336">
        <v>0</v>
      </c>
      <c r="DR336">
        <v>0</v>
      </c>
      <c r="DS336">
        <v>0</v>
      </c>
      <c r="DT336">
        <v>0</v>
      </c>
      <c r="DU336">
        <v>1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1</v>
      </c>
      <c r="EF336">
        <v>0</v>
      </c>
      <c r="EG336">
        <v>3</v>
      </c>
      <c r="EH336">
        <v>1</v>
      </c>
      <c r="EI336">
        <v>1</v>
      </c>
      <c r="EJ336">
        <v>0</v>
      </c>
      <c r="EK336">
        <v>0</v>
      </c>
      <c r="EL336">
        <v>0</v>
      </c>
      <c r="EM336">
        <v>14</v>
      </c>
      <c r="EN336">
        <v>42</v>
      </c>
      <c r="EO336">
        <v>0</v>
      </c>
      <c r="EP336">
        <v>3</v>
      </c>
      <c r="EQ336">
        <v>1</v>
      </c>
      <c r="ER336">
        <v>29</v>
      </c>
      <c r="ES336">
        <v>1</v>
      </c>
      <c r="ET336">
        <v>1</v>
      </c>
      <c r="EU336">
        <v>1</v>
      </c>
      <c r="EV336">
        <v>0</v>
      </c>
      <c r="EW336">
        <v>2</v>
      </c>
      <c r="EX336">
        <v>0</v>
      </c>
      <c r="EY336">
        <v>0</v>
      </c>
      <c r="EZ336">
        <v>1</v>
      </c>
      <c r="FA336">
        <v>0</v>
      </c>
      <c r="FB336">
        <v>0</v>
      </c>
      <c r="FC336">
        <v>0</v>
      </c>
      <c r="FD336">
        <v>1</v>
      </c>
      <c r="FE336">
        <v>0</v>
      </c>
      <c r="FF336">
        <v>1</v>
      </c>
      <c r="FG336">
        <v>0</v>
      </c>
      <c r="FH336">
        <v>0</v>
      </c>
      <c r="FI336">
        <v>0</v>
      </c>
      <c r="FJ336">
        <v>0</v>
      </c>
      <c r="FK336">
        <v>1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42</v>
      </c>
      <c r="FR336">
        <v>6</v>
      </c>
      <c r="FS336">
        <v>2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4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6</v>
      </c>
      <c r="GV336">
        <v>16</v>
      </c>
      <c r="GW336">
        <v>5</v>
      </c>
      <c r="GX336">
        <v>0</v>
      </c>
      <c r="GY336">
        <v>1</v>
      </c>
      <c r="GZ336">
        <v>0</v>
      </c>
      <c r="HA336">
        <v>0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0</v>
      </c>
      <c r="HH336">
        <v>5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1</v>
      </c>
      <c r="HQ336">
        <v>0</v>
      </c>
      <c r="HR336">
        <v>0</v>
      </c>
      <c r="HS336">
        <v>0</v>
      </c>
      <c r="HT336">
        <v>1</v>
      </c>
      <c r="HU336">
        <v>0</v>
      </c>
      <c r="HV336">
        <v>1</v>
      </c>
      <c r="HW336">
        <v>1</v>
      </c>
      <c r="HX336">
        <v>0</v>
      </c>
      <c r="HY336">
        <v>16</v>
      </c>
      <c r="HZ336">
        <v>1</v>
      </c>
      <c r="IA336">
        <v>1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1</v>
      </c>
      <c r="JD336" t="s">
        <v>0</v>
      </c>
      <c r="JE336" t="s">
        <v>0</v>
      </c>
      <c r="JF336" t="s">
        <v>0</v>
      </c>
      <c r="JG336" t="s">
        <v>0</v>
      </c>
      <c r="JH336" t="s">
        <v>0</v>
      </c>
      <c r="JI336" t="s">
        <v>0</v>
      </c>
      <c r="JJ336" t="s">
        <v>0</v>
      </c>
      <c r="JK336" t="s">
        <v>0</v>
      </c>
      <c r="JL336" t="s">
        <v>0</v>
      </c>
      <c r="JM336" t="s">
        <v>0</v>
      </c>
      <c r="JN336" t="s">
        <v>0</v>
      </c>
      <c r="JO336" t="s">
        <v>0</v>
      </c>
      <c r="JP336" t="s">
        <v>0</v>
      </c>
      <c r="JQ336" t="s">
        <v>0</v>
      </c>
      <c r="JR336" t="s">
        <v>0</v>
      </c>
      <c r="JS336" t="s">
        <v>0</v>
      </c>
      <c r="JT336" t="s">
        <v>0</v>
      </c>
      <c r="JU336" t="s">
        <v>0</v>
      </c>
      <c r="JV336" t="s">
        <v>0</v>
      </c>
      <c r="JW336">
        <v>2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1</v>
      </c>
      <c r="KG336">
        <v>1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2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1</v>
      </c>
      <c r="LW336">
        <v>0</v>
      </c>
      <c r="LX336">
        <v>1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1</v>
      </c>
    </row>
    <row r="337" spans="1:351">
      <c r="A337" t="s">
        <v>1176</v>
      </c>
      <c r="B337" t="s">
        <v>1171</v>
      </c>
      <c r="C337" t="str">
        <f>"200604"</f>
        <v>200604</v>
      </c>
      <c r="D337" t="s">
        <v>1175</v>
      </c>
      <c r="E337">
        <v>2</v>
      </c>
      <c r="F337">
        <v>1405</v>
      </c>
      <c r="G337">
        <v>1070</v>
      </c>
      <c r="H337">
        <v>588</v>
      </c>
      <c r="I337">
        <v>482</v>
      </c>
      <c r="J337">
        <v>1</v>
      </c>
      <c r="K337">
        <v>3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482</v>
      </c>
      <c r="T337">
        <v>0</v>
      </c>
      <c r="U337">
        <v>0</v>
      </c>
      <c r="V337">
        <v>482</v>
      </c>
      <c r="W337">
        <v>19</v>
      </c>
      <c r="X337">
        <v>12</v>
      </c>
      <c r="Y337">
        <v>7</v>
      </c>
      <c r="Z337">
        <v>0</v>
      </c>
      <c r="AA337">
        <v>463</v>
      </c>
      <c r="AB337">
        <v>275</v>
      </c>
      <c r="AC337">
        <v>32</v>
      </c>
      <c r="AD337">
        <v>13</v>
      </c>
      <c r="AE337">
        <v>6</v>
      </c>
      <c r="AF337">
        <v>140</v>
      </c>
      <c r="AG337">
        <v>6</v>
      </c>
      <c r="AH337">
        <v>29</v>
      </c>
      <c r="AI337">
        <v>8</v>
      </c>
      <c r="AJ337">
        <v>1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2</v>
      </c>
      <c r="AS337">
        <v>0</v>
      </c>
      <c r="AT337">
        <v>1</v>
      </c>
      <c r="AU337">
        <v>0</v>
      </c>
      <c r="AV337">
        <v>1</v>
      </c>
      <c r="AW337">
        <v>21</v>
      </c>
      <c r="AX337">
        <v>0</v>
      </c>
      <c r="AY337">
        <v>1</v>
      </c>
      <c r="AZ337">
        <v>0</v>
      </c>
      <c r="BA337">
        <v>7</v>
      </c>
      <c r="BB337">
        <v>1</v>
      </c>
      <c r="BC337">
        <v>1</v>
      </c>
      <c r="BD337">
        <v>5</v>
      </c>
      <c r="BE337">
        <v>275</v>
      </c>
      <c r="BF337">
        <v>29</v>
      </c>
      <c r="BG337">
        <v>7</v>
      </c>
      <c r="BH337">
        <v>2</v>
      </c>
      <c r="BI337">
        <v>1</v>
      </c>
      <c r="BJ337">
        <v>0</v>
      </c>
      <c r="BK337">
        <v>0</v>
      </c>
      <c r="BL337">
        <v>1</v>
      </c>
      <c r="BM337">
        <v>5</v>
      </c>
      <c r="BN337">
        <v>0</v>
      </c>
      <c r="BO337">
        <v>0</v>
      </c>
      <c r="BP337">
        <v>1</v>
      </c>
      <c r="BQ337">
        <v>1</v>
      </c>
      <c r="BR337">
        <v>2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1</v>
      </c>
      <c r="CB337">
        <v>2</v>
      </c>
      <c r="CC337">
        <v>0</v>
      </c>
      <c r="CD337">
        <v>0</v>
      </c>
      <c r="CE337">
        <v>0</v>
      </c>
      <c r="CF337">
        <v>1</v>
      </c>
      <c r="CG337">
        <v>1</v>
      </c>
      <c r="CH337">
        <v>2</v>
      </c>
      <c r="CI337">
        <v>29</v>
      </c>
      <c r="CJ337">
        <v>9</v>
      </c>
      <c r="CK337">
        <v>2</v>
      </c>
      <c r="CL337">
        <v>2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1</v>
      </c>
      <c r="CW337">
        <v>0</v>
      </c>
      <c r="CX337">
        <v>0</v>
      </c>
      <c r="CY337">
        <v>2</v>
      </c>
      <c r="CZ337">
        <v>0</v>
      </c>
      <c r="DA337">
        <v>1</v>
      </c>
      <c r="DB337">
        <v>0</v>
      </c>
      <c r="DC337">
        <v>0</v>
      </c>
      <c r="DD337">
        <v>1</v>
      </c>
      <c r="DE337">
        <v>0</v>
      </c>
      <c r="DF337">
        <v>0</v>
      </c>
      <c r="DG337">
        <v>0</v>
      </c>
      <c r="DH337">
        <v>0</v>
      </c>
      <c r="DI337">
        <v>9</v>
      </c>
      <c r="DJ337">
        <v>6</v>
      </c>
      <c r="DK337">
        <v>1</v>
      </c>
      <c r="DL337">
        <v>2</v>
      </c>
      <c r="DM337">
        <v>0</v>
      </c>
      <c r="DN337">
        <v>1</v>
      </c>
      <c r="DO337">
        <v>0</v>
      </c>
      <c r="DP337">
        <v>0</v>
      </c>
      <c r="DQ337">
        <v>0</v>
      </c>
      <c r="DR337">
        <v>1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1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6</v>
      </c>
      <c r="EN337">
        <v>63</v>
      </c>
      <c r="EO337">
        <v>5</v>
      </c>
      <c r="EP337">
        <v>2</v>
      </c>
      <c r="EQ337">
        <v>2</v>
      </c>
      <c r="ER337">
        <v>42</v>
      </c>
      <c r="ES337">
        <v>0</v>
      </c>
      <c r="ET337">
        <v>0</v>
      </c>
      <c r="EU337">
        <v>1</v>
      </c>
      <c r="EV337">
        <v>2</v>
      </c>
      <c r="EW337">
        <v>2</v>
      </c>
      <c r="EX337">
        <v>0</v>
      </c>
      <c r="EY337">
        <v>0</v>
      </c>
      <c r="EZ337">
        <v>0</v>
      </c>
      <c r="FA337">
        <v>0</v>
      </c>
      <c r="FB337">
        <v>4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1</v>
      </c>
      <c r="FK337">
        <v>0</v>
      </c>
      <c r="FL337">
        <v>0</v>
      </c>
      <c r="FM337">
        <v>0</v>
      </c>
      <c r="FN337">
        <v>1</v>
      </c>
      <c r="FO337">
        <v>0</v>
      </c>
      <c r="FP337">
        <v>1</v>
      </c>
      <c r="FQ337">
        <v>63</v>
      </c>
      <c r="FR337">
        <v>23</v>
      </c>
      <c r="FS337">
        <v>2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20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1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23</v>
      </c>
      <c r="GV337">
        <v>45</v>
      </c>
      <c r="GW337">
        <v>11</v>
      </c>
      <c r="GX337">
        <v>1</v>
      </c>
      <c r="GY337">
        <v>5</v>
      </c>
      <c r="GZ337">
        <v>5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1</v>
      </c>
      <c r="HG337">
        <v>0</v>
      </c>
      <c r="HH337">
        <v>14</v>
      </c>
      <c r="HI337">
        <v>4</v>
      </c>
      <c r="HJ337">
        <v>0</v>
      </c>
      <c r="HK337">
        <v>0</v>
      </c>
      <c r="HL337">
        <v>0</v>
      </c>
      <c r="HM337">
        <v>1</v>
      </c>
      <c r="HN337">
        <v>0</v>
      </c>
      <c r="HO337">
        <v>0</v>
      </c>
      <c r="HP337">
        <v>0</v>
      </c>
      <c r="HQ337">
        <v>0</v>
      </c>
      <c r="HR337">
        <v>2</v>
      </c>
      <c r="HS337">
        <v>1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45</v>
      </c>
      <c r="HZ337">
        <v>10</v>
      </c>
      <c r="IA337">
        <v>4</v>
      </c>
      <c r="IB337">
        <v>3</v>
      </c>
      <c r="IC337">
        <v>1</v>
      </c>
      <c r="ID337">
        <v>0</v>
      </c>
      <c r="IE337">
        <v>0</v>
      </c>
      <c r="IF337">
        <v>0</v>
      </c>
      <c r="IG337">
        <v>1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1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10</v>
      </c>
      <c r="JD337" t="s">
        <v>0</v>
      </c>
      <c r="JE337" t="s">
        <v>0</v>
      </c>
      <c r="JF337" t="s">
        <v>0</v>
      </c>
      <c r="JG337" t="s">
        <v>0</v>
      </c>
      <c r="JH337" t="s">
        <v>0</v>
      </c>
      <c r="JI337" t="s">
        <v>0</v>
      </c>
      <c r="JJ337" t="s">
        <v>0</v>
      </c>
      <c r="JK337" t="s">
        <v>0</v>
      </c>
      <c r="JL337" t="s">
        <v>0</v>
      </c>
      <c r="JM337" t="s">
        <v>0</v>
      </c>
      <c r="JN337" t="s">
        <v>0</v>
      </c>
      <c r="JO337" t="s">
        <v>0</v>
      </c>
      <c r="JP337" t="s">
        <v>0</v>
      </c>
      <c r="JQ337" t="s">
        <v>0</v>
      </c>
      <c r="JR337" t="s">
        <v>0</v>
      </c>
      <c r="JS337" t="s">
        <v>0</v>
      </c>
      <c r="JT337" t="s">
        <v>0</v>
      </c>
      <c r="JU337" t="s">
        <v>0</v>
      </c>
      <c r="JV337" t="s">
        <v>0</v>
      </c>
      <c r="JW337">
        <v>1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1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1</v>
      </c>
      <c r="KS337">
        <v>2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1</v>
      </c>
      <c r="LL337">
        <v>1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2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</row>
    <row r="338" spans="1:351">
      <c r="A338" t="s">
        <v>1174</v>
      </c>
      <c r="B338" t="s">
        <v>1171</v>
      </c>
      <c r="C338" t="str">
        <f>"200604"</f>
        <v>200604</v>
      </c>
      <c r="D338" t="s">
        <v>1173</v>
      </c>
      <c r="E338">
        <v>3</v>
      </c>
      <c r="F338">
        <v>1420</v>
      </c>
      <c r="G338">
        <v>1080</v>
      </c>
      <c r="H338">
        <v>500</v>
      </c>
      <c r="I338">
        <v>580</v>
      </c>
      <c r="J338">
        <v>2</v>
      </c>
      <c r="K338">
        <v>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580</v>
      </c>
      <c r="T338">
        <v>0</v>
      </c>
      <c r="U338">
        <v>0</v>
      </c>
      <c r="V338">
        <v>580</v>
      </c>
      <c r="W338">
        <v>29</v>
      </c>
      <c r="X338">
        <v>27</v>
      </c>
      <c r="Y338">
        <v>1</v>
      </c>
      <c r="Z338">
        <v>1</v>
      </c>
      <c r="AA338">
        <v>551</v>
      </c>
      <c r="AB338">
        <v>387</v>
      </c>
      <c r="AC338">
        <v>49</v>
      </c>
      <c r="AD338">
        <v>15</v>
      </c>
      <c r="AE338">
        <v>3</v>
      </c>
      <c r="AF338">
        <v>212</v>
      </c>
      <c r="AG338">
        <v>1</v>
      </c>
      <c r="AH338">
        <v>48</v>
      </c>
      <c r="AI338">
        <v>6</v>
      </c>
      <c r="AJ338">
        <v>10</v>
      </c>
      <c r="AK338">
        <v>2</v>
      </c>
      <c r="AL338">
        <v>4</v>
      </c>
      <c r="AM338">
        <v>0</v>
      </c>
      <c r="AN338">
        <v>1</v>
      </c>
      <c r="AO338">
        <v>1</v>
      </c>
      <c r="AP338">
        <v>0</v>
      </c>
      <c r="AQ338">
        <v>0</v>
      </c>
      <c r="AR338">
        <v>2</v>
      </c>
      <c r="AS338">
        <v>0</v>
      </c>
      <c r="AT338">
        <v>0</v>
      </c>
      <c r="AU338">
        <v>0</v>
      </c>
      <c r="AV338">
        <v>4</v>
      </c>
      <c r="AW338">
        <v>17</v>
      </c>
      <c r="AX338">
        <v>0</v>
      </c>
      <c r="AY338">
        <v>0</v>
      </c>
      <c r="AZ338">
        <v>4</v>
      </c>
      <c r="BA338">
        <v>5</v>
      </c>
      <c r="BB338">
        <v>0</v>
      </c>
      <c r="BC338">
        <v>1</v>
      </c>
      <c r="BD338">
        <v>2</v>
      </c>
      <c r="BE338">
        <v>387</v>
      </c>
      <c r="BF338">
        <v>28</v>
      </c>
      <c r="BG338">
        <v>3</v>
      </c>
      <c r="BH338">
        <v>6</v>
      </c>
      <c r="BI338">
        <v>0</v>
      </c>
      <c r="BJ338">
        <v>0</v>
      </c>
      <c r="BK338">
        <v>0</v>
      </c>
      <c r="BL338">
        <v>0</v>
      </c>
      <c r="BM338">
        <v>1</v>
      </c>
      <c r="BN338">
        <v>0</v>
      </c>
      <c r="BO338">
        <v>0</v>
      </c>
      <c r="BP338">
        <v>1</v>
      </c>
      <c r="BQ338">
        <v>0</v>
      </c>
      <c r="BR338">
        <v>0</v>
      </c>
      <c r="BS338">
        <v>0</v>
      </c>
      <c r="BT338">
        <v>0</v>
      </c>
      <c r="BU338">
        <v>1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1</v>
      </c>
      <c r="CB338">
        <v>0</v>
      </c>
      <c r="CC338">
        <v>0</v>
      </c>
      <c r="CD338">
        <v>1</v>
      </c>
      <c r="CE338">
        <v>0</v>
      </c>
      <c r="CF338">
        <v>0</v>
      </c>
      <c r="CG338">
        <v>3</v>
      </c>
      <c r="CH338">
        <v>11</v>
      </c>
      <c r="CI338">
        <v>28</v>
      </c>
      <c r="CJ338">
        <v>11</v>
      </c>
      <c r="CK338">
        <v>1</v>
      </c>
      <c r="CL338">
        <v>1</v>
      </c>
      <c r="CM338">
        <v>1</v>
      </c>
      <c r="CN338">
        <v>0</v>
      </c>
      <c r="CO338">
        <v>1</v>
      </c>
      <c r="CP338">
        <v>1</v>
      </c>
      <c r="CQ338">
        <v>0</v>
      </c>
      <c r="CR338">
        <v>0</v>
      </c>
      <c r="CS338">
        <v>0</v>
      </c>
      <c r="CT338">
        <v>0</v>
      </c>
      <c r="CU338">
        <v>1</v>
      </c>
      <c r="CV338">
        <v>1</v>
      </c>
      <c r="CW338">
        <v>0</v>
      </c>
      <c r="CX338">
        <v>1</v>
      </c>
      <c r="CY338">
        <v>2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1</v>
      </c>
      <c r="DI338">
        <v>11</v>
      </c>
      <c r="DJ338">
        <v>16</v>
      </c>
      <c r="DK338">
        <v>10</v>
      </c>
      <c r="DL338">
        <v>1</v>
      </c>
      <c r="DM338">
        <v>0</v>
      </c>
      <c r="DN338">
        <v>1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1</v>
      </c>
      <c r="DZ338">
        <v>1</v>
      </c>
      <c r="EA338">
        <v>0</v>
      </c>
      <c r="EB338">
        <v>0</v>
      </c>
      <c r="EC338">
        <v>0</v>
      </c>
      <c r="ED338">
        <v>0</v>
      </c>
      <c r="EE338">
        <v>2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16</v>
      </c>
      <c r="EN338">
        <v>56</v>
      </c>
      <c r="EO338">
        <v>12</v>
      </c>
      <c r="EP338">
        <v>1</v>
      </c>
      <c r="EQ338">
        <v>1</v>
      </c>
      <c r="ER338">
        <v>27</v>
      </c>
      <c r="ES338">
        <v>2</v>
      </c>
      <c r="ET338">
        <v>1</v>
      </c>
      <c r="EU338">
        <v>5</v>
      </c>
      <c r="EV338">
        <v>2</v>
      </c>
      <c r="EW338">
        <v>1</v>
      </c>
      <c r="EX338">
        <v>0</v>
      </c>
      <c r="EY338">
        <v>0</v>
      </c>
      <c r="EZ338">
        <v>1</v>
      </c>
      <c r="FA338">
        <v>0</v>
      </c>
      <c r="FB338">
        <v>0</v>
      </c>
      <c r="FC338">
        <v>0</v>
      </c>
      <c r="FD338">
        <v>1</v>
      </c>
      <c r="FE338">
        <v>0</v>
      </c>
      <c r="FF338">
        <v>0</v>
      </c>
      <c r="FG338">
        <v>0</v>
      </c>
      <c r="FH338">
        <v>1</v>
      </c>
      <c r="FI338">
        <v>0</v>
      </c>
      <c r="FJ338">
        <v>1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56</v>
      </c>
      <c r="FR338">
        <v>10</v>
      </c>
      <c r="FS338">
        <v>1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9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10</v>
      </c>
      <c r="GV338">
        <v>32</v>
      </c>
      <c r="GW338">
        <v>16</v>
      </c>
      <c r="GX338">
        <v>1</v>
      </c>
      <c r="GY338">
        <v>1</v>
      </c>
      <c r="GZ338">
        <v>2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1</v>
      </c>
      <c r="HH338">
        <v>8</v>
      </c>
      <c r="HI338">
        <v>0</v>
      </c>
      <c r="HJ338">
        <v>0</v>
      </c>
      <c r="HK338">
        <v>0</v>
      </c>
      <c r="HL338">
        <v>0</v>
      </c>
      <c r="HM338">
        <v>1</v>
      </c>
      <c r="HN338">
        <v>0</v>
      </c>
      <c r="HO338">
        <v>0</v>
      </c>
      <c r="HP338">
        <v>1</v>
      </c>
      <c r="HQ338">
        <v>0</v>
      </c>
      <c r="HR338">
        <v>0</v>
      </c>
      <c r="HS338">
        <v>0</v>
      </c>
      <c r="HT338">
        <v>0</v>
      </c>
      <c r="HU338">
        <v>1</v>
      </c>
      <c r="HV338">
        <v>0</v>
      </c>
      <c r="HW338">
        <v>0</v>
      </c>
      <c r="HX338">
        <v>0</v>
      </c>
      <c r="HY338">
        <v>32</v>
      </c>
      <c r="HZ338">
        <v>11</v>
      </c>
      <c r="IA338">
        <v>4</v>
      </c>
      <c r="IB338">
        <v>1</v>
      </c>
      <c r="IC338">
        <v>0</v>
      </c>
      <c r="ID338">
        <v>0</v>
      </c>
      <c r="IE338">
        <v>0</v>
      </c>
      <c r="IF338">
        <v>1</v>
      </c>
      <c r="IG338">
        <v>1</v>
      </c>
      <c r="IH338">
        <v>0</v>
      </c>
      <c r="II338">
        <v>1</v>
      </c>
      <c r="IJ338">
        <v>0</v>
      </c>
      <c r="IK338">
        <v>1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2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11</v>
      </c>
      <c r="JD338" t="s">
        <v>0</v>
      </c>
      <c r="JE338" t="s">
        <v>0</v>
      </c>
      <c r="JF338" t="s">
        <v>0</v>
      </c>
      <c r="JG338" t="s">
        <v>0</v>
      </c>
      <c r="JH338" t="s">
        <v>0</v>
      </c>
      <c r="JI338" t="s">
        <v>0</v>
      </c>
      <c r="JJ338" t="s">
        <v>0</v>
      </c>
      <c r="JK338" t="s">
        <v>0</v>
      </c>
      <c r="JL338" t="s">
        <v>0</v>
      </c>
      <c r="JM338" t="s">
        <v>0</v>
      </c>
      <c r="JN338" t="s">
        <v>0</v>
      </c>
      <c r="JO338" t="s">
        <v>0</v>
      </c>
      <c r="JP338" t="s">
        <v>0</v>
      </c>
      <c r="JQ338" t="s">
        <v>0</v>
      </c>
      <c r="JR338" t="s">
        <v>0</v>
      </c>
      <c r="JS338" t="s">
        <v>0</v>
      </c>
      <c r="JT338" t="s">
        <v>0</v>
      </c>
      <c r="JU338" t="s">
        <v>0</v>
      </c>
      <c r="JV338" t="s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</row>
    <row r="339" spans="1:351">
      <c r="A339" t="s">
        <v>1172</v>
      </c>
      <c r="B339" t="s">
        <v>1171</v>
      </c>
      <c r="C339" t="str">
        <f>"200604"</f>
        <v>200604</v>
      </c>
      <c r="D339" t="s">
        <v>1170</v>
      </c>
      <c r="E339">
        <v>4</v>
      </c>
      <c r="F339">
        <v>386</v>
      </c>
      <c r="G339">
        <v>300</v>
      </c>
      <c r="H339">
        <v>149</v>
      </c>
      <c r="I339">
        <v>151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151</v>
      </c>
      <c r="T339">
        <v>0</v>
      </c>
      <c r="U339">
        <v>0</v>
      </c>
      <c r="V339">
        <v>151</v>
      </c>
      <c r="W339">
        <v>10</v>
      </c>
      <c r="X339">
        <v>4</v>
      </c>
      <c r="Y339">
        <v>4</v>
      </c>
      <c r="Z339">
        <v>2</v>
      </c>
      <c r="AA339">
        <v>141</v>
      </c>
      <c r="AB339">
        <v>71</v>
      </c>
      <c r="AC339">
        <v>6</v>
      </c>
      <c r="AD339">
        <v>8</v>
      </c>
      <c r="AE339">
        <v>0</v>
      </c>
      <c r="AF339">
        <v>32</v>
      </c>
      <c r="AG339">
        <v>2</v>
      </c>
      <c r="AH339">
        <v>9</v>
      </c>
      <c r="AI339">
        <v>1</v>
      </c>
      <c r="AJ339">
        <v>3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1</v>
      </c>
      <c r="AQ339">
        <v>1</v>
      </c>
      <c r="AR339">
        <v>0</v>
      </c>
      <c r="AS339">
        <v>0</v>
      </c>
      <c r="AT339">
        <v>0</v>
      </c>
      <c r="AU339">
        <v>0</v>
      </c>
      <c r="AV339">
        <v>1</v>
      </c>
      <c r="AW339">
        <v>2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3</v>
      </c>
      <c r="BD339">
        <v>2</v>
      </c>
      <c r="BE339">
        <v>71</v>
      </c>
      <c r="BF339">
        <v>13</v>
      </c>
      <c r="BG339">
        <v>0</v>
      </c>
      <c r="BH339">
        <v>2</v>
      </c>
      <c r="BI339">
        <v>0</v>
      </c>
      <c r="BJ339">
        <v>0</v>
      </c>
      <c r="BK339">
        <v>1</v>
      </c>
      <c r="BL339">
        <v>0</v>
      </c>
      <c r="BM339">
        <v>2</v>
      </c>
      <c r="BN339">
        <v>1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1</v>
      </c>
      <c r="CA339">
        <v>0</v>
      </c>
      <c r="CB339">
        <v>3</v>
      </c>
      <c r="CC339">
        <v>0</v>
      </c>
      <c r="CD339">
        <v>1</v>
      </c>
      <c r="CE339">
        <v>0</v>
      </c>
      <c r="CF339">
        <v>0</v>
      </c>
      <c r="CG339">
        <v>0</v>
      </c>
      <c r="CH339">
        <v>2</v>
      </c>
      <c r="CI339">
        <v>13</v>
      </c>
      <c r="CJ339">
        <v>2</v>
      </c>
      <c r="CK339">
        <v>2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2</v>
      </c>
      <c r="DJ339">
        <v>5</v>
      </c>
      <c r="DK339">
        <v>2</v>
      </c>
      <c r="DL339">
        <v>1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1</v>
      </c>
      <c r="EC339">
        <v>1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5</v>
      </c>
      <c r="EN339">
        <v>12</v>
      </c>
      <c r="EO339">
        <v>0</v>
      </c>
      <c r="EP339">
        <v>1</v>
      </c>
      <c r="EQ339">
        <v>1</v>
      </c>
      <c r="ER339">
        <v>7</v>
      </c>
      <c r="ES339">
        <v>0</v>
      </c>
      <c r="ET339">
        <v>0</v>
      </c>
      <c r="EU339">
        <v>3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12</v>
      </c>
      <c r="FR339">
        <v>11</v>
      </c>
      <c r="FS339">
        <v>1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1</v>
      </c>
      <c r="GA339">
        <v>0</v>
      </c>
      <c r="GB339">
        <v>0</v>
      </c>
      <c r="GC339">
        <v>0</v>
      </c>
      <c r="GD339">
        <v>0</v>
      </c>
      <c r="GE339">
        <v>3</v>
      </c>
      <c r="GF339">
        <v>0</v>
      </c>
      <c r="GG339">
        <v>5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1</v>
      </c>
      <c r="GT339">
        <v>0</v>
      </c>
      <c r="GU339">
        <v>11</v>
      </c>
      <c r="GV339">
        <v>20</v>
      </c>
      <c r="GW339">
        <v>4</v>
      </c>
      <c r="GX339">
        <v>2</v>
      </c>
      <c r="GY339">
        <v>2</v>
      </c>
      <c r="GZ339">
        <v>3</v>
      </c>
      <c r="HA339">
        <v>1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3</v>
      </c>
      <c r="HI339">
        <v>0</v>
      </c>
      <c r="HJ339">
        <v>0</v>
      </c>
      <c r="HK339">
        <v>0</v>
      </c>
      <c r="HL339">
        <v>0</v>
      </c>
      <c r="HM339">
        <v>1</v>
      </c>
      <c r="HN339">
        <v>0</v>
      </c>
      <c r="HO339">
        <v>0</v>
      </c>
      <c r="HP339">
        <v>0</v>
      </c>
      <c r="HQ339">
        <v>0</v>
      </c>
      <c r="HR339">
        <v>1</v>
      </c>
      <c r="HS339">
        <v>1</v>
      </c>
      <c r="HT339">
        <v>1</v>
      </c>
      <c r="HU339">
        <v>0</v>
      </c>
      <c r="HV339">
        <v>1</v>
      </c>
      <c r="HW339">
        <v>0</v>
      </c>
      <c r="HX339">
        <v>0</v>
      </c>
      <c r="HY339">
        <v>20</v>
      </c>
      <c r="HZ339">
        <v>5</v>
      </c>
      <c r="IA339">
        <v>2</v>
      </c>
      <c r="IB339">
        <v>2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1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5</v>
      </c>
      <c r="JD339" t="s">
        <v>0</v>
      </c>
      <c r="JE339" t="s">
        <v>0</v>
      </c>
      <c r="JF339" t="s">
        <v>0</v>
      </c>
      <c r="JG339" t="s">
        <v>0</v>
      </c>
      <c r="JH339" t="s">
        <v>0</v>
      </c>
      <c r="JI339" t="s">
        <v>0</v>
      </c>
      <c r="JJ339" t="s">
        <v>0</v>
      </c>
      <c r="JK339" t="s">
        <v>0</v>
      </c>
      <c r="JL339" t="s">
        <v>0</v>
      </c>
      <c r="JM339" t="s">
        <v>0</v>
      </c>
      <c r="JN339" t="s">
        <v>0</v>
      </c>
      <c r="JO339" t="s">
        <v>0</v>
      </c>
      <c r="JP339" t="s">
        <v>0</v>
      </c>
      <c r="JQ339" t="s">
        <v>0</v>
      </c>
      <c r="JR339" t="s">
        <v>0</v>
      </c>
      <c r="JS339" t="s">
        <v>0</v>
      </c>
      <c r="JT339" t="s">
        <v>0</v>
      </c>
      <c r="JU339" t="s">
        <v>0</v>
      </c>
      <c r="JV339" t="s">
        <v>0</v>
      </c>
      <c r="JW339">
        <v>1</v>
      </c>
      <c r="JX339">
        <v>1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1</v>
      </c>
      <c r="KS339">
        <v>1</v>
      </c>
      <c r="KT339">
        <v>0</v>
      </c>
      <c r="KU339">
        <v>0</v>
      </c>
      <c r="KV339">
        <v>1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1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</row>
    <row r="340" spans="1:351">
      <c r="A340" t="s">
        <v>1169</v>
      </c>
      <c r="B340" t="s">
        <v>1154</v>
      </c>
      <c r="C340" t="str">
        <f>"200605"</f>
        <v>200605</v>
      </c>
      <c r="D340" t="s">
        <v>1168</v>
      </c>
      <c r="E340">
        <v>1</v>
      </c>
      <c r="F340">
        <v>1057</v>
      </c>
      <c r="G340">
        <v>810</v>
      </c>
      <c r="H340">
        <v>402</v>
      </c>
      <c r="I340">
        <v>408</v>
      </c>
      <c r="J340">
        <v>1</v>
      </c>
      <c r="K340">
        <v>7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408</v>
      </c>
      <c r="T340">
        <v>0</v>
      </c>
      <c r="U340">
        <v>0</v>
      </c>
      <c r="V340">
        <v>408</v>
      </c>
      <c r="W340">
        <v>15</v>
      </c>
      <c r="X340">
        <v>8</v>
      </c>
      <c r="Y340">
        <v>6</v>
      </c>
      <c r="Z340">
        <v>1</v>
      </c>
      <c r="AA340">
        <v>393</v>
      </c>
      <c r="AB340">
        <v>202</v>
      </c>
      <c r="AC340">
        <v>28</v>
      </c>
      <c r="AD340">
        <v>8</v>
      </c>
      <c r="AE340">
        <v>4</v>
      </c>
      <c r="AF340">
        <v>54</v>
      </c>
      <c r="AG340">
        <v>6</v>
      </c>
      <c r="AH340">
        <v>18</v>
      </c>
      <c r="AI340">
        <v>60</v>
      </c>
      <c r="AJ340">
        <v>1</v>
      </c>
      <c r="AK340">
        <v>1</v>
      </c>
      <c r="AL340">
        <v>3</v>
      </c>
      <c r="AM340">
        <v>1</v>
      </c>
      <c r="AN340">
        <v>0</v>
      </c>
      <c r="AO340">
        <v>0</v>
      </c>
      <c r="AP340">
        <v>0</v>
      </c>
      <c r="AQ340">
        <v>1</v>
      </c>
      <c r="AR340">
        <v>3</v>
      </c>
      <c r="AS340">
        <v>0</v>
      </c>
      <c r="AT340">
        <v>0</v>
      </c>
      <c r="AU340">
        <v>0</v>
      </c>
      <c r="AV340">
        <v>0</v>
      </c>
      <c r="AW340">
        <v>5</v>
      </c>
      <c r="AX340">
        <v>0</v>
      </c>
      <c r="AY340">
        <v>0</v>
      </c>
      <c r="AZ340">
        <v>0</v>
      </c>
      <c r="BA340">
        <v>4</v>
      </c>
      <c r="BB340">
        <v>1</v>
      </c>
      <c r="BC340">
        <v>4</v>
      </c>
      <c r="BD340">
        <v>0</v>
      </c>
      <c r="BE340">
        <v>202</v>
      </c>
      <c r="BF340">
        <v>56</v>
      </c>
      <c r="BG340">
        <v>17</v>
      </c>
      <c r="BH340">
        <v>5</v>
      </c>
      <c r="BI340">
        <v>1</v>
      </c>
      <c r="BJ340">
        <v>1</v>
      </c>
      <c r="BK340">
        <v>0</v>
      </c>
      <c r="BL340">
        <v>0</v>
      </c>
      <c r="BM340">
        <v>3</v>
      </c>
      <c r="BN340">
        <v>3</v>
      </c>
      <c r="BO340">
        <v>0</v>
      </c>
      <c r="BP340">
        <v>0</v>
      </c>
      <c r="BQ340">
        <v>5</v>
      </c>
      <c r="BR340">
        <v>0</v>
      </c>
      <c r="BS340">
        <v>0</v>
      </c>
      <c r="BT340">
        <v>1</v>
      </c>
      <c r="BU340">
        <v>2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2</v>
      </c>
      <c r="CC340">
        <v>2</v>
      </c>
      <c r="CD340">
        <v>0</v>
      </c>
      <c r="CE340">
        <v>1</v>
      </c>
      <c r="CF340">
        <v>0</v>
      </c>
      <c r="CG340">
        <v>2</v>
      </c>
      <c r="CH340">
        <v>11</v>
      </c>
      <c r="CI340">
        <v>56</v>
      </c>
      <c r="CJ340">
        <v>5</v>
      </c>
      <c r="CK340">
        <v>0</v>
      </c>
      <c r="CL340">
        <v>1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1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1</v>
      </c>
      <c r="DF340">
        <v>0</v>
      </c>
      <c r="DG340">
        <v>0</v>
      </c>
      <c r="DH340">
        <v>2</v>
      </c>
      <c r="DI340">
        <v>5</v>
      </c>
      <c r="DJ340">
        <v>15</v>
      </c>
      <c r="DK340">
        <v>6</v>
      </c>
      <c r="DL340">
        <v>0</v>
      </c>
      <c r="DM340">
        <v>2</v>
      </c>
      <c r="DN340">
        <v>0</v>
      </c>
      <c r="DO340">
        <v>1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2</v>
      </c>
      <c r="ED340">
        <v>0</v>
      </c>
      <c r="EE340">
        <v>0</v>
      </c>
      <c r="EF340">
        <v>0</v>
      </c>
      <c r="EG340">
        <v>0</v>
      </c>
      <c r="EH340">
        <v>1</v>
      </c>
      <c r="EI340">
        <v>0</v>
      </c>
      <c r="EJ340">
        <v>0</v>
      </c>
      <c r="EK340">
        <v>0</v>
      </c>
      <c r="EL340">
        <v>3</v>
      </c>
      <c r="EM340">
        <v>15</v>
      </c>
      <c r="EN340">
        <v>31</v>
      </c>
      <c r="EO340">
        <v>0</v>
      </c>
      <c r="EP340">
        <v>1</v>
      </c>
      <c r="EQ340">
        <v>4</v>
      </c>
      <c r="ER340">
        <v>15</v>
      </c>
      <c r="ES340">
        <v>0</v>
      </c>
      <c r="ET340">
        <v>0</v>
      </c>
      <c r="EU340">
        <v>5</v>
      </c>
      <c r="EV340">
        <v>0</v>
      </c>
      <c r="EW340">
        <v>0</v>
      </c>
      <c r="EX340">
        <v>3</v>
      </c>
      <c r="EY340">
        <v>0</v>
      </c>
      <c r="EZ340">
        <v>0</v>
      </c>
      <c r="FA340">
        <v>0</v>
      </c>
      <c r="FB340">
        <v>0</v>
      </c>
      <c r="FC340">
        <v>1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2</v>
      </c>
      <c r="FQ340">
        <v>31</v>
      </c>
      <c r="FR340">
        <v>19</v>
      </c>
      <c r="FS340">
        <v>6</v>
      </c>
      <c r="FT340">
        <v>5</v>
      </c>
      <c r="FU340">
        <v>0</v>
      </c>
      <c r="FV340">
        <v>3</v>
      </c>
      <c r="FW340">
        <v>1</v>
      </c>
      <c r="FX340">
        <v>0</v>
      </c>
      <c r="FY340">
        <v>0</v>
      </c>
      <c r="FZ340">
        <v>0</v>
      </c>
      <c r="GA340">
        <v>1</v>
      </c>
      <c r="GB340">
        <v>1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1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1</v>
      </c>
      <c r="GU340">
        <v>19</v>
      </c>
      <c r="GV340">
        <v>48</v>
      </c>
      <c r="GW340">
        <v>13</v>
      </c>
      <c r="GX340">
        <v>3</v>
      </c>
      <c r="GY340">
        <v>0</v>
      </c>
      <c r="GZ340">
        <v>10</v>
      </c>
      <c r="HA340">
        <v>1</v>
      </c>
      <c r="HB340">
        <v>2</v>
      </c>
      <c r="HC340">
        <v>3</v>
      </c>
      <c r="HD340">
        <v>0</v>
      </c>
      <c r="HE340">
        <v>0</v>
      </c>
      <c r="HF340">
        <v>0</v>
      </c>
      <c r="HG340">
        <v>1</v>
      </c>
      <c r="HH340">
        <v>8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1</v>
      </c>
      <c r="HO340">
        <v>0</v>
      </c>
      <c r="HP340">
        <v>0</v>
      </c>
      <c r="HQ340">
        <v>1</v>
      </c>
      <c r="HR340">
        <v>4</v>
      </c>
      <c r="HS340">
        <v>1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48</v>
      </c>
      <c r="HZ340">
        <v>16</v>
      </c>
      <c r="IA340">
        <v>8</v>
      </c>
      <c r="IB340">
        <v>5</v>
      </c>
      <c r="IC340">
        <v>1</v>
      </c>
      <c r="ID340">
        <v>0</v>
      </c>
      <c r="IE340">
        <v>1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1</v>
      </c>
      <c r="JC340">
        <v>16</v>
      </c>
      <c r="JD340" t="s">
        <v>0</v>
      </c>
      <c r="JE340" t="s">
        <v>0</v>
      </c>
      <c r="JF340" t="s">
        <v>0</v>
      </c>
      <c r="JG340" t="s">
        <v>0</v>
      </c>
      <c r="JH340" t="s">
        <v>0</v>
      </c>
      <c r="JI340" t="s">
        <v>0</v>
      </c>
      <c r="JJ340" t="s">
        <v>0</v>
      </c>
      <c r="JK340" t="s">
        <v>0</v>
      </c>
      <c r="JL340" t="s">
        <v>0</v>
      </c>
      <c r="JM340" t="s">
        <v>0</v>
      </c>
      <c r="JN340" t="s">
        <v>0</v>
      </c>
      <c r="JO340" t="s">
        <v>0</v>
      </c>
      <c r="JP340" t="s">
        <v>0</v>
      </c>
      <c r="JQ340" t="s">
        <v>0</v>
      </c>
      <c r="JR340" t="s">
        <v>0</v>
      </c>
      <c r="JS340" t="s">
        <v>0</v>
      </c>
      <c r="JT340" t="s">
        <v>0</v>
      </c>
      <c r="JU340" t="s">
        <v>0</v>
      </c>
      <c r="JV340" t="s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1</v>
      </c>
      <c r="LW340">
        <v>0</v>
      </c>
      <c r="LX340">
        <v>0</v>
      </c>
      <c r="LY340">
        <v>0</v>
      </c>
      <c r="LZ340">
        <v>0</v>
      </c>
      <c r="MA340">
        <v>1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1</v>
      </c>
    </row>
    <row r="341" spans="1:351">
      <c r="A341" t="s">
        <v>1167</v>
      </c>
      <c r="B341" t="s">
        <v>1154</v>
      </c>
      <c r="C341" t="str">
        <f>"200605"</f>
        <v>200605</v>
      </c>
      <c r="D341" t="s">
        <v>1166</v>
      </c>
      <c r="E341">
        <v>2</v>
      </c>
      <c r="F341">
        <v>831</v>
      </c>
      <c r="G341">
        <v>640</v>
      </c>
      <c r="H341">
        <v>361</v>
      </c>
      <c r="I341">
        <v>279</v>
      </c>
      <c r="J341">
        <v>0</v>
      </c>
      <c r="K341">
        <v>4</v>
      </c>
      <c r="L341">
        <v>2</v>
      </c>
      <c r="M341">
        <v>2</v>
      </c>
      <c r="N341">
        <v>0</v>
      </c>
      <c r="O341">
        <v>0</v>
      </c>
      <c r="P341">
        <v>0</v>
      </c>
      <c r="Q341">
        <v>0</v>
      </c>
      <c r="R341">
        <v>2</v>
      </c>
      <c r="S341">
        <v>281</v>
      </c>
      <c r="T341">
        <v>2</v>
      </c>
      <c r="U341">
        <v>0</v>
      </c>
      <c r="V341">
        <v>281</v>
      </c>
      <c r="W341">
        <v>13</v>
      </c>
      <c r="X341">
        <v>7</v>
      </c>
      <c r="Y341">
        <v>1</v>
      </c>
      <c r="Z341">
        <v>5</v>
      </c>
      <c r="AA341">
        <v>268</v>
      </c>
      <c r="AB341">
        <v>139</v>
      </c>
      <c r="AC341">
        <v>20</v>
      </c>
      <c r="AD341">
        <v>9</v>
      </c>
      <c r="AE341">
        <v>6</v>
      </c>
      <c r="AF341">
        <v>34</v>
      </c>
      <c r="AG341">
        <v>4</v>
      </c>
      <c r="AH341">
        <v>15</v>
      </c>
      <c r="AI341">
        <v>33</v>
      </c>
      <c r="AJ341">
        <v>0</v>
      </c>
      <c r="AK341">
        <v>1</v>
      </c>
      <c r="AL341">
        <v>1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1</v>
      </c>
      <c r="AS341">
        <v>0</v>
      </c>
      <c r="AT341">
        <v>0</v>
      </c>
      <c r="AU341">
        <v>0</v>
      </c>
      <c r="AV341">
        <v>0</v>
      </c>
      <c r="AW341">
        <v>11</v>
      </c>
      <c r="AX341">
        <v>0</v>
      </c>
      <c r="AY341">
        <v>0</v>
      </c>
      <c r="AZ341">
        <v>0</v>
      </c>
      <c r="BA341">
        <v>3</v>
      </c>
      <c r="BB341">
        <v>0</v>
      </c>
      <c r="BC341">
        <v>0</v>
      </c>
      <c r="BD341">
        <v>1</v>
      </c>
      <c r="BE341">
        <v>139</v>
      </c>
      <c r="BF341">
        <v>46</v>
      </c>
      <c r="BG341">
        <v>12</v>
      </c>
      <c r="BH341">
        <v>4</v>
      </c>
      <c r="BI341">
        <v>3</v>
      </c>
      <c r="BJ341">
        <v>2</v>
      </c>
      <c r="BK341">
        <v>0</v>
      </c>
      <c r="BL341">
        <v>0</v>
      </c>
      <c r="BM341">
        <v>2</v>
      </c>
      <c r="BN341">
        <v>2</v>
      </c>
      <c r="BO341">
        <v>1</v>
      </c>
      <c r="BP341">
        <v>0</v>
      </c>
      <c r="BQ341">
        <v>3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1</v>
      </c>
      <c r="BX341">
        <v>1</v>
      </c>
      <c r="BY341">
        <v>0</v>
      </c>
      <c r="BZ341">
        <v>0</v>
      </c>
      <c r="CA341">
        <v>1</v>
      </c>
      <c r="CB341">
        <v>4</v>
      </c>
      <c r="CC341">
        <v>0</v>
      </c>
      <c r="CD341">
        <v>0</v>
      </c>
      <c r="CE341">
        <v>0</v>
      </c>
      <c r="CF341">
        <v>1</v>
      </c>
      <c r="CG341">
        <v>0</v>
      </c>
      <c r="CH341">
        <v>9</v>
      </c>
      <c r="CI341">
        <v>46</v>
      </c>
      <c r="CJ341">
        <v>2</v>
      </c>
      <c r="CK341">
        <v>1</v>
      </c>
      <c r="CL341">
        <v>0</v>
      </c>
      <c r="CM341">
        <v>1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2</v>
      </c>
      <c r="DJ341">
        <v>4</v>
      </c>
      <c r="DK341">
        <v>2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1</v>
      </c>
      <c r="EB341">
        <v>0</v>
      </c>
      <c r="EC341">
        <v>1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4</v>
      </c>
      <c r="EN341">
        <v>12</v>
      </c>
      <c r="EO341">
        <v>2</v>
      </c>
      <c r="EP341">
        <v>0</v>
      </c>
      <c r="EQ341">
        <v>0</v>
      </c>
      <c r="ER341">
        <v>7</v>
      </c>
      <c r="ES341">
        <v>0</v>
      </c>
      <c r="ET341">
        <v>0</v>
      </c>
      <c r="EU341">
        <v>1</v>
      </c>
      <c r="EV341">
        <v>1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1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12</v>
      </c>
      <c r="FR341">
        <v>8</v>
      </c>
      <c r="FS341">
        <v>2</v>
      </c>
      <c r="FT341">
        <v>0</v>
      </c>
      <c r="FU341">
        <v>2</v>
      </c>
      <c r="FV341">
        <v>0</v>
      </c>
      <c r="FW341">
        <v>0</v>
      </c>
      <c r="FX341">
        <v>1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2</v>
      </c>
      <c r="GF341">
        <v>0</v>
      </c>
      <c r="GG341">
        <v>0</v>
      </c>
      <c r="GH341">
        <v>0</v>
      </c>
      <c r="GI341">
        <v>1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8</v>
      </c>
      <c r="GV341">
        <v>35</v>
      </c>
      <c r="GW341">
        <v>12</v>
      </c>
      <c r="GX341">
        <v>4</v>
      </c>
      <c r="GY341">
        <v>3</v>
      </c>
      <c r="GZ341">
        <v>2</v>
      </c>
      <c r="HA341">
        <v>1</v>
      </c>
      <c r="HB341">
        <v>1</v>
      </c>
      <c r="HC341">
        <v>2</v>
      </c>
      <c r="HD341">
        <v>0</v>
      </c>
      <c r="HE341">
        <v>0</v>
      </c>
      <c r="HF341">
        <v>0</v>
      </c>
      <c r="HG341">
        <v>0</v>
      </c>
      <c r="HH341">
        <v>5</v>
      </c>
      <c r="HI341">
        <v>0</v>
      </c>
      <c r="HJ341">
        <v>0</v>
      </c>
      <c r="HK341">
        <v>0</v>
      </c>
      <c r="HL341">
        <v>2</v>
      </c>
      <c r="HM341">
        <v>1</v>
      </c>
      <c r="HN341">
        <v>2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35</v>
      </c>
      <c r="HZ341">
        <v>18</v>
      </c>
      <c r="IA341">
        <v>10</v>
      </c>
      <c r="IB341">
        <v>7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1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18</v>
      </c>
      <c r="JD341" t="s">
        <v>0</v>
      </c>
      <c r="JE341" t="s">
        <v>0</v>
      </c>
      <c r="JF341" t="s">
        <v>0</v>
      </c>
      <c r="JG341" t="s">
        <v>0</v>
      </c>
      <c r="JH341" t="s">
        <v>0</v>
      </c>
      <c r="JI341" t="s">
        <v>0</v>
      </c>
      <c r="JJ341" t="s">
        <v>0</v>
      </c>
      <c r="JK341" t="s">
        <v>0</v>
      </c>
      <c r="JL341" t="s">
        <v>0</v>
      </c>
      <c r="JM341" t="s">
        <v>0</v>
      </c>
      <c r="JN341" t="s">
        <v>0</v>
      </c>
      <c r="JO341" t="s">
        <v>0</v>
      </c>
      <c r="JP341" t="s">
        <v>0</v>
      </c>
      <c r="JQ341" t="s">
        <v>0</v>
      </c>
      <c r="JR341" t="s">
        <v>0</v>
      </c>
      <c r="JS341" t="s">
        <v>0</v>
      </c>
      <c r="JT341" t="s">
        <v>0</v>
      </c>
      <c r="JU341" t="s">
        <v>0</v>
      </c>
      <c r="JV341" t="s">
        <v>0</v>
      </c>
      <c r="JW341">
        <v>2</v>
      </c>
      <c r="JX341">
        <v>1</v>
      </c>
      <c r="JY341">
        <v>0</v>
      </c>
      <c r="JZ341">
        <v>1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2</v>
      </c>
      <c r="KS341">
        <v>1</v>
      </c>
      <c r="KT341">
        <v>1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1</v>
      </c>
      <c r="LV341">
        <v>1</v>
      </c>
      <c r="LW341">
        <v>0</v>
      </c>
      <c r="LX341">
        <v>1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1</v>
      </c>
    </row>
    <row r="342" spans="1:351">
      <c r="A342" t="s">
        <v>1165</v>
      </c>
      <c r="B342" t="s">
        <v>1154</v>
      </c>
      <c r="C342" t="str">
        <f>"200605"</f>
        <v>200605</v>
      </c>
      <c r="D342" t="s">
        <v>1164</v>
      </c>
      <c r="E342">
        <v>3</v>
      </c>
      <c r="F342">
        <v>975</v>
      </c>
      <c r="G342">
        <v>800</v>
      </c>
      <c r="H342">
        <v>421</v>
      </c>
      <c r="I342">
        <v>379</v>
      </c>
      <c r="J342">
        <v>0</v>
      </c>
      <c r="K342">
        <v>1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379</v>
      </c>
      <c r="T342">
        <v>0</v>
      </c>
      <c r="U342">
        <v>0</v>
      </c>
      <c r="V342">
        <v>379</v>
      </c>
      <c r="W342">
        <v>6</v>
      </c>
      <c r="X342">
        <v>3</v>
      </c>
      <c r="Y342">
        <v>2</v>
      </c>
      <c r="Z342">
        <v>1</v>
      </c>
      <c r="AA342">
        <v>373</v>
      </c>
      <c r="AB342">
        <v>248</v>
      </c>
      <c r="AC342">
        <v>31</v>
      </c>
      <c r="AD342">
        <v>16</v>
      </c>
      <c r="AE342">
        <v>2</v>
      </c>
      <c r="AF342">
        <v>63</v>
      </c>
      <c r="AG342">
        <v>2</v>
      </c>
      <c r="AH342">
        <v>21</v>
      </c>
      <c r="AI342">
        <v>83</v>
      </c>
      <c r="AJ342">
        <v>3</v>
      </c>
      <c r="AK342">
        <v>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3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13</v>
      </c>
      <c r="AX342">
        <v>0</v>
      </c>
      <c r="AY342">
        <v>2</v>
      </c>
      <c r="AZ342">
        <v>1</v>
      </c>
      <c r="BA342">
        <v>3</v>
      </c>
      <c r="BB342">
        <v>0</v>
      </c>
      <c r="BC342">
        <v>1</v>
      </c>
      <c r="BD342">
        <v>3</v>
      </c>
      <c r="BE342">
        <v>248</v>
      </c>
      <c r="BF342">
        <v>14</v>
      </c>
      <c r="BG342">
        <v>5</v>
      </c>
      <c r="BH342">
        <v>1</v>
      </c>
      <c r="BI342">
        <v>3</v>
      </c>
      <c r="BJ342">
        <v>1</v>
      </c>
      <c r="BK342">
        <v>1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1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2</v>
      </c>
      <c r="CI342">
        <v>14</v>
      </c>
      <c r="CJ342">
        <v>1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1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1</v>
      </c>
      <c r="DJ342">
        <v>7</v>
      </c>
      <c r="DK342">
        <v>2</v>
      </c>
      <c r="DL342">
        <v>0</v>
      </c>
      <c r="DM342">
        <v>1</v>
      </c>
      <c r="DN342">
        <v>2</v>
      </c>
      <c r="DO342">
        <v>0</v>
      </c>
      <c r="DP342">
        <v>1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1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7</v>
      </c>
      <c r="EN342">
        <v>77</v>
      </c>
      <c r="EO342">
        <v>1</v>
      </c>
      <c r="EP342">
        <v>0</v>
      </c>
      <c r="EQ342">
        <v>0</v>
      </c>
      <c r="ER342">
        <v>61</v>
      </c>
      <c r="ES342">
        <v>1</v>
      </c>
      <c r="ET342">
        <v>0</v>
      </c>
      <c r="EU342">
        <v>4</v>
      </c>
      <c r="EV342">
        <v>1</v>
      </c>
      <c r="EW342">
        <v>0</v>
      </c>
      <c r="EX342">
        <v>2</v>
      </c>
      <c r="EY342">
        <v>0</v>
      </c>
      <c r="EZ342">
        <v>1</v>
      </c>
      <c r="FA342">
        <v>0</v>
      </c>
      <c r="FB342">
        <v>1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5</v>
      </c>
      <c r="FQ342">
        <v>77</v>
      </c>
      <c r="FR342">
        <v>1</v>
      </c>
      <c r="FS342">
        <v>1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13</v>
      </c>
      <c r="GW342">
        <v>4</v>
      </c>
      <c r="GX342">
        <v>1</v>
      </c>
      <c r="GY342">
        <v>0</v>
      </c>
      <c r="GZ342">
        <v>3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1</v>
      </c>
      <c r="HI342">
        <v>0</v>
      </c>
      <c r="HJ342">
        <v>0</v>
      </c>
      <c r="HK342">
        <v>0</v>
      </c>
      <c r="HL342">
        <v>2</v>
      </c>
      <c r="HM342">
        <v>0</v>
      </c>
      <c r="HN342">
        <v>0</v>
      </c>
      <c r="HO342">
        <v>0</v>
      </c>
      <c r="HP342">
        <v>0</v>
      </c>
      <c r="HQ342">
        <v>1</v>
      </c>
      <c r="HR342">
        <v>1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13</v>
      </c>
      <c r="HZ342">
        <v>3</v>
      </c>
      <c r="IA342">
        <v>1</v>
      </c>
      <c r="IB342">
        <v>2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3</v>
      </c>
      <c r="JD342" t="s">
        <v>0</v>
      </c>
      <c r="JE342" t="s">
        <v>0</v>
      </c>
      <c r="JF342" t="s">
        <v>0</v>
      </c>
      <c r="JG342" t="s">
        <v>0</v>
      </c>
      <c r="JH342" t="s">
        <v>0</v>
      </c>
      <c r="JI342" t="s">
        <v>0</v>
      </c>
      <c r="JJ342" t="s">
        <v>0</v>
      </c>
      <c r="JK342" t="s">
        <v>0</v>
      </c>
      <c r="JL342" t="s">
        <v>0</v>
      </c>
      <c r="JM342" t="s">
        <v>0</v>
      </c>
      <c r="JN342" t="s">
        <v>0</v>
      </c>
      <c r="JO342" t="s">
        <v>0</v>
      </c>
      <c r="JP342" t="s">
        <v>0</v>
      </c>
      <c r="JQ342" t="s">
        <v>0</v>
      </c>
      <c r="JR342" t="s">
        <v>0</v>
      </c>
      <c r="JS342" t="s">
        <v>0</v>
      </c>
      <c r="JT342" t="s">
        <v>0</v>
      </c>
      <c r="JU342" t="s">
        <v>0</v>
      </c>
      <c r="JV342" t="s">
        <v>0</v>
      </c>
      <c r="JW342">
        <v>7</v>
      </c>
      <c r="JX342">
        <v>2</v>
      </c>
      <c r="JY342">
        <v>0</v>
      </c>
      <c r="JZ342">
        <v>0</v>
      </c>
      <c r="KA342">
        <v>0</v>
      </c>
      <c r="KB342">
        <v>4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1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7</v>
      </c>
      <c r="KS342">
        <v>1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1</v>
      </c>
      <c r="LR342">
        <v>0</v>
      </c>
      <c r="LS342">
        <v>0</v>
      </c>
      <c r="LT342">
        <v>0</v>
      </c>
      <c r="LU342">
        <v>1</v>
      </c>
      <c r="LV342">
        <v>1</v>
      </c>
      <c r="LW342">
        <v>1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1</v>
      </c>
    </row>
    <row r="343" spans="1:351">
      <c r="A343" t="s">
        <v>1163</v>
      </c>
      <c r="B343" t="s">
        <v>1154</v>
      </c>
      <c r="C343" t="str">
        <f>"200605"</f>
        <v>200605</v>
      </c>
      <c r="D343" t="s">
        <v>1162</v>
      </c>
      <c r="E343">
        <v>4</v>
      </c>
      <c r="F343">
        <v>297</v>
      </c>
      <c r="G343">
        <v>230</v>
      </c>
      <c r="H343">
        <v>88</v>
      </c>
      <c r="I343">
        <v>142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142</v>
      </c>
      <c r="T343">
        <v>0</v>
      </c>
      <c r="U343">
        <v>0</v>
      </c>
      <c r="V343">
        <v>142</v>
      </c>
      <c r="W343">
        <v>2</v>
      </c>
      <c r="X343">
        <v>1</v>
      </c>
      <c r="Y343">
        <v>0</v>
      </c>
      <c r="Z343">
        <v>1</v>
      </c>
      <c r="AA343">
        <v>140</v>
      </c>
      <c r="AB343">
        <v>104</v>
      </c>
      <c r="AC343">
        <v>26</v>
      </c>
      <c r="AD343">
        <v>3</v>
      </c>
      <c r="AE343">
        <v>4</v>
      </c>
      <c r="AF343">
        <v>16</v>
      </c>
      <c r="AG343">
        <v>2</v>
      </c>
      <c r="AH343">
        <v>16</v>
      </c>
      <c r="AI343">
        <v>26</v>
      </c>
      <c r="AJ343">
        <v>1</v>
      </c>
      <c r="AK343">
        <v>1</v>
      </c>
      <c r="AL343">
        <v>0</v>
      </c>
      <c r="AM343">
        <v>1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8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104</v>
      </c>
      <c r="BF343">
        <v>4</v>
      </c>
      <c r="BG343">
        <v>0</v>
      </c>
      <c r="BH343">
        <v>0</v>
      </c>
      <c r="BI343">
        <v>1</v>
      </c>
      <c r="BJ343">
        <v>1</v>
      </c>
      <c r="BK343">
        <v>0</v>
      </c>
      <c r="BL343">
        <v>0</v>
      </c>
      <c r="BM343">
        <v>1</v>
      </c>
      <c r="BN343">
        <v>0</v>
      </c>
      <c r="BO343">
        <v>0</v>
      </c>
      <c r="BP343">
        <v>0</v>
      </c>
      <c r="BQ343">
        <v>1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4</v>
      </c>
      <c r="CJ343">
        <v>2</v>
      </c>
      <c r="CK343">
        <v>1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1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2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17</v>
      </c>
      <c r="EO343">
        <v>1</v>
      </c>
      <c r="EP343">
        <v>0</v>
      </c>
      <c r="EQ343">
        <v>0</v>
      </c>
      <c r="ER343">
        <v>14</v>
      </c>
      <c r="ES343">
        <v>0</v>
      </c>
      <c r="ET343">
        <v>1</v>
      </c>
      <c r="EU343">
        <v>1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17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10</v>
      </c>
      <c r="GW343">
        <v>5</v>
      </c>
      <c r="GX343">
        <v>0</v>
      </c>
      <c r="GY343">
        <v>1</v>
      </c>
      <c r="GZ343">
        <v>2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2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10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 t="s">
        <v>0</v>
      </c>
      <c r="JE343" t="s">
        <v>0</v>
      </c>
      <c r="JF343" t="s">
        <v>0</v>
      </c>
      <c r="JG343" t="s">
        <v>0</v>
      </c>
      <c r="JH343" t="s">
        <v>0</v>
      </c>
      <c r="JI343" t="s">
        <v>0</v>
      </c>
      <c r="JJ343" t="s">
        <v>0</v>
      </c>
      <c r="JK343" t="s">
        <v>0</v>
      </c>
      <c r="JL343" t="s">
        <v>0</v>
      </c>
      <c r="JM343" t="s">
        <v>0</v>
      </c>
      <c r="JN343" t="s">
        <v>0</v>
      </c>
      <c r="JO343" t="s">
        <v>0</v>
      </c>
      <c r="JP343" t="s">
        <v>0</v>
      </c>
      <c r="JQ343" t="s">
        <v>0</v>
      </c>
      <c r="JR343" t="s">
        <v>0</v>
      </c>
      <c r="JS343" t="s">
        <v>0</v>
      </c>
      <c r="JT343" t="s">
        <v>0</v>
      </c>
      <c r="JU343" t="s">
        <v>0</v>
      </c>
      <c r="JV343" t="s">
        <v>0</v>
      </c>
      <c r="JW343">
        <v>2</v>
      </c>
      <c r="JX343">
        <v>1</v>
      </c>
      <c r="JY343">
        <v>0</v>
      </c>
      <c r="JZ343">
        <v>1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2</v>
      </c>
      <c r="KS343">
        <v>1</v>
      </c>
      <c r="KT343">
        <v>0</v>
      </c>
      <c r="KU343">
        <v>0</v>
      </c>
      <c r="KV343">
        <v>0</v>
      </c>
      <c r="KW343">
        <v>1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1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</row>
    <row r="344" spans="1:351">
      <c r="A344" t="s">
        <v>1161</v>
      </c>
      <c r="B344" t="s">
        <v>1154</v>
      </c>
      <c r="C344" t="str">
        <f>"200605"</f>
        <v>200605</v>
      </c>
      <c r="D344" t="s">
        <v>1160</v>
      </c>
      <c r="E344">
        <v>5</v>
      </c>
      <c r="F344">
        <v>555</v>
      </c>
      <c r="G344">
        <v>430</v>
      </c>
      <c r="H344">
        <v>248</v>
      </c>
      <c r="I344">
        <v>182</v>
      </c>
      <c r="J344">
        <v>0</v>
      </c>
      <c r="K344">
        <v>2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182</v>
      </c>
      <c r="T344">
        <v>0</v>
      </c>
      <c r="U344">
        <v>0</v>
      </c>
      <c r="V344">
        <v>182</v>
      </c>
      <c r="W344">
        <v>3</v>
      </c>
      <c r="X344">
        <v>2</v>
      </c>
      <c r="Y344">
        <v>1</v>
      </c>
      <c r="Z344">
        <v>0</v>
      </c>
      <c r="AA344">
        <v>179</v>
      </c>
      <c r="AB344">
        <v>144</v>
      </c>
      <c r="AC344">
        <v>24</v>
      </c>
      <c r="AD344">
        <v>6</v>
      </c>
      <c r="AE344">
        <v>0</v>
      </c>
      <c r="AF344">
        <v>42</v>
      </c>
      <c r="AG344">
        <v>1</v>
      </c>
      <c r="AH344">
        <v>11</v>
      </c>
      <c r="AI344">
        <v>45</v>
      </c>
      <c r="AJ344">
        <v>2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1</v>
      </c>
      <c r="AS344">
        <v>0</v>
      </c>
      <c r="AT344">
        <v>3</v>
      </c>
      <c r="AU344">
        <v>0</v>
      </c>
      <c r="AV344">
        <v>0</v>
      </c>
      <c r="AW344">
        <v>7</v>
      </c>
      <c r="AX344">
        <v>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1</v>
      </c>
      <c r="BE344">
        <v>144</v>
      </c>
      <c r="BF344">
        <v>2</v>
      </c>
      <c r="BG344">
        <v>0</v>
      </c>
      <c r="BH344">
        <v>1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1</v>
      </c>
      <c r="CI344">
        <v>2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3</v>
      </c>
      <c r="DK344">
        <v>2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1</v>
      </c>
      <c r="EI344">
        <v>0</v>
      </c>
      <c r="EJ344">
        <v>0</v>
      </c>
      <c r="EK344">
        <v>0</v>
      </c>
      <c r="EL344">
        <v>0</v>
      </c>
      <c r="EM344">
        <v>3</v>
      </c>
      <c r="EN344">
        <v>20</v>
      </c>
      <c r="EO344">
        <v>0</v>
      </c>
      <c r="EP344">
        <v>0</v>
      </c>
      <c r="EQ344">
        <v>0</v>
      </c>
      <c r="ER344">
        <v>16</v>
      </c>
      <c r="ES344">
        <v>0</v>
      </c>
      <c r="ET344">
        <v>0</v>
      </c>
      <c r="EU344">
        <v>3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1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20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8</v>
      </c>
      <c r="GW344">
        <v>5</v>
      </c>
      <c r="GX344">
        <v>0</v>
      </c>
      <c r="GY344">
        <v>0</v>
      </c>
      <c r="GZ344">
        <v>0</v>
      </c>
      <c r="HA344">
        <v>0</v>
      </c>
      <c r="HB344">
        <v>1</v>
      </c>
      <c r="HC344">
        <v>0</v>
      </c>
      <c r="HD344">
        <v>1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1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8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 t="s">
        <v>0</v>
      </c>
      <c r="JE344" t="s">
        <v>0</v>
      </c>
      <c r="JF344" t="s">
        <v>0</v>
      </c>
      <c r="JG344" t="s">
        <v>0</v>
      </c>
      <c r="JH344" t="s">
        <v>0</v>
      </c>
      <c r="JI344" t="s">
        <v>0</v>
      </c>
      <c r="JJ344" t="s">
        <v>0</v>
      </c>
      <c r="JK344" t="s">
        <v>0</v>
      </c>
      <c r="JL344" t="s">
        <v>0</v>
      </c>
      <c r="JM344" t="s">
        <v>0</v>
      </c>
      <c r="JN344" t="s">
        <v>0</v>
      </c>
      <c r="JO344" t="s">
        <v>0</v>
      </c>
      <c r="JP344" t="s">
        <v>0</v>
      </c>
      <c r="JQ344" t="s">
        <v>0</v>
      </c>
      <c r="JR344" t="s">
        <v>0</v>
      </c>
      <c r="JS344" t="s">
        <v>0</v>
      </c>
      <c r="JT344" t="s">
        <v>0</v>
      </c>
      <c r="JU344" t="s">
        <v>0</v>
      </c>
      <c r="JV344" t="s">
        <v>0</v>
      </c>
      <c r="JW344">
        <v>2</v>
      </c>
      <c r="JX344">
        <v>1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1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2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</row>
    <row r="345" spans="1:351">
      <c r="A345" t="s">
        <v>1159</v>
      </c>
      <c r="B345" t="s">
        <v>1154</v>
      </c>
      <c r="C345" t="str">
        <f>"200605"</f>
        <v>200605</v>
      </c>
      <c r="D345" t="s">
        <v>1158</v>
      </c>
      <c r="E345">
        <v>6</v>
      </c>
      <c r="F345">
        <v>267</v>
      </c>
      <c r="G345">
        <v>210</v>
      </c>
      <c r="H345">
        <v>90</v>
      </c>
      <c r="I345">
        <v>120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120</v>
      </c>
      <c r="T345">
        <v>0</v>
      </c>
      <c r="U345">
        <v>0</v>
      </c>
      <c r="V345">
        <v>120</v>
      </c>
      <c r="W345">
        <v>2</v>
      </c>
      <c r="X345">
        <v>2</v>
      </c>
      <c r="Y345">
        <v>0</v>
      </c>
      <c r="Z345">
        <v>0</v>
      </c>
      <c r="AA345">
        <v>118</v>
      </c>
      <c r="AB345">
        <v>82</v>
      </c>
      <c r="AC345">
        <v>12</v>
      </c>
      <c r="AD345">
        <v>3</v>
      </c>
      <c r="AE345">
        <v>1</v>
      </c>
      <c r="AF345">
        <v>47</v>
      </c>
      <c r="AG345">
        <v>1</v>
      </c>
      <c r="AH345">
        <v>8</v>
      </c>
      <c r="AI345">
        <v>1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5</v>
      </c>
      <c r="AS345">
        <v>0</v>
      </c>
      <c r="AT345">
        <v>0</v>
      </c>
      <c r="AU345">
        <v>0</v>
      </c>
      <c r="AV345">
        <v>0</v>
      </c>
      <c r="AW345">
        <v>4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82</v>
      </c>
      <c r="BF345">
        <v>5</v>
      </c>
      <c r="BG345">
        <v>1</v>
      </c>
      <c r="BH345">
        <v>1</v>
      </c>
      <c r="BI345">
        <v>0</v>
      </c>
      <c r="BJ345">
        <v>1</v>
      </c>
      <c r="BK345">
        <v>0</v>
      </c>
      <c r="BL345">
        <v>2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5</v>
      </c>
      <c r="CJ345">
        <v>1</v>
      </c>
      <c r="CK345">
        <v>0</v>
      </c>
      <c r="CL345">
        <v>1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1</v>
      </c>
      <c r="DJ345">
        <v>3</v>
      </c>
      <c r="DK345">
        <v>0</v>
      </c>
      <c r="DL345">
        <v>1</v>
      </c>
      <c r="DM345">
        <v>0</v>
      </c>
      <c r="DN345">
        <v>1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1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3</v>
      </c>
      <c r="EN345">
        <v>17</v>
      </c>
      <c r="EO345">
        <v>2</v>
      </c>
      <c r="EP345">
        <v>1</v>
      </c>
      <c r="EQ345">
        <v>0</v>
      </c>
      <c r="ER345">
        <v>12</v>
      </c>
      <c r="ES345">
        <v>0</v>
      </c>
      <c r="ET345">
        <v>0</v>
      </c>
      <c r="EU345">
        <v>1</v>
      </c>
      <c r="EV345">
        <v>0</v>
      </c>
      <c r="EW345">
        <v>0</v>
      </c>
      <c r="EX345">
        <v>0</v>
      </c>
      <c r="EY345">
        <v>0</v>
      </c>
      <c r="EZ345">
        <v>1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17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8</v>
      </c>
      <c r="GW345">
        <v>3</v>
      </c>
      <c r="GX345">
        <v>0</v>
      </c>
      <c r="GY345">
        <v>1</v>
      </c>
      <c r="GZ345">
        <v>1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1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2</v>
      </c>
      <c r="HW345">
        <v>0</v>
      </c>
      <c r="HX345">
        <v>0</v>
      </c>
      <c r="HY345">
        <v>8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 t="s">
        <v>0</v>
      </c>
      <c r="JE345" t="s">
        <v>0</v>
      </c>
      <c r="JF345" t="s">
        <v>0</v>
      </c>
      <c r="JG345" t="s">
        <v>0</v>
      </c>
      <c r="JH345" t="s">
        <v>0</v>
      </c>
      <c r="JI345" t="s">
        <v>0</v>
      </c>
      <c r="JJ345" t="s">
        <v>0</v>
      </c>
      <c r="JK345" t="s">
        <v>0</v>
      </c>
      <c r="JL345" t="s">
        <v>0</v>
      </c>
      <c r="JM345" t="s">
        <v>0</v>
      </c>
      <c r="JN345" t="s">
        <v>0</v>
      </c>
      <c r="JO345" t="s">
        <v>0</v>
      </c>
      <c r="JP345" t="s">
        <v>0</v>
      </c>
      <c r="JQ345" t="s">
        <v>0</v>
      </c>
      <c r="JR345" t="s">
        <v>0</v>
      </c>
      <c r="JS345" t="s">
        <v>0</v>
      </c>
      <c r="JT345" t="s">
        <v>0</v>
      </c>
      <c r="JU345" t="s">
        <v>0</v>
      </c>
      <c r="JV345" t="s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2</v>
      </c>
      <c r="KT345">
        <v>0</v>
      </c>
      <c r="KU345">
        <v>2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2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</row>
    <row r="346" spans="1:351">
      <c r="A346" t="s">
        <v>1157</v>
      </c>
      <c r="B346" t="s">
        <v>1154</v>
      </c>
      <c r="C346" t="str">
        <f>"200605"</f>
        <v>200605</v>
      </c>
      <c r="D346" t="s">
        <v>1156</v>
      </c>
      <c r="E346">
        <v>7</v>
      </c>
      <c r="F346">
        <v>703</v>
      </c>
      <c r="G346">
        <v>540</v>
      </c>
      <c r="H346">
        <v>271</v>
      </c>
      <c r="I346">
        <v>269</v>
      </c>
      <c r="J346">
        <v>0</v>
      </c>
      <c r="K346">
        <v>2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269</v>
      </c>
      <c r="T346">
        <v>0</v>
      </c>
      <c r="U346">
        <v>0</v>
      </c>
      <c r="V346">
        <v>269</v>
      </c>
      <c r="W346">
        <v>13</v>
      </c>
      <c r="X346">
        <v>7</v>
      </c>
      <c r="Y346">
        <v>4</v>
      </c>
      <c r="Z346">
        <v>2</v>
      </c>
      <c r="AA346">
        <v>256</v>
      </c>
      <c r="AB346">
        <v>131</v>
      </c>
      <c r="AC346">
        <v>18</v>
      </c>
      <c r="AD346">
        <v>3</v>
      </c>
      <c r="AE346">
        <v>1</v>
      </c>
      <c r="AF346">
        <v>37</v>
      </c>
      <c r="AG346">
        <v>0</v>
      </c>
      <c r="AH346">
        <v>13</v>
      </c>
      <c r="AI346">
        <v>40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16</v>
      </c>
      <c r="AX346">
        <v>1</v>
      </c>
      <c r="AY346">
        <v>0</v>
      </c>
      <c r="AZ346">
        <v>0</v>
      </c>
      <c r="BA346">
        <v>1</v>
      </c>
      <c r="BB346">
        <v>1</v>
      </c>
      <c r="BC346">
        <v>0</v>
      </c>
      <c r="BD346">
        <v>0</v>
      </c>
      <c r="BE346">
        <v>131</v>
      </c>
      <c r="BF346">
        <v>14</v>
      </c>
      <c r="BG346">
        <v>2</v>
      </c>
      <c r="BH346">
        <v>3</v>
      </c>
      <c r="BI346">
        <v>0</v>
      </c>
      <c r="BJ346">
        <v>0</v>
      </c>
      <c r="BK346">
        <v>0</v>
      </c>
      <c r="BL346">
        <v>1</v>
      </c>
      <c r="BM346">
        <v>0</v>
      </c>
      <c r="BN346">
        <v>0</v>
      </c>
      <c r="BO346">
        <v>1</v>
      </c>
      <c r="BP346">
        <v>0</v>
      </c>
      <c r="BQ346">
        <v>0</v>
      </c>
      <c r="BR346">
        <v>0</v>
      </c>
      <c r="BS346">
        <v>0</v>
      </c>
      <c r="BT346">
        <v>2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4</v>
      </c>
      <c r="CC346">
        <v>0</v>
      </c>
      <c r="CD346">
        <v>1</v>
      </c>
      <c r="CE346">
        <v>0</v>
      </c>
      <c r="CF346">
        <v>0</v>
      </c>
      <c r="CG346">
        <v>0</v>
      </c>
      <c r="CH346">
        <v>0</v>
      </c>
      <c r="CI346">
        <v>14</v>
      </c>
      <c r="CJ346">
        <v>9</v>
      </c>
      <c r="CK346">
        <v>5</v>
      </c>
      <c r="CL346">
        <v>0</v>
      </c>
      <c r="CM346">
        <v>0</v>
      </c>
      <c r="CN346">
        <v>1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1</v>
      </c>
      <c r="CV346">
        <v>1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1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9</v>
      </c>
      <c r="DJ346">
        <v>8</v>
      </c>
      <c r="DK346">
        <v>3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1</v>
      </c>
      <c r="EA346">
        <v>3</v>
      </c>
      <c r="EB346">
        <v>0</v>
      </c>
      <c r="EC346">
        <v>1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8</v>
      </c>
      <c r="EN346">
        <v>65</v>
      </c>
      <c r="EO346">
        <v>5</v>
      </c>
      <c r="EP346">
        <v>3</v>
      </c>
      <c r="EQ346">
        <v>1</v>
      </c>
      <c r="ER346">
        <v>46</v>
      </c>
      <c r="ES346">
        <v>1</v>
      </c>
      <c r="ET346">
        <v>0</v>
      </c>
      <c r="EU346">
        <v>4</v>
      </c>
      <c r="EV346">
        <v>0</v>
      </c>
      <c r="EW346">
        <v>1</v>
      </c>
      <c r="EX346">
        <v>3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1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65</v>
      </c>
      <c r="FR346">
        <v>5</v>
      </c>
      <c r="FS346">
        <v>2</v>
      </c>
      <c r="FT346">
        <v>0</v>
      </c>
      <c r="FU346">
        <v>0</v>
      </c>
      <c r="FV346">
        <v>0</v>
      </c>
      <c r="FW346">
        <v>0</v>
      </c>
      <c r="FX346">
        <v>1</v>
      </c>
      <c r="FY346">
        <v>0</v>
      </c>
      <c r="FZ346">
        <v>0</v>
      </c>
      <c r="GA346">
        <v>0</v>
      </c>
      <c r="GB346">
        <v>1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1</v>
      </c>
      <c r="GQ346">
        <v>0</v>
      </c>
      <c r="GR346">
        <v>0</v>
      </c>
      <c r="GS346">
        <v>0</v>
      </c>
      <c r="GT346">
        <v>0</v>
      </c>
      <c r="GU346">
        <v>5</v>
      </c>
      <c r="GV346">
        <v>18</v>
      </c>
      <c r="GW346">
        <v>6</v>
      </c>
      <c r="GX346">
        <v>3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3</v>
      </c>
      <c r="HI346">
        <v>0</v>
      </c>
      <c r="HJ346">
        <v>0</v>
      </c>
      <c r="HK346">
        <v>0</v>
      </c>
      <c r="HL346">
        <v>1</v>
      </c>
      <c r="HM346">
        <v>0</v>
      </c>
      <c r="HN346">
        <v>1</v>
      </c>
      <c r="HO346">
        <v>0</v>
      </c>
      <c r="HP346">
        <v>0</v>
      </c>
      <c r="HQ346">
        <v>1</v>
      </c>
      <c r="HR346">
        <v>0</v>
      </c>
      <c r="HS346">
        <v>1</v>
      </c>
      <c r="HT346">
        <v>1</v>
      </c>
      <c r="HU346">
        <v>0</v>
      </c>
      <c r="HV346">
        <v>0</v>
      </c>
      <c r="HW346">
        <v>1</v>
      </c>
      <c r="HX346">
        <v>0</v>
      </c>
      <c r="HY346">
        <v>18</v>
      </c>
      <c r="HZ346">
        <v>3</v>
      </c>
      <c r="IA346">
        <v>1</v>
      </c>
      <c r="IB346">
        <v>2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3</v>
      </c>
      <c r="JD346" t="s">
        <v>0</v>
      </c>
      <c r="JE346" t="s">
        <v>0</v>
      </c>
      <c r="JF346" t="s">
        <v>0</v>
      </c>
      <c r="JG346" t="s">
        <v>0</v>
      </c>
      <c r="JH346" t="s">
        <v>0</v>
      </c>
      <c r="JI346" t="s">
        <v>0</v>
      </c>
      <c r="JJ346" t="s">
        <v>0</v>
      </c>
      <c r="JK346" t="s">
        <v>0</v>
      </c>
      <c r="JL346" t="s">
        <v>0</v>
      </c>
      <c r="JM346" t="s">
        <v>0</v>
      </c>
      <c r="JN346" t="s">
        <v>0</v>
      </c>
      <c r="JO346" t="s">
        <v>0</v>
      </c>
      <c r="JP346" t="s">
        <v>0</v>
      </c>
      <c r="JQ346" t="s">
        <v>0</v>
      </c>
      <c r="JR346" t="s">
        <v>0</v>
      </c>
      <c r="JS346" t="s">
        <v>0</v>
      </c>
      <c r="JT346" t="s">
        <v>0</v>
      </c>
      <c r="JU346" t="s">
        <v>0</v>
      </c>
      <c r="JV346" t="s">
        <v>0</v>
      </c>
      <c r="JW346">
        <v>2</v>
      </c>
      <c r="JX346">
        <v>2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2</v>
      </c>
      <c r="KS346">
        <v>1</v>
      </c>
      <c r="KT346">
        <v>0</v>
      </c>
      <c r="KU346">
        <v>1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1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</row>
    <row r="347" spans="1:351">
      <c r="A347" t="s">
        <v>1155</v>
      </c>
      <c r="B347" t="s">
        <v>1154</v>
      </c>
      <c r="C347" t="str">
        <f>"200605"</f>
        <v>200605</v>
      </c>
      <c r="D347" t="s">
        <v>1153</v>
      </c>
      <c r="E347">
        <v>8</v>
      </c>
      <c r="F347">
        <v>416</v>
      </c>
      <c r="G347">
        <v>320</v>
      </c>
      <c r="H347">
        <v>211</v>
      </c>
      <c r="I347">
        <v>109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109</v>
      </c>
      <c r="T347">
        <v>0</v>
      </c>
      <c r="U347">
        <v>0</v>
      </c>
      <c r="V347">
        <v>109</v>
      </c>
      <c r="W347">
        <v>9</v>
      </c>
      <c r="X347">
        <v>2</v>
      </c>
      <c r="Y347">
        <v>5</v>
      </c>
      <c r="Z347">
        <v>2</v>
      </c>
      <c r="AA347">
        <v>100</v>
      </c>
      <c r="AB347">
        <v>47</v>
      </c>
      <c r="AC347">
        <v>4</v>
      </c>
      <c r="AD347">
        <v>1</v>
      </c>
      <c r="AE347">
        <v>3</v>
      </c>
      <c r="AF347">
        <v>14</v>
      </c>
      <c r="AG347">
        <v>2</v>
      </c>
      <c r="AH347">
        <v>5</v>
      </c>
      <c r="AI347">
        <v>9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3</v>
      </c>
      <c r="AX347">
        <v>3</v>
      </c>
      <c r="AY347">
        <v>0</v>
      </c>
      <c r="AZ347">
        <v>0</v>
      </c>
      <c r="BA347">
        <v>1</v>
      </c>
      <c r="BB347">
        <v>2</v>
      </c>
      <c r="BC347">
        <v>0</v>
      </c>
      <c r="BD347">
        <v>0</v>
      </c>
      <c r="BE347">
        <v>47</v>
      </c>
      <c r="BF347">
        <v>4</v>
      </c>
      <c r="BG347">
        <v>2</v>
      </c>
      <c r="BH347">
        <v>1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1</v>
      </c>
      <c r="CI347">
        <v>4</v>
      </c>
      <c r="CJ347">
        <v>2</v>
      </c>
      <c r="CK347">
        <v>0</v>
      </c>
      <c r="CL347">
        <v>1</v>
      </c>
      <c r="CM347">
        <v>0</v>
      </c>
      <c r="CN347">
        <v>0</v>
      </c>
      <c r="CO347">
        <v>0</v>
      </c>
      <c r="CP347">
        <v>1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2</v>
      </c>
      <c r="DJ347">
        <v>3</v>
      </c>
      <c r="DK347">
        <v>2</v>
      </c>
      <c r="DL347">
        <v>0</v>
      </c>
      <c r="DM347">
        <v>0</v>
      </c>
      <c r="DN347">
        <v>1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3</v>
      </c>
      <c r="EN347">
        <v>38</v>
      </c>
      <c r="EO347">
        <v>0</v>
      </c>
      <c r="EP347">
        <v>0</v>
      </c>
      <c r="EQ347">
        <v>0</v>
      </c>
      <c r="ER347">
        <v>35</v>
      </c>
      <c r="ES347">
        <v>0</v>
      </c>
      <c r="ET347">
        <v>1</v>
      </c>
      <c r="EU347">
        <v>0</v>
      </c>
      <c r="EV347">
        <v>0</v>
      </c>
      <c r="EW347">
        <v>0</v>
      </c>
      <c r="EX347">
        <v>0</v>
      </c>
      <c r="EY347">
        <v>1</v>
      </c>
      <c r="EZ347">
        <v>0</v>
      </c>
      <c r="FA347">
        <v>0</v>
      </c>
      <c r="FB347">
        <v>1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38</v>
      </c>
      <c r="FR347">
        <v>1</v>
      </c>
      <c r="FS347">
        <v>1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1</v>
      </c>
      <c r="GV347">
        <v>4</v>
      </c>
      <c r="GW347">
        <v>3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1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4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 t="s">
        <v>0</v>
      </c>
      <c r="JE347" t="s">
        <v>0</v>
      </c>
      <c r="JF347" t="s">
        <v>0</v>
      </c>
      <c r="JG347" t="s">
        <v>0</v>
      </c>
      <c r="JH347" t="s">
        <v>0</v>
      </c>
      <c r="JI347" t="s">
        <v>0</v>
      </c>
      <c r="JJ347" t="s">
        <v>0</v>
      </c>
      <c r="JK347" t="s">
        <v>0</v>
      </c>
      <c r="JL347" t="s">
        <v>0</v>
      </c>
      <c r="JM347" t="s">
        <v>0</v>
      </c>
      <c r="JN347" t="s">
        <v>0</v>
      </c>
      <c r="JO347" t="s">
        <v>0</v>
      </c>
      <c r="JP347" t="s">
        <v>0</v>
      </c>
      <c r="JQ347" t="s">
        <v>0</v>
      </c>
      <c r="JR347" t="s">
        <v>0</v>
      </c>
      <c r="JS347" t="s">
        <v>0</v>
      </c>
      <c r="JT347" t="s">
        <v>0</v>
      </c>
      <c r="JU347" t="s">
        <v>0</v>
      </c>
      <c r="JV347" t="s">
        <v>0</v>
      </c>
      <c r="JW347">
        <v>1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1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1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</row>
    <row r="348" spans="1:351">
      <c r="A348" t="s">
        <v>1152</v>
      </c>
      <c r="B348" t="s">
        <v>1145</v>
      </c>
      <c r="C348" t="str">
        <f>"200606"</f>
        <v>200606</v>
      </c>
      <c r="D348" t="s">
        <v>1151</v>
      </c>
      <c r="E348">
        <v>1</v>
      </c>
      <c r="F348">
        <v>1056</v>
      </c>
      <c r="G348">
        <v>810</v>
      </c>
      <c r="H348">
        <v>326</v>
      </c>
      <c r="I348">
        <v>484</v>
      </c>
      <c r="J348">
        <v>1</v>
      </c>
      <c r="K348">
        <v>1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484</v>
      </c>
      <c r="T348">
        <v>0</v>
      </c>
      <c r="U348">
        <v>0</v>
      </c>
      <c r="V348">
        <v>484</v>
      </c>
      <c r="W348">
        <v>21</v>
      </c>
      <c r="X348">
        <v>18</v>
      </c>
      <c r="Y348">
        <v>1</v>
      </c>
      <c r="Z348">
        <v>2</v>
      </c>
      <c r="AA348">
        <v>463</v>
      </c>
      <c r="AB348">
        <v>261</v>
      </c>
      <c r="AC348">
        <v>34</v>
      </c>
      <c r="AD348">
        <v>14</v>
      </c>
      <c r="AE348">
        <v>8</v>
      </c>
      <c r="AF348">
        <v>74</v>
      </c>
      <c r="AG348">
        <v>8</v>
      </c>
      <c r="AH348">
        <v>34</v>
      </c>
      <c r="AI348">
        <v>22</v>
      </c>
      <c r="AJ348">
        <v>7</v>
      </c>
      <c r="AK348">
        <v>0</v>
      </c>
      <c r="AL348">
        <v>1</v>
      </c>
      <c r="AM348">
        <v>1</v>
      </c>
      <c r="AN348">
        <v>0</v>
      </c>
      <c r="AO348">
        <v>1</v>
      </c>
      <c r="AP348">
        <v>2</v>
      </c>
      <c r="AQ348">
        <v>1</v>
      </c>
      <c r="AR348">
        <v>1</v>
      </c>
      <c r="AS348">
        <v>0</v>
      </c>
      <c r="AT348">
        <v>0</v>
      </c>
      <c r="AU348">
        <v>1</v>
      </c>
      <c r="AV348">
        <v>1</v>
      </c>
      <c r="AW348">
        <v>33</v>
      </c>
      <c r="AX348">
        <v>4</v>
      </c>
      <c r="AY348">
        <v>0</v>
      </c>
      <c r="AZ348">
        <v>4</v>
      </c>
      <c r="BA348">
        <v>5</v>
      </c>
      <c r="BB348">
        <v>1</v>
      </c>
      <c r="BC348">
        <v>4</v>
      </c>
      <c r="BD348">
        <v>0</v>
      </c>
      <c r="BE348">
        <v>261</v>
      </c>
      <c r="BF348">
        <v>12</v>
      </c>
      <c r="BG348">
        <v>2</v>
      </c>
      <c r="BH348">
        <v>3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2</v>
      </c>
      <c r="CB348">
        <v>1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2</v>
      </c>
      <c r="CI348">
        <v>12</v>
      </c>
      <c r="CJ348">
        <v>9</v>
      </c>
      <c r="CK348">
        <v>4</v>
      </c>
      <c r="CL348">
        <v>2</v>
      </c>
      <c r="CM348">
        <v>1</v>
      </c>
      <c r="CN348">
        <v>1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1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9</v>
      </c>
      <c r="DJ348">
        <v>12</v>
      </c>
      <c r="DK348">
        <v>3</v>
      </c>
      <c r="DL348">
        <v>1</v>
      </c>
      <c r="DM348">
        <v>5</v>
      </c>
      <c r="DN348">
        <v>0</v>
      </c>
      <c r="DO348">
        <v>1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2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12</v>
      </c>
      <c r="EN348">
        <v>127</v>
      </c>
      <c r="EO348">
        <v>85</v>
      </c>
      <c r="EP348">
        <v>0</v>
      </c>
      <c r="EQ348">
        <v>0</v>
      </c>
      <c r="ER348">
        <v>31</v>
      </c>
      <c r="ES348">
        <v>0</v>
      </c>
      <c r="ET348">
        <v>0</v>
      </c>
      <c r="EU348">
        <v>5</v>
      </c>
      <c r="EV348">
        <v>1</v>
      </c>
      <c r="EW348">
        <v>0</v>
      </c>
      <c r="EX348">
        <v>1</v>
      </c>
      <c r="EY348">
        <v>1</v>
      </c>
      <c r="EZ348">
        <v>0</v>
      </c>
      <c r="FA348">
        <v>0</v>
      </c>
      <c r="FB348">
        <v>2</v>
      </c>
      <c r="FC348">
        <v>1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127</v>
      </c>
      <c r="FR348">
        <v>3</v>
      </c>
      <c r="FS348">
        <v>1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2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3</v>
      </c>
      <c r="GV348">
        <v>34</v>
      </c>
      <c r="GW348">
        <v>6</v>
      </c>
      <c r="GX348">
        <v>3</v>
      </c>
      <c r="GY348">
        <v>0</v>
      </c>
      <c r="GZ348">
        <v>6</v>
      </c>
      <c r="HA348">
        <v>0</v>
      </c>
      <c r="HB348">
        <v>1</v>
      </c>
      <c r="HC348">
        <v>0</v>
      </c>
      <c r="HD348">
        <v>0</v>
      </c>
      <c r="HE348">
        <v>0</v>
      </c>
      <c r="HF348">
        <v>1</v>
      </c>
      <c r="HG348">
        <v>0</v>
      </c>
      <c r="HH348">
        <v>14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1</v>
      </c>
      <c r="HR348">
        <v>1</v>
      </c>
      <c r="HS348">
        <v>0</v>
      </c>
      <c r="HT348">
        <v>1</v>
      </c>
      <c r="HU348">
        <v>0</v>
      </c>
      <c r="HV348">
        <v>0</v>
      </c>
      <c r="HW348">
        <v>0</v>
      </c>
      <c r="HX348">
        <v>0</v>
      </c>
      <c r="HY348">
        <v>34</v>
      </c>
      <c r="HZ348">
        <v>2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1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2</v>
      </c>
      <c r="JD348" t="s">
        <v>0</v>
      </c>
      <c r="JE348" t="s">
        <v>0</v>
      </c>
      <c r="JF348" t="s">
        <v>0</v>
      </c>
      <c r="JG348" t="s">
        <v>0</v>
      </c>
      <c r="JH348" t="s">
        <v>0</v>
      </c>
      <c r="JI348" t="s">
        <v>0</v>
      </c>
      <c r="JJ348" t="s">
        <v>0</v>
      </c>
      <c r="JK348" t="s">
        <v>0</v>
      </c>
      <c r="JL348" t="s">
        <v>0</v>
      </c>
      <c r="JM348" t="s">
        <v>0</v>
      </c>
      <c r="JN348" t="s">
        <v>0</v>
      </c>
      <c r="JO348" t="s">
        <v>0</v>
      </c>
      <c r="JP348" t="s">
        <v>0</v>
      </c>
      <c r="JQ348" t="s">
        <v>0</v>
      </c>
      <c r="JR348" t="s">
        <v>0</v>
      </c>
      <c r="JS348" t="s">
        <v>0</v>
      </c>
      <c r="JT348" t="s">
        <v>0</v>
      </c>
      <c r="JU348" t="s">
        <v>0</v>
      </c>
      <c r="JV348" t="s">
        <v>0</v>
      </c>
      <c r="JW348">
        <v>2</v>
      </c>
      <c r="JX348">
        <v>0</v>
      </c>
      <c r="JY348">
        <v>0</v>
      </c>
      <c r="JZ348">
        <v>0</v>
      </c>
      <c r="KA348">
        <v>0</v>
      </c>
      <c r="KB348">
        <v>1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1</v>
      </c>
      <c r="KQ348">
        <v>0</v>
      </c>
      <c r="KR348">
        <v>2</v>
      </c>
      <c r="KS348">
        <v>1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1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1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</row>
    <row r="349" spans="1:351">
      <c r="A349" t="s">
        <v>1150</v>
      </c>
      <c r="B349" t="s">
        <v>1145</v>
      </c>
      <c r="C349" t="str">
        <f>"200606"</f>
        <v>200606</v>
      </c>
      <c r="D349" t="s">
        <v>1149</v>
      </c>
      <c r="E349">
        <v>2</v>
      </c>
      <c r="F349">
        <v>1063</v>
      </c>
      <c r="G349">
        <v>810</v>
      </c>
      <c r="H349">
        <v>300</v>
      </c>
      <c r="I349">
        <v>510</v>
      </c>
      <c r="J349">
        <v>1</v>
      </c>
      <c r="K349">
        <v>4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510</v>
      </c>
      <c r="T349">
        <v>0</v>
      </c>
      <c r="U349">
        <v>0</v>
      </c>
      <c r="V349">
        <v>510</v>
      </c>
      <c r="W349">
        <v>24</v>
      </c>
      <c r="X349">
        <v>15</v>
      </c>
      <c r="Y349">
        <v>6</v>
      </c>
      <c r="Z349">
        <v>3</v>
      </c>
      <c r="AA349">
        <v>486</v>
      </c>
      <c r="AB349">
        <v>211</v>
      </c>
      <c r="AC349">
        <v>22</v>
      </c>
      <c r="AD349">
        <v>9</v>
      </c>
      <c r="AE349">
        <v>5</v>
      </c>
      <c r="AF349">
        <v>38</v>
      </c>
      <c r="AG349">
        <v>7</v>
      </c>
      <c r="AH349">
        <v>12</v>
      </c>
      <c r="AI349">
        <v>7</v>
      </c>
      <c r="AJ349">
        <v>1</v>
      </c>
      <c r="AK349">
        <v>0</v>
      </c>
      <c r="AL349">
        <v>0</v>
      </c>
      <c r="AM349">
        <v>2</v>
      </c>
      <c r="AN349">
        <v>1</v>
      </c>
      <c r="AO349">
        <v>0</v>
      </c>
      <c r="AP349">
        <v>0</v>
      </c>
      <c r="AQ349">
        <v>0</v>
      </c>
      <c r="AR349">
        <v>10</v>
      </c>
      <c r="AS349">
        <v>0</v>
      </c>
      <c r="AT349">
        <v>0</v>
      </c>
      <c r="AU349">
        <v>1</v>
      </c>
      <c r="AV349">
        <v>2</v>
      </c>
      <c r="AW349">
        <v>81</v>
      </c>
      <c r="AX349">
        <v>2</v>
      </c>
      <c r="AY349">
        <v>0</v>
      </c>
      <c r="AZ349">
        <v>0</v>
      </c>
      <c r="BA349">
        <v>4</v>
      </c>
      <c r="BB349">
        <v>4</v>
      </c>
      <c r="BC349">
        <v>1</v>
      </c>
      <c r="BD349">
        <v>2</v>
      </c>
      <c r="BE349">
        <v>211</v>
      </c>
      <c r="BF349">
        <v>26</v>
      </c>
      <c r="BG349">
        <v>6</v>
      </c>
      <c r="BH349">
        <v>2</v>
      </c>
      <c r="BI349">
        <v>0</v>
      </c>
      <c r="BJ349">
        <v>0</v>
      </c>
      <c r="BK349">
        <v>1</v>
      </c>
      <c r="BL349">
        <v>0</v>
      </c>
      <c r="BM349">
        <v>0</v>
      </c>
      <c r="BN349">
        <v>0</v>
      </c>
      <c r="BO349">
        <v>1</v>
      </c>
      <c r="BP349">
        <v>0</v>
      </c>
      <c r="BQ349">
        <v>0</v>
      </c>
      <c r="BR349">
        <v>0</v>
      </c>
      <c r="BS349">
        <v>0</v>
      </c>
      <c r="BT349">
        <v>1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1</v>
      </c>
      <c r="CB349">
        <v>6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7</v>
      </c>
      <c r="CI349">
        <v>26</v>
      </c>
      <c r="CJ349">
        <v>5</v>
      </c>
      <c r="CK349">
        <v>1</v>
      </c>
      <c r="CL349">
        <v>1</v>
      </c>
      <c r="CM349">
        <v>1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1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1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5</v>
      </c>
      <c r="DJ349">
        <v>23</v>
      </c>
      <c r="DK349">
        <v>13</v>
      </c>
      <c r="DL349">
        <v>0</v>
      </c>
      <c r="DM349">
        <v>1</v>
      </c>
      <c r="DN349">
        <v>1</v>
      </c>
      <c r="DO349">
        <v>3</v>
      </c>
      <c r="DP349">
        <v>0</v>
      </c>
      <c r="DQ349">
        <v>1</v>
      </c>
      <c r="DR349">
        <v>0</v>
      </c>
      <c r="DS349">
        <v>1</v>
      </c>
      <c r="DT349">
        <v>0</v>
      </c>
      <c r="DU349">
        <v>1</v>
      </c>
      <c r="DV349">
        <v>0</v>
      </c>
      <c r="DW349">
        <v>0</v>
      </c>
      <c r="DX349">
        <v>0</v>
      </c>
      <c r="DY349">
        <v>1</v>
      </c>
      <c r="DZ349">
        <v>0</v>
      </c>
      <c r="EA349">
        <v>1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23</v>
      </c>
      <c r="EN349">
        <v>128</v>
      </c>
      <c r="EO349">
        <v>104</v>
      </c>
      <c r="EP349">
        <v>0</v>
      </c>
      <c r="EQ349">
        <v>0</v>
      </c>
      <c r="ER349">
        <v>11</v>
      </c>
      <c r="ES349">
        <v>1</v>
      </c>
      <c r="ET349">
        <v>0</v>
      </c>
      <c r="EU349">
        <v>0</v>
      </c>
      <c r="EV349">
        <v>3</v>
      </c>
      <c r="EW349">
        <v>0</v>
      </c>
      <c r="EX349">
        <v>0</v>
      </c>
      <c r="EY349">
        <v>1</v>
      </c>
      <c r="EZ349">
        <v>0</v>
      </c>
      <c r="FA349">
        <v>0</v>
      </c>
      <c r="FB349">
        <v>6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1</v>
      </c>
      <c r="FL349">
        <v>0</v>
      </c>
      <c r="FM349">
        <v>0</v>
      </c>
      <c r="FN349">
        <v>0</v>
      </c>
      <c r="FO349">
        <v>0</v>
      </c>
      <c r="FP349">
        <v>1</v>
      </c>
      <c r="FQ349">
        <v>128</v>
      </c>
      <c r="FR349">
        <v>18</v>
      </c>
      <c r="FS349">
        <v>5</v>
      </c>
      <c r="FT349">
        <v>1</v>
      </c>
      <c r="FU349">
        <v>0</v>
      </c>
      <c r="FV349">
        <v>0</v>
      </c>
      <c r="FW349">
        <v>3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1</v>
      </c>
      <c r="GE349">
        <v>1</v>
      </c>
      <c r="GF349">
        <v>2</v>
      </c>
      <c r="GG349">
        <v>0</v>
      </c>
      <c r="GH349">
        <v>0</v>
      </c>
      <c r="GI349">
        <v>0</v>
      </c>
      <c r="GJ349">
        <v>0</v>
      </c>
      <c r="GK349">
        <v>1</v>
      </c>
      <c r="GL349">
        <v>0</v>
      </c>
      <c r="GM349">
        <v>1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3</v>
      </c>
      <c r="GT349">
        <v>0</v>
      </c>
      <c r="GU349">
        <v>18</v>
      </c>
      <c r="GV349">
        <v>59</v>
      </c>
      <c r="GW349">
        <v>22</v>
      </c>
      <c r="GX349">
        <v>2</v>
      </c>
      <c r="GY349">
        <v>0</v>
      </c>
      <c r="GZ349">
        <v>3</v>
      </c>
      <c r="HA349">
        <v>1</v>
      </c>
      <c r="HB349">
        <v>0</v>
      </c>
      <c r="HC349">
        <v>0</v>
      </c>
      <c r="HD349">
        <v>0</v>
      </c>
      <c r="HE349">
        <v>0</v>
      </c>
      <c r="HF349">
        <v>1</v>
      </c>
      <c r="HG349">
        <v>0</v>
      </c>
      <c r="HH349">
        <v>26</v>
      </c>
      <c r="HI349">
        <v>0</v>
      </c>
      <c r="HJ349">
        <v>0</v>
      </c>
      <c r="HK349">
        <v>1</v>
      </c>
      <c r="HL349">
        <v>0</v>
      </c>
      <c r="HM349">
        <v>0</v>
      </c>
      <c r="HN349">
        <v>1</v>
      </c>
      <c r="HO349">
        <v>0</v>
      </c>
      <c r="HP349">
        <v>1</v>
      </c>
      <c r="HQ349">
        <v>0</v>
      </c>
      <c r="HR349">
        <v>0</v>
      </c>
      <c r="HS349">
        <v>1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59</v>
      </c>
      <c r="HZ349">
        <v>10</v>
      </c>
      <c r="IA349">
        <v>5</v>
      </c>
      <c r="IB349">
        <v>2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2</v>
      </c>
      <c r="JB349">
        <v>1</v>
      </c>
      <c r="JC349">
        <v>10</v>
      </c>
      <c r="JD349" t="s">
        <v>0</v>
      </c>
      <c r="JE349" t="s">
        <v>0</v>
      </c>
      <c r="JF349" t="s">
        <v>0</v>
      </c>
      <c r="JG349" t="s">
        <v>0</v>
      </c>
      <c r="JH349" t="s">
        <v>0</v>
      </c>
      <c r="JI349" t="s">
        <v>0</v>
      </c>
      <c r="JJ349" t="s">
        <v>0</v>
      </c>
      <c r="JK349" t="s">
        <v>0</v>
      </c>
      <c r="JL349" t="s">
        <v>0</v>
      </c>
      <c r="JM349" t="s">
        <v>0</v>
      </c>
      <c r="JN349" t="s">
        <v>0</v>
      </c>
      <c r="JO349" t="s">
        <v>0</v>
      </c>
      <c r="JP349" t="s">
        <v>0</v>
      </c>
      <c r="JQ349" t="s">
        <v>0</v>
      </c>
      <c r="JR349" t="s">
        <v>0</v>
      </c>
      <c r="JS349" t="s">
        <v>0</v>
      </c>
      <c r="JT349" t="s">
        <v>0</v>
      </c>
      <c r="JU349" t="s">
        <v>0</v>
      </c>
      <c r="JV349" t="s">
        <v>0</v>
      </c>
      <c r="JW349">
        <v>6</v>
      </c>
      <c r="JX349">
        <v>1</v>
      </c>
      <c r="JY349">
        <v>0</v>
      </c>
      <c r="JZ349">
        <v>0</v>
      </c>
      <c r="KA349">
        <v>0</v>
      </c>
      <c r="KB349">
        <v>0</v>
      </c>
      <c r="KC349">
        <v>2</v>
      </c>
      <c r="KD349">
        <v>0</v>
      </c>
      <c r="KE349">
        <v>0</v>
      </c>
      <c r="KF349">
        <v>1</v>
      </c>
      <c r="KG349">
        <v>0</v>
      </c>
      <c r="KH349">
        <v>0</v>
      </c>
      <c r="KI349">
        <v>0</v>
      </c>
      <c r="KJ349">
        <v>0</v>
      </c>
      <c r="KK349">
        <v>2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6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</row>
    <row r="350" spans="1:351">
      <c r="A350" t="s">
        <v>1148</v>
      </c>
      <c r="B350" t="s">
        <v>1145</v>
      </c>
      <c r="C350" t="str">
        <f>"200606"</f>
        <v>200606</v>
      </c>
      <c r="D350" t="s">
        <v>1147</v>
      </c>
      <c r="E350">
        <v>3</v>
      </c>
      <c r="F350">
        <v>642</v>
      </c>
      <c r="G350">
        <v>490</v>
      </c>
      <c r="H350">
        <v>289</v>
      </c>
      <c r="I350">
        <v>201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201</v>
      </c>
      <c r="T350">
        <v>0</v>
      </c>
      <c r="U350">
        <v>0</v>
      </c>
      <c r="V350">
        <v>201</v>
      </c>
      <c r="W350">
        <v>10</v>
      </c>
      <c r="X350">
        <v>8</v>
      </c>
      <c r="Y350">
        <v>1</v>
      </c>
      <c r="Z350">
        <v>0</v>
      </c>
      <c r="AA350">
        <v>191</v>
      </c>
      <c r="AB350">
        <v>102</v>
      </c>
      <c r="AC350">
        <v>13</v>
      </c>
      <c r="AD350">
        <v>5</v>
      </c>
      <c r="AE350">
        <v>3</v>
      </c>
      <c r="AF350">
        <v>17</v>
      </c>
      <c r="AG350">
        <v>1</v>
      </c>
      <c r="AH350">
        <v>3</v>
      </c>
      <c r="AI350">
        <v>29</v>
      </c>
      <c r="AJ350">
        <v>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13</v>
      </c>
      <c r="AX350">
        <v>0</v>
      </c>
      <c r="AY350">
        <v>0</v>
      </c>
      <c r="AZ350">
        <v>0</v>
      </c>
      <c r="BA350">
        <v>12</v>
      </c>
      <c r="BB350">
        <v>4</v>
      </c>
      <c r="BC350">
        <v>1</v>
      </c>
      <c r="BD350">
        <v>0</v>
      </c>
      <c r="BE350">
        <v>102</v>
      </c>
      <c r="BF350">
        <v>20</v>
      </c>
      <c r="BG350">
        <v>3</v>
      </c>
      <c r="BH350">
        <v>6</v>
      </c>
      <c r="BI350">
        <v>0</v>
      </c>
      <c r="BJ350">
        <v>0</v>
      </c>
      <c r="BK350">
        <v>0</v>
      </c>
      <c r="BL350">
        <v>0</v>
      </c>
      <c r="BM350">
        <v>1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2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2</v>
      </c>
      <c r="CB350">
        <v>4</v>
      </c>
      <c r="CC350">
        <v>1</v>
      </c>
      <c r="CD350">
        <v>0</v>
      </c>
      <c r="CE350">
        <v>0</v>
      </c>
      <c r="CF350">
        <v>0</v>
      </c>
      <c r="CG350">
        <v>0</v>
      </c>
      <c r="CH350">
        <v>1</v>
      </c>
      <c r="CI350">
        <v>20</v>
      </c>
      <c r="CJ350">
        <v>3</v>
      </c>
      <c r="CK350">
        <v>1</v>
      </c>
      <c r="CL350">
        <v>0</v>
      </c>
      <c r="CM350">
        <v>1</v>
      </c>
      <c r="CN350">
        <v>0</v>
      </c>
      <c r="CO350">
        <v>1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3</v>
      </c>
      <c r="DJ350">
        <v>9</v>
      </c>
      <c r="DK350">
        <v>3</v>
      </c>
      <c r="DL350">
        <v>0</v>
      </c>
      <c r="DM350">
        <v>1</v>
      </c>
      <c r="DN350">
        <v>1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1</v>
      </c>
      <c r="DV350">
        <v>0</v>
      </c>
      <c r="DW350">
        <v>0</v>
      </c>
      <c r="DX350">
        <v>0</v>
      </c>
      <c r="DY350">
        <v>2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1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9</v>
      </c>
      <c r="EN350">
        <v>32</v>
      </c>
      <c r="EO350">
        <v>24</v>
      </c>
      <c r="EP350">
        <v>0</v>
      </c>
      <c r="EQ350">
        <v>0</v>
      </c>
      <c r="ER350">
        <v>6</v>
      </c>
      <c r="ES350">
        <v>1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1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32</v>
      </c>
      <c r="FR350">
        <v>1</v>
      </c>
      <c r="FS350">
        <v>0</v>
      </c>
      <c r="FT350">
        <v>0</v>
      </c>
      <c r="FU350">
        <v>0</v>
      </c>
      <c r="FV350">
        <v>1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1</v>
      </c>
      <c r="GV350">
        <v>20</v>
      </c>
      <c r="GW350">
        <v>3</v>
      </c>
      <c r="GX350">
        <v>1</v>
      </c>
      <c r="GY350">
        <v>0</v>
      </c>
      <c r="GZ350">
        <v>1</v>
      </c>
      <c r="HA350">
        <v>0</v>
      </c>
      <c r="HB350">
        <v>0</v>
      </c>
      <c r="HC350">
        <v>1</v>
      </c>
      <c r="HD350">
        <v>0</v>
      </c>
      <c r="HE350">
        <v>0</v>
      </c>
      <c r="HF350">
        <v>0</v>
      </c>
      <c r="HG350">
        <v>0</v>
      </c>
      <c r="HH350">
        <v>13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1</v>
      </c>
      <c r="HY350">
        <v>20</v>
      </c>
      <c r="HZ350">
        <v>4</v>
      </c>
      <c r="IA350">
        <v>3</v>
      </c>
      <c r="IB350">
        <v>0</v>
      </c>
      <c r="IC350">
        <v>0</v>
      </c>
      <c r="ID350">
        <v>1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4</v>
      </c>
      <c r="JD350" t="s">
        <v>0</v>
      </c>
      <c r="JE350" t="s">
        <v>0</v>
      </c>
      <c r="JF350" t="s">
        <v>0</v>
      </c>
      <c r="JG350" t="s">
        <v>0</v>
      </c>
      <c r="JH350" t="s">
        <v>0</v>
      </c>
      <c r="JI350" t="s">
        <v>0</v>
      </c>
      <c r="JJ350" t="s">
        <v>0</v>
      </c>
      <c r="JK350" t="s">
        <v>0</v>
      </c>
      <c r="JL350" t="s">
        <v>0</v>
      </c>
      <c r="JM350" t="s">
        <v>0</v>
      </c>
      <c r="JN350" t="s">
        <v>0</v>
      </c>
      <c r="JO350" t="s">
        <v>0</v>
      </c>
      <c r="JP350" t="s">
        <v>0</v>
      </c>
      <c r="JQ350" t="s">
        <v>0</v>
      </c>
      <c r="JR350" t="s">
        <v>0</v>
      </c>
      <c r="JS350" t="s">
        <v>0</v>
      </c>
      <c r="JT350" t="s">
        <v>0</v>
      </c>
      <c r="JU350" t="s">
        <v>0</v>
      </c>
      <c r="JV350" t="s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</row>
    <row r="351" spans="1:351">
      <c r="A351" t="s">
        <v>1146</v>
      </c>
      <c r="B351" t="s">
        <v>1145</v>
      </c>
      <c r="C351" t="str">
        <f>"200606"</f>
        <v>200606</v>
      </c>
      <c r="D351" t="s">
        <v>1144</v>
      </c>
      <c r="E351">
        <v>4</v>
      </c>
      <c r="F351">
        <v>1213</v>
      </c>
      <c r="G351">
        <v>920</v>
      </c>
      <c r="H351">
        <v>458</v>
      </c>
      <c r="I351">
        <v>462</v>
      </c>
      <c r="J351">
        <v>0</v>
      </c>
      <c r="K351">
        <v>2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462</v>
      </c>
      <c r="T351">
        <v>0</v>
      </c>
      <c r="U351">
        <v>0</v>
      </c>
      <c r="V351">
        <v>462</v>
      </c>
      <c r="W351">
        <v>9</v>
      </c>
      <c r="X351">
        <v>0</v>
      </c>
      <c r="Y351">
        <v>7</v>
      </c>
      <c r="Z351">
        <v>2</v>
      </c>
      <c r="AA351">
        <v>453</v>
      </c>
      <c r="AB351">
        <v>205</v>
      </c>
      <c r="AC351">
        <v>26</v>
      </c>
      <c r="AD351">
        <v>7</v>
      </c>
      <c r="AE351">
        <v>7</v>
      </c>
      <c r="AF351">
        <v>82</v>
      </c>
      <c r="AG351">
        <v>6</v>
      </c>
      <c r="AH351">
        <v>4</v>
      </c>
      <c r="AI351">
        <v>14</v>
      </c>
      <c r="AJ351">
        <v>1</v>
      </c>
      <c r="AK351">
        <v>0</v>
      </c>
      <c r="AL351">
        <v>0</v>
      </c>
      <c r="AM351">
        <v>0</v>
      </c>
      <c r="AN351">
        <v>1</v>
      </c>
      <c r="AO351">
        <v>2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47</v>
      </c>
      <c r="AX351">
        <v>0</v>
      </c>
      <c r="AY351">
        <v>0</v>
      </c>
      <c r="AZ351">
        <v>1</v>
      </c>
      <c r="BA351">
        <v>4</v>
      </c>
      <c r="BB351">
        <v>1</v>
      </c>
      <c r="BC351">
        <v>0</v>
      </c>
      <c r="BD351">
        <v>1</v>
      </c>
      <c r="BE351">
        <v>205</v>
      </c>
      <c r="BF351">
        <v>30</v>
      </c>
      <c r="BG351">
        <v>8</v>
      </c>
      <c r="BH351">
        <v>4</v>
      </c>
      <c r="BI351">
        <v>1</v>
      </c>
      <c r="BJ351">
        <v>2</v>
      </c>
      <c r="BK351">
        <v>0</v>
      </c>
      <c r="BL351">
        <v>1</v>
      </c>
      <c r="BM351">
        <v>1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1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2</v>
      </c>
      <c r="CA351">
        <v>0</v>
      </c>
      <c r="CB351">
        <v>1</v>
      </c>
      <c r="CC351">
        <v>0</v>
      </c>
      <c r="CD351">
        <v>0</v>
      </c>
      <c r="CE351">
        <v>1</v>
      </c>
      <c r="CF351">
        <v>0</v>
      </c>
      <c r="CG351">
        <v>0</v>
      </c>
      <c r="CH351">
        <v>8</v>
      </c>
      <c r="CI351">
        <v>30</v>
      </c>
      <c r="CJ351">
        <v>5</v>
      </c>
      <c r="CK351">
        <v>0</v>
      </c>
      <c r="CL351">
        <v>0</v>
      </c>
      <c r="CM351">
        <v>0</v>
      </c>
      <c r="CN351">
        <v>0</v>
      </c>
      <c r="CO351">
        <v>1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2</v>
      </c>
      <c r="CV351">
        <v>1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1</v>
      </c>
      <c r="DF351">
        <v>0</v>
      </c>
      <c r="DG351">
        <v>0</v>
      </c>
      <c r="DH351">
        <v>0</v>
      </c>
      <c r="DI351">
        <v>5</v>
      </c>
      <c r="DJ351">
        <v>6</v>
      </c>
      <c r="DK351">
        <v>2</v>
      </c>
      <c r="DL351">
        <v>0</v>
      </c>
      <c r="DM351">
        <v>1</v>
      </c>
      <c r="DN351">
        <v>0</v>
      </c>
      <c r="DO351">
        <v>1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1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1</v>
      </c>
      <c r="EK351">
        <v>0</v>
      </c>
      <c r="EL351">
        <v>0</v>
      </c>
      <c r="EM351">
        <v>6</v>
      </c>
      <c r="EN351">
        <v>160</v>
      </c>
      <c r="EO351">
        <v>130</v>
      </c>
      <c r="EP351">
        <v>0</v>
      </c>
      <c r="EQ351">
        <v>1</v>
      </c>
      <c r="ER351">
        <v>19</v>
      </c>
      <c r="ES351">
        <v>2</v>
      </c>
      <c r="ET351">
        <v>0</v>
      </c>
      <c r="EU351">
        <v>0</v>
      </c>
      <c r="EV351">
        <v>1</v>
      </c>
      <c r="EW351">
        <v>0</v>
      </c>
      <c r="EX351">
        <v>0</v>
      </c>
      <c r="EY351">
        <v>1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1</v>
      </c>
      <c r="FK351">
        <v>4</v>
      </c>
      <c r="FL351">
        <v>0</v>
      </c>
      <c r="FM351">
        <v>1</v>
      </c>
      <c r="FN351">
        <v>0</v>
      </c>
      <c r="FO351">
        <v>0</v>
      </c>
      <c r="FP351">
        <v>0</v>
      </c>
      <c r="FQ351">
        <v>160</v>
      </c>
      <c r="FR351">
        <v>8</v>
      </c>
      <c r="FS351">
        <v>1</v>
      </c>
      <c r="FT351">
        <v>0</v>
      </c>
      <c r="FU351">
        <v>0</v>
      </c>
      <c r="FV351">
        <v>0</v>
      </c>
      <c r="FW351">
        <v>0</v>
      </c>
      <c r="FX351">
        <v>2</v>
      </c>
      <c r="FY351">
        <v>0</v>
      </c>
      <c r="FZ351">
        <v>1</v>
      </c>
      <c r="GA351">
        <v>0</v>
      </c>
      <c r="GB351">
        <v>0</v>
      </c>
      <c r="GC351">
        <v>0</v>
      </c>
      <c r="GD351">
        <v>1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1</v>
      </c>
      <c r="GN351">
        <v>1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1</v>
      </c>
      <c r="GU351">
        <v>8</v>
      </c>
      <c r="GV351">
        <v>31</v>
      </c>
      <c r="GW351">
        <v>3</v>
      </c>
      <c r="GX351">
        <v>2</v>
      </c>
      <c r="GY351">
        <v>0</v>
      </c>
      <c r="GZ351">
        <v>3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2</v>
      </c>
      <c r="HH351">
        <v>12</v>
      </c>
      <c r="HI351">
        <v>0</v>
      </c>
      <c r="HJ351">
        <v>1</v>
      </c>
      <c r="HK351">
        <v>2</v>
      </c>
      <c r="HL351">
        <v>0</v>
      </c>
      <c r="HM351">
        <v>0</v>
      </c>
      <c r="HN351">
        <v>0</v>
      </c>
      <c r="HO351">
        <v>0</v>
      </c>
      <c r="HP351">
        <v>1</v>
      </c>
      <c r="HQ351">
        <v>1</v>
      </c>
      <c r="HR351">
        <v>1</v>
      </c>
      <c r="HS351">
        <v>1</v>
      </c>
      <c r="HT351">
        <v>0</v>
      </c>
      <c r="HU351">
        <v>0</v>
      </c>
      <c r="HV351">
        <v>0</v>
      </c>
      <c r="HW351">
        <v>1</v>
      </c>
      <c r="HX351">
        <v>1</v>
      </c>
      <c r="HY351">
        <v>31</v>
      </c>
      <c r="HZ351">
        <v>2</v>
      </c>
      <c r="IA351">
        <v>1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1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2</v>
      </c>
      <c r="JD351" t="s">
        <v>0</v>
      </c>
      <c r="JE351" t="s">
        <v>0</v>
      </c>
      <c r="JF351" t="s">
        <v>0</v>
      </c>
      <c r="JG351" t="s">
        <v>0</v>
      </c>
      <c r="JH351" t="s">
        <v>0</v>
      </c>
      <c r="JI351" t="s">
        <v>0</v>
      </c>
      <c r="JJ351" t="s">
        <v>0</v>
      </c>
      <c r="JK351" t="s">
        <v>0</v>
      </c>
      <c r="JL351" t="s">
        <v>0</v>
      </c>
      <c r="JM351" t="s">
        <v>0</v>
      </c>
      <c r="JN351" t="s">
        <v>0</v>
      </c>
      <c r="JO351" t="s">
        <v>0</v>
      </c>
      <c r="JP351" t="s">
        <v>0</v>
      </c>
      <c r="JQ351" t="s">
        <v>0</v>
      </c>
      <c r="JR351" t="s">
        <v>0</v>
      </c>
      <c r="JS351" t="s">
        <v>0</v>
      </c>
      <c r="JT351" t="s">
        <v>0</v>
      </c>
      <c r="JU351" t="s">
        <v>0</v>
      </c>
      <c r="JV351" t="s">
        <v>0</v>
      </c>
      <c r="JW351">
        <v>5</v>
      </c>
      <c r="JX351">
        <v>2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2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1</v>
      </c>
      <c r="KO351">
        <v>0</v>
      </c>
      <c r="KP351">
        <v>0</v>
      </c>
      <c r="KQ351">
        <v>0</v>
      </c>
      <c r="KR351">
        <v>5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1</v>
      </c>
      <c r="LW351">
        <v>0</v>
      </c>
      <c r="LX351">
        <v>1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1</v>
      </c>
    </row>
    <row r="352" spans="1:351">
      <c r="A352" t="s">
        <v>1143</v>
      </c>
      <c r="B352" t="s">
        <v>1134</v>
      </c>
      <c r="C352" t="str">
        <f>"200701"</f>
        <v>200701</v>
      </c>
      <c r="D352" t="s">
        <v>1142</v>
      </c>
      <c r="E352">
        <v>1</v>
      </c>
      <c r="F352">
        <v>873</v>
      </c>
      <c r="G352">
        <v>670</v>
      </c>
      <c r="H352">
        <v>332</v>
      </c>
      <c r="I352">
        <v>338</v>
      </c>
      <c r="J352">
        <v>4</v>
      </c>
      <c r="K352">
        <v>5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338</v>
      </c>
      <c r="T352">
        <v>0</v>
      </c>
      <c r="U352">
        <v>0</v>
      </c>
      <c r="V352">
        <v>338</v>
      </c>
      <c r="W352">
        <v>20</v>
      </c>
      <c r="X352">
        <v>12</v>
      </c>
      <c r="Y352">
        <v>6</v>
      </c>
      <c r="Z352">
        <v>2</v>
      </c>
      <c r="AA352">
        <v>318</v>
      </c>
      <c r="AB352">
        <v>208</v>
      </c>
      <c r="AC352">
        <v>8</v>
      </c>
      <c r="AD352">
        <v>17</v>
      </c>
      <c r="AE352">
        <v>1</v>
      </c>
      <c r="AF352">
        <v>55</v>
      </c>
      <c r="AG352">
        <v>9</v>
      </c>
      <c r="AH352">
        <v>43</v>
      </c>
      <c r="AI352">
        <v>44</v>
      </c>
      <c r="AJ352">
        <v>1</v>
      </c>
      <c r="AK352">
        <v>2</v>
      </c>
      <c r="AL352">
        <v>0</v>
      </c>
      <c r="AM352">
        <v>12</v>
      </c>
      <c r="AN352">
        <v>0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1</v>
      </c>
      <c r="AW352">
        <v>11</v>
      </c>
      <c r="AX352">
        <v>1</v>
      </c>
      <c r="AY352">
        <v>0</v>
      </c>
      <c r="AZ352">
        <v>0</v>
      </c>
      <c r="BA352">
        <v>0</v>
      </c>
      <c r="BB352">
        <v>0</v>
      </c>
      <c r="BC352">
        <v>1</v>
      </c>
      <c r="BD352">
        <v>1</v>
      </c>
      <c r="BE352">
        <v>208</v>
      </c>
      <c r="BF352">
        <v>36</v>
      </c>
      <c r="BG352">
        <v>10</v>
      </c>
      <c r="BH352">
        <v>0</v>
      </c>
      <c r="BI352">
        <v>2</v>
      </c>
      <c r="BJ352">
        <v>0</v>
      </c>
      <c r="BK352">
        <v>2</v>
      </c>
      <c r="BL352">
        <v>0</v>
      </c>
      <c r="BM352">
        <v>17</v>
      </c>
      <c r="BN352">
        <v>0</v>
      </c>
      <c r="BO352">
        <v>0</v>
      </c>
      <c r="BP352">
        <v>0</v>
      </c>
      <c r="BQ352">
        <v>1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2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2</v>
      </c>
      <c r="CI352">
        <v>36</v>
      </c>
      <c r="CJ352">
        <v>6</v>
      </c>
      <c r="CK352">
        <v>3</v>
      </c>
      <c r="CL352">
        <v>0</v>
      </c>
      <c r="CM352">
        <v>2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1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6</v>
      </c>
      <c r="DJ352">
        <v>14</v>
      </c>
      <c r="DK352">
        <v>7</v>
      </c>
      <c r="DL352">
        <v>0</v>
      </c>
      <c r="DM352">
        <v>3</v>
      </c>
      <c r="DN352">
        <v>0</v>
      </c>
      <c r="DO352">
        <v>0</v>
      </c>
      <c r="DP352">
        <v>2</v>
      </c>
      <c r="DQ352">
        <v>1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1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14</v>
      </c>
      <c r="EN352">
        <v>9</v>
      </c>
      <c r="EO352">
        <v>5</v>
      </c>
      <c r="EP352">
        <v>0</v>
      </c>
      <c r="EQ352">
        <v>0</v>
      </c>
      <c r="ER352">
        <v>1</v>
      </c>
      <c r="ES352">
        <v>0</v>
      </c>
      <c r="ET352">
        <v>0</v>
      </c>
      <c r="EU352">
        <v>1</v>
      </c>
      <c r="EV352">
        <v>0</v>
      </c>
      <c r="EW352">
        <v>1</v>
      </c>
      <c r="EX352">
        <v>0</v>
      </c>
      <c r="EY352">
        <v>1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9</v>
      </c>
      <c r="FR352">
        <v>11</v>
      </c>
      <c r="FS352">
        <v>8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2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1</v>
      </c>
      <c r="GU352">
        <v>11</v>
      </c>
      <c r="GV352">
        <v>23</v>
      </c>
      <c r="GW352">
        <v>7</v>
      </c>
      <c r="GX352">
        <v>0</v>
      </c>
      <c r="GY352">
        <v>0</v>
      </c>
      <c r="GZ352">
        <v>11</v>
      </c>
      <c r="HA352">
        <v>2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1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1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1</v>
      </c>
      <c r="HX352">
        <v>0</v>
      </c>
      <c r="HY352">
        <v>23</v>
      </c>
      <c r="HZ352">
        <v>10</v>
      </c>
      <c r="IA352">
        <v>5</v>
      </c>
      <c r="IB352">
        <v>3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1</v>
      </c>
      <c r="IJ352">
        <v>0</v>
      </c>
      <c r="IK352">
        <v>0</v>
      </c>
      <c r="IL352">
        <v>0</v>
      </c>
      <c r="IM352">
        <v>0</v>
      </c>
      <c r="IN352">
        <v>1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10</v>
      </c>
      <c r="JD352" t="s">
        <v>0</v>
      </c>
      <c r="JE352" t="s">
        <v>0</v>
      </c>
      <c r="JF352" t="s">
        <v>0</v>
      </c>
      <c r="JG352" t="s">
        <v>0</v>
      </c>
      <c r="JH352" t="s">
        <v>0</v>
      </c>
      <c r="JI352" t="s">
        <v>0</v>
      </c>
      <c r="JJ352" t="s">
        <v>0</v>
      </c>
      <c r="JK352" t="s">
        <v>0</v>
      </c>
      <c r="JL352" t="s">
        <v>0</v>
      </c>
      <c r="JM352" t="s">
        <v>0</v>
      </c>
      <c r="JN352" t="s">
        <v>0</v>
      </c>
      <c r="JO352" t="s">
        <v>0</v>
      </c>
      <c r="JP352" t="s">
        <v>0</v>
      </c>
      <c r="JQ352" t="s">
        <v>0</v>
      </c>
      <c r="JR352" t="s">
        <v>0</v>
      </c>
      <c r="JS352" t="s">
        <v>0</v>
      </c>
      <c r="JT352" t="s">
        <v>0</v>
      </c>
      <c r="JU352" t="s">
        <v>0</v>
      </c>
      <c r="JV352" t="s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1</v>
      </c>
      <c r="KT352">
        <v>0</v>
      </c>
      <c r="KU352">
        <v>0</v>
      </c>
      <c r="KV352">
        <v>1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1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</row>
    <row r="353" spans="1:351">
      <c r="A353" t="s">
        <v>1141</v>
      </c>
      <c r="B353" t="s">
        <v>1134</v>
      </c>
      <c r="C353" t="str">
        <f>"200701"</f>
        <v>200701</v>
      </c>
      <c r="D353" t="s">
        <v>1140</v>
      </c>
      <c r="E353">
        <v>2</v>
      </c>
      <c r="F353">
        <v>886</v>
      </c>
      <c r="G353">
        <v>680</v>
      </c>
      <c r="H353">
        <v>305</v>
      </c>
      <c r="I353">
        <v>375</v>
      </c>
      <c r="J353">
        <v>1</v>
      </c>
      <c r="K353">
        <v>1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375</v>
      </c>
      <c r="T353">
        <v>0</v>
      </c>
      <c r="U353">
        <v>0</v>
      </c>
      <c r="V353">
        <v>375</v>
      </c>
      <c r="W353">
        <v>9</v>
      </c>
      <c r="X353">
        <v>5</v>
      </c>
      <c r="Y353">
        <v>3</v>
      </c>
      <c r="Z353">
        <v>1</v>
      </c>
      <c r="AA353">
        <v>366</v>
      </c>
      <c r="AB353">
        <v>269</v>
      </c>
      <c r="AC353">
        <v>18</v>
      </c>
      <c r="AD353">
        <v>14</v>
      </c>
      <c r="AE353">
        <v>4</v>
      </c>
      <c r="AF353">
        <v>69</v>
      </c>
      <c r="AG353">
        <v>1</v>
      </c>
      <c r="AH353">
        <v>38</v>
      </c>
      <c r="AI353">
        <v>94</v>
      </c>
      <c r="AJ353">
        <v>0</v>
      </c>
      <c r="AK353">
        <v>1</v>
      </c>
      <c r="AL353">
        <v>0</v>
      </c>
      <c r="AM353">
        <v>15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11</v>
      </c>
      <c r="AX353">
        <v>1</v>
      </c>
      <c r="AY353">
        <v>0</v>
      </c>
      <c r="AZ353">
        <v>0</v>
      </c>
      <c r="BA353">
        <v>0</v>
      </c>
      <c r="BB353">
        <v>1</v>
      </c>
      <c r="BC353">
        <v>2</v>
      </c>
      <c r="BD353">
        <v>0</v>
      </c>
      <c r="BE353">
        <v>269</v>
      </c>
      <c r="BF353">
        <v>7</v>
      </c>
      <c r="BG353">
        <v>2</v>
      </c>
      <c r="BH353">
        <v>2</v>
      </c>
      <c r="BI353">
        <v>0</v>
      </c>
      <c r="BJ353">
        <v>0</v>
      </c>
      <c r="BK353">
        <v>0</v>
      </c>
      <c r="BL353">
        <v>0</v>
      </c>
      <c r="BM353">
        <v>2</v>
      </c>
      <c r="BN353">
        <v>0</v>
      </c>
      <c r="BO353">
        <v>0</v>
      </c>
      <c r="BP353">
        <v>0</v>
      </c>
      <c r="BQ353">
        <v>0</v>
      </c>
      <c r="BR353">
        <v>1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7</v>
      </c>
      <c r="CJ353">
        <v>1</v>
      </c>
      <c r="CK353">
        <v>0</v>
      </c>
      <c r="CL353">
        <v>0</v>
      </c>
      <c r="CM353">
        <v>0</v>
      </c>
      <c r="CN353">
        <v>0</v>
      </c>
      <c r="CO353">
        <v>1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1</v>
      </c>
      <c r="DJ353">
        <v>7</v>
      </c>
      <c r="DK353">
        <v>3</v>
      </c>
      <c r="DL353">
        <v>0</v>
      </c>
      <c r="DM353">
        <v>0</v>
      </c>
      <c r="DN353">
        <v>0</v>
      </c>
      <c r="DO353">
        <v>1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1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1</v>
      </c>
      <c r="ED353">
        <v>1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7</v>
      </c>
      <c r="EN353">
        <v>41</v>
      </c>
      <c r="EO353">
        <v>3</v>
      </c>
      <c r="EP353">
        <v>0</v>
      </c>
      <c r="EQ353">
        <v>1</v>
      </c>
      <c r="ER353">
        <v>16</v>
      </c>
      <c r="ES353">
        <v>2</v>
      </c>
      <c r="ET353">
        <v>0</v>
      </c>
      <c r="EU353">
        <v>14</v>
      </c>
      <c r="EV353">
        <v>0</v>
      </c>
      <c r="EW353">
        <v>1</v>
      </c>
      <c r="EX353">
        <v>1</v>
      </c>
      <c r="EY353">
        <v>0</v>
      </c>
      <c r="EZ353">
        <v>0</v>
      </c>
      <c r="FA353">
        <v>1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1</v>
      </c>
      <c r="FN353">
        <v>0</v>
      </c>
      <c r="FO353">
        <v>0</v>
      </c>
      <c r="FP353">
        <v>1</v>
      </c>
      <c r="FQ353">
        <v>41</v>
      </c>
      <c r="FR353">
        <v>4</v>
      </c>
      <c r="FS353">
        <v>4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4</v>
      </c>
      <c r="GV353">
        <v>36</v>
      </c>
      <c r="GW353">
        <v>2</v>
      </c>
      <c r="GX353">
        <v>0</v>
      </c>
      <c r="GY353">
        <v>3</v>
      </c>
      <c r="GZ353">
        <v>12</v>
      </c>
      <c r="HA353">
        <v>5</v>
      </c>
      <c r="HB353">
        <v>1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1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9</v>
      </c>
      <c r="HS353">
        <v>0</v>
      </c>
      <c r="HT353">
        <v>0</v>
      </c>
      <c r="HU353">
        <v>1</v>
      </c>
      <c r="HV353">
        <v>2</v>
      </c>
      <c r="HW353">
        <v>0</v>
      </c>
      <c r="HX353">
        <v>0</v>
      </c>
      <c r="HY353">
        <v>36</v>
      </c>
      <c r="HZ353">
        <v>1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1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1</v>
      </c>
      <c r="JD353" t="s">
        <v>0</v>
      </c>
      <c r="JE353" t="s">
        <v>0</v>
      </c>
      <c r="JF353" t="s">
        <v>0</v>
      </c>
      <c r="JG353" t="s">
        <v>0</v>
      </c>
      <c r="JH353" t="s">
        <v>0</v>
      </c>
      <c r="JI353" t="s">
        <v>0</v>
      </c>
      <c r="JJ353" t="s">
        <v>0</v>
      </c>
      <c r="JK353" t="s">
        <v>0</v>
      </c>
      <c r="JL353" t="s">
        <v>0</v>
      </c>
      <c r="JM353" t="s">
        <v>0</v>
      </c>
      <c r="JN353" t="s">
        <v>0</v>
      </c>
      <c r="JO353" t="s">
        <v>0</v>
      </c>
      <c r="JP353" t="s">
        <v>0</v>
      </c>
      <c r="JQ353" t="s">
        <v>0</v>
      </c>
      <c r="JR353" t="s">
        <v>0</v>
      </c>
      <c r="JS353" t="s">
        <v>0</v>
      </c>
      <c r="JT353" t="s">
        <v>0</v>
      </c>
      <c r="JU353" t="s">
        <v>0</v>
      </c>
      <c r="JV353" t="s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0</v>
      </c>
      <c r="MK353">
        <v>0</v>
      </c>
      <c r="ML353">
        <v>0</v>
      </c>
      <c r="MM353">
        <v>0</v>
      </c>
    </row>
    <row r="354" spans="1:351">
      <c r="A354" t="s">
        <v>1139</v>
      </c>
      <c r="B354" t="s">
        <v>1134</v>
      </c>
      <c r="C354" t="str">
        <f>"200701"</f>
        <v>200701</v>
      </c>
      <c r="D354" t="s">
        <v>1138</v>
      </c>
      <c r="E354">
        <v>3</v>
      </c>
      <c r="F354">
        <v>1021</v>
      </c>
      <c r="G354">
        <v>780</v>
      </c>
      <c r="H354">
        <v>288</v>
      </c>
      <c r="I354">
        <v>492</v>
      </c>
      <c r="J354">
        <v>1</v>
      </c>
      <c r="K354">
        <v>1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492</v>
      </c>
      <c r="T354">
        <v>0</v>
      </c>
      <c r="U354">
        <v>0</v>
      </c>
      <c r="V354">
        <v>492</v>
      </c>
      <c r="W354">
        <v>10</v>
      </c>
      <c r="X354">
        <v>8</v>
      </c>
      <c r="Y354">
        <v>2</v>
      </c>
      <c r="Z354">
        <v>0</v>
      </c>
      <c r="AA354">
        <v>482</v>
      </c>
      <c r="AB354">
        <v>375</v>
      </c>
      <c r="AC354">
        <v>29</v>
      </c>
      <c r="AD354">
        <v>9</v>
      </c>
      <c r="AE354">
        <v>3</v>
      </c>
      <c r="AF354">
        <v>104</v>
      </c>
      <c r="AG354">
        <v>3</v>
      </c>
      <c r="AH354">
        <v>18</v>
      </c>
      <c r="AI354">
        <v>175</v>
      </c>
      <c r="AJ354">
        <v>0</v>
      </c>
      <c r="AK354">
        <v>0</v>
      </c>
      <c r="AL354">
        <v>1</v>
      </c>
      <c r="AM354">
        <v>22</v>
      </c>
      <c r="AN354">
        <v>0</v>
      </c>
      <c r="AO354">
        <v>0</v>
      </c>
      <c r="AP354">
        <v>3</v>
      </c>
      <c r="AQ354">
        <v>1</v>
      </c>
      <c r="AR354">
        <v>0</v>
      </c>
      <c r="AS354">
        <v>0</v>
      </c>
      <c r="AT354">
        <v>0</v>
      </c>
      <c r="AU354">
        <v>0</v>
      </c>
      <c r="AV354">
        <v>1</v>
      </c>
      <c r="AW354">
        <v>2</v>
      </c>
      <c r="AX354">
        <v>0</v>
      </c>
      <c r="AY354">
        <v>0</v>
      </c>
      <c r="AZ354">
        <v>0</v>
      </c>
      <c r="BA354">
        <v>0</v>
      </c>
      <c r="BB354">
        <v>1</v>
      </c>
      <c r="BC354">
        <v>2</v>
      </c>
      <c r="BD354">
        <v>1</v>
      </c>
      <c r="BE354">
        <v>375</v>
      </c>
      <c r="BF354">
        <v>17</v>
      </c>
      <c r="BG354">
        <v>6</v>
      </c>
      <c r="BH354">
        <v>5</v>
      </c>
      <c r="BI354">
        <v>0</v>
      </c>
      <c r="BJ354">
        <v>1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1</v>
      </c>
      <c r="CA354">
        <v>1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3</v>
      </c>
      <c r="CI354">
        <v>17</v>
      </c>
      <c r="CJ354">
        <v>2</v>
      </c>
      <c r="CK354">
        <v>0</v>
      </c>
      <c r="CL354">
        <v>1</v>
      </c>
      <c r="CM354">
        <v>0</v>
      </c>
      <c r="CN354">
        <v>0</v>
      </c>
      <c r="CO354">
        <v>1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2</v>
      </c>
      <c r="DJ354">
        <v>10</v>
      </c>
      <c r="DK354">
        <v>8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2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10</v>
      </c>
      <c r="EN354">
        <v>44</v>
      </c>
      <c r="EO354">
        <v>7</v>
      </c>
      <c r="EP354">
        <v>2</v>
      </c>
      <c r="EQ354">
        <v>1</v>
      </c>
      <c r="ER354">
        <v>12</v>
      </c>
      <c r="ES354">
        <v>0</v>
      </c>
      <c r="ET354">
        <v>1</v>
      </c>
      <c r="EU354">
        <v>15</v>
      </c>
      <c r="EV354">
        <v>2</v>
      </c>
      <c r="EW354">
        <v>1</v>
      </c>
      <c r="EX354">
        <v>0</v>
      </c>
      <c r="EY354">
        <v>1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1</v>
      </c>
      <c r="FG354">
        <v>0</v>
      </c>
      <c r="FH354">
        <v>0</v>
      </c>
      <c r="FI354">
        <v>0</v>
      </c>
      <c r="FJ354">
        <v>0</v>
      </c>
      <c r="FK354">
        <v>1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44</v>
      </c>
      <c r="FR354">
        <v>2</v>
      </c>
      <c r="FS354">
        <v>1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1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2</v>
      </c>
      <c r="GV354">
        <v>23</v>
      </c>
      <c r="GW354">
        <v>4</v>
      </c>
      <c r="GX354">
        <v>0</v>
      </c>
      <c r="GY354">
        <v>0</v>
      </c>
      <c r="GZ354">
        <v>12</v>
      </c>
      <c r="HA354">
        <v>0</v>
      </c>
      <c r="HB354">
        <v>1</v>
      </c>
      <c r="HC354">
        <v>1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2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1</v>
      </c>
      <c r="HS354">
        <v>2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23</v>
      </c>
      <c r="HZ354">
        <v>7</v>
      </c>
      <c r="IA354">
        <v>3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1</v>
      </c>
      <c r="IN354">
        <v>0</v>
      </c>
      <c r="IO354">
        <v>0</v>
      </c>
      <c r="IP354">
        <v>0</v>
      </c>
      <c r="IQ354">
        <v>0</v>
      </c>
      <c r="IR354">
        <v>1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1</v>
      </c>
      <c r="IZ354">
        <v>0</v>
      </c>
      <c r="JA354">
        <v>1</v>
      </c>
      <c r="JB354">
        <v>0</v>
      </c>
      <c r="JC354">
        <v>7</v>
      </c>
      <c r="JD354" t="s">
        <v>0</v>
      </c>
      <c r="JE354" t="s">
        <v>0</v>
      </c>
      <c r="JF354" t="s">
        <v>0</v>
      </c>
      <c r="JG354" t="s">
        <v>0</v>
      </c>
      <c r="JH354" t="s">
        <v>0</v>
      </c>
      <c r="JI354" t="s">
        <v>0</v>
      </c>
      <c r="JJ354" t="s">
        <v>0</v>
      </c>
      <c r="JK354" t="s">
        <v>0</v>
      </c>
      <c r="JL354" t="s">
        <v>0</v>
      </c>
      <c r="JM354" t="s">
        <v>0</v>
      </c>
      <c r="JN354" t="s">
        <v>0</v>
      </c>
      <c r="JO354" t="s">
        <v>0</v>
      </c>
      <c r="JP354" t="s">
        <v>0</v>
      </c>
      <c r="JQ354" t="s">
        <v>0</v>
      </c>
      <c r="JR354" t="s">
        <v>0</v>
      </c>
      <c r="JS354" t="s">
        <v>0</v>
      </c>
      <c r="JT354" t="s">
        <v>0</v>
      </c>
      <c r="JU354" t="s">
        <v>0</v>
      </c>
      <c r="JV354" t="s">
        <v>0</v>
      </c>
      <c r="JW354">
        <v>1</v>
      </c>
      <c r="JX354">
        <v>1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1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1</v>
      </c>
      <c r="LW354">
        <v>0</v>
      </c>
      <c r="LX354">
        <v>1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1</v>
      </c>
    </row>
    <row r="355" spans="1:351">
      <c r="A355" t="s">
        <v>1137</v>
      </c>
      <c r="B355" t="s">
        <v>1134</v>
      </c>
      <c r="C355" t="str">
        <f>"200701"</f>
        <v>200701</v>
      </c>
      <c r="D355" t="s">
        <v>1136</v>
      </c>
      <c r="E355">
        <v>4</v>
      </c>
      <c r="F355">
        <v>954</v>
      </c>
      <c r="G355">
        <v>729</v>
      </c>
      <c r="H355">
        <v>320</v>
      </c>
      <c r="I355">
        <v>409</v>
      </c>
      <c r="J355">
        <v>1</v>
      </c>
      <c r="K355">
        <v>1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407</v>
      </c>
      <c r="T355">
        <v>0</v>
      </c>
      <c r="U355">
        <v>0</v>
      </c>
      <c r="V355">
        <v>407</v>
      </c>
      <c r="W355">
        <v>15</v>
      </c>
      <c r="X355">
        <v>10</v>
      </c>
      <c r="Y355">
        <v>3</v>
      </c>
      <c r="Z355">
        <v>2</v>
      </c>
      <c r="AA355">
        <v>392</v>
      </c>
      <c r="AB355">
        <v>297</v>
      </c>
      <c r="AC355">
        <v>40</v>
      </c>
      <c r="AD355">
        <v>2</v>
      </c>
      <c r="AE355">
        <v>3</v>
      </c>
      <c r="AF355">
        <v>85</v>
      </c>
      <c r="AG355">
        <v>1</v>
      </c>
      <c r="AH355">
        <v>63</v>
      </c>
      <c r="AI355">
        <v>69</v>
      </c>
      <c r="AJ355">
        <v>0</v>
      </c>
      <c r="AK355">
        <v>2</v>
      </c>
      <c r="AL355">
        <v>0</v>
      </c>
      <c r="AM355">
        <v>8</v>
      </c>
      <c r="AN355">
        <v>0</v>
      </c>
      <c r="AO355">
        <v>0</v>
      </c>
      <c r="AP355">
        <v>1</v>
      </c>
      <c r="AQ355">
        <v>0</v>
      </c>
      <c r="AR355">
        <v>0</v>
      </c>
      <c r="AS355">
        <v>0</v>
      </c>
      <c r="AT355">
        <v>4</v>
      </c>
      <c r="AU355">
        <v>0</v>
      </c>
      <c r="AV355">
        <v>0</v>
      </c>
      <c r="AW355">
        <v>12</v>
      </c>
      <c r="AX355">
        <v>0</v>
      </c>
      <c r="AY355">
        <v>1</v>
      </c>
      <c r="AZ355">
        <v>0</v>
      </c>
      <c r="BA355">
        <v>2</v>
      </c>
      <c r="BB355">
        <v>0</v>
      </c>
      <c r="BC355">
        <v>3</v>
      </c>
      <c r="BD355">
        <v>1</v>
      </c>
      <c r="BE355">
        <v>297</v>
      </c>
      <c r="BF355">
        <v>8</v>
      </c>
      <c r="BG355">
        <v>1</v>
      </c>
      <c r="BH355">
        <v>2</v>
      </c>
      <c r="BI355">
        <v>0</v>
      </c>
      <c r="BJ355">
        <v>0</v>
      </c>
      <c r="BK355">
        <v>1</v>
      </c>
      <c r="BL355">
        <v>0</v>
      </c>
      <c r="BM355">
        <v>4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8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9</v>
      </c>
      <c r="DK355">
        <v>3</v>
      </c>
      <c r="DL355">
        <v>1</v>
      </c>
      <c r="DM355">
        <v>1</v>
      </c>
      <c r="DN355">
        <v>1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2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1</v>
      </c>
      <c r="EJ355">
        <v>0</v>
      </c>
      <c r="EK355">
        <v>0</v>
      </c>
      <c r="EL355">
        <v>0</v>
      </c>
      <c r="EM355">
        <v>9</v>
      </c>
      <c r="EN355">
        <v>40</v>
      </c>
      <c r="EO355">
        <v>3</v>
      </c>
      <c r="EP355">
        <v>3</v>
      </c>
      <c r="EQ355">
        <v>0</v>
      </c>
      <c r="ER355">
        <v>17</v>
      </c>
      <c r="ES355">
        <v>1</v>
      </c>
      <c r="ET355">
        <v>0</v>
      </c>
      <c r="EU355">
        <v>11</v>
      </c>
      <c r="EV355">
        <v>0</v>
      </c>
      <c r="EW355">
        <v>0</v>
      </c>
      <c r="EX355">
        <v>0</v>
      </c>
      <c r="EY355">
        <v>1</v>
      </c>
      <c r="EZ355">
        <v>2</v>
      </c>
      <c r="FA355">
        <v>2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40</v>
      </c>
      <c r="FR355">
        <v>2</v>
      </c>
      <c r="FS355">
        <v>0</v>
      </c>
      <c r="FT355">
        <v>0</v>
      </c>
      <c r="FU355">
        <v>0</v>
      </c>
      <c r="FV355">
        <v>1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1</v>
      </c>
      <c r="GT355">
        <v>0</v>
      </c>
      <c r="GU355">
        <v>2</v>
      </c>
      <c r="GV355">
        <v>32</v>
      </c>
      <c r="GW355">
        <v>12</v>
      </c>
      <c r="GX355">
        <v>1</v>
      </c>
      <c r="GY355">
        <v>1</v>
      </c>
      <c r="GZ355">
        <v>11</v>
      </c>
      <c r="HA355">
        <v>0</v>
      </c>
      <c r="HB355">
        <v>0</v>
      </c>
      <c r="HC355">
        <v>0</v>
      </c>
      <c r="HD355">
        <v>0</v>
      </c>
      <c r="HE355">
        <v>1</v>
      </c>
      <c r="HF355">
        <v>1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1</v>
      </c>
      <c r="HM355">
        <v>0</v>
      </c>
      <c r="HN355">
        <v>1</v>
      </c>
      <c r="HO355">
        <v>0</v>
      </c>
      <c r="HP355">
        <v>0</v>
      </c>
      <c r="HQ355">
        <v>0</v>
      </c>
      <c r="HR355">
        <v>2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1</v>
      </c>
      <c r="HY355">
        <v>32</v>
      </c>
      <c r="HZ355">
        <v>2</v>
      </c>
      <c r="IA355">
        <v>2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2</v>
      </c>
      <c r="JD355" t="s">
        <v>0</v>
      </c>
      <c r="JE355" t="s">
        <v>0</v>
      </c>
      <c r="JF355" t="s">
        <v>0</v>
      </c>
      <c r="JG355" t="s">
        <v>0</v>
      </c>
      <c r="JH355" t="s">
        <v>0</v>
      </c>
      <c r="JI355" t="s">
        <v>0</v>
      </c>
      <c r="JJ355" t="s">
        <v>0</v>
      </c>
      <c r="JK355" t="s">
        <v>0</v>
      </c>
      <c r="JL355" t="s">
        <v>0</v>
      </c>
      <c r="JM355" t="s">
        <v>0</v>
      </c>
      <c r="JN355" t="s">
        <v>0</v>
      </c>
      <c r="JO355" t="s">
        <v>0</v>
      </c>
      <c r="JP355" t="s">
        <v>0</v>
      </c>
      <c r="JQ355" t="s">
        <v>0</v>
      </c>
      <c r="JR355" t="s">
        <v>0</v>
      </c>
      <c r="JS355" t="s">
        <v>0</v>
      </c>
      <c r="JT355" t="s">
        <v>0</v>
      </c>
      <c r="JU355" t="s">
        <v>0</v>
      </c>
      <c r="JV355" t="s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2</v>
      </c>
      <c r="LW355">
        <v>0</v>
      </c>
      <c r="LX355">
        <v>1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1</v>
      </c>
      <c r="MM355">
        <v>2</v>
      </c>
    </row>
    <row r="356" spans="1:351">
      <c r="A356" t="s">
        <v>1135</v>
      </c>
      <c r="B356" t="s">
        <v>1134</v>
      </c>
      <c r="C356" t="str">
        <f>"200701"</f>
        <v>200701</v>
      </c>
      <c r="D356" t="s">
        <v>1133</v>
      </c>
      <c r="E356">
        <v>5</v>
      </c>
      <c r="F356">
        <v>777</v>
      </c>
      <c r="G356">
        <v>600</v>
      </c>
      <c r="H356">
        <v>288</v>
      </c>
      <c r="I356">
        <v>312</v>
      </c>
      <c r="J356">
        <v>4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312</v>
      </c>
      <c r="T356">
        <v>0</v>
      </c>
      <c r="U356">
        <v>0</v>
      </c>
      <c r="V356">
        <v>312</v>
      </c>
      <c r="W356">
        <v>9</v>
      </c>
      <c r="X356">
        <v>7</v>
      </c>
      <c r="Y356">
        <v>2</v>
      </c>
      <c r="Z356">
        <v>0</v>
      </c>
      <c r="AA356">
        <v>303</v>
      </c>
      <c r="AB356">
        <v>209</v>
      </c>
      <c r="AC356">
        <v>24</v>
      </c>
      <c r="AD356">
        <v>5</v>
      </c>
      <c r="AE356">
        <v>1</v>
      </c>
      <c r="AF356">
        <v>46</v>
      </c>
      <c r="AG356">
        <v>3</v>
      </c>
      <c r="AH356">
        <v>84</v>
      </c>
      <c r="AI356">
        <v>28</v>
      </c>
      <c r="AJ356">
        <v>1</v>
      </c>
      <c r="AK356">
        <v>2</v>
      </c>
      <c r="AL356">
        <v>0</v>
      </c>
      <c r="AM356">
        <v>3</v>
      </c>
      <c r="AN356">
        <v>0</v>
      </c>
      <c r="AO356">
        <v>0</v>
      </c>
      <c r="AP356">
        <v>0</v>
      </c>
      <c r="AQ356">
        <v>0</v>
      </c>
      <c r="AR356">
        <v>3</v>
      </c>
      <c r="AS356">
        <v>0</v>
      </c>
      <c r="AT356">
        <v>0</v>
      </c>
      <c r="AU356">
        <v>0</v>
      </c>
      <c r="AV356">
        <v>0</v>
      </c>
      <c r="AW356">
        <v>2</v>
      </c>
      <c r="AX356">
        <v>3</v>
      </c>
      <c r="AY356">
        <v>0</v>
      </c>
      <c r="AZ356">
        <v>0</v>
      </c>
      <c r="BA356">
        <v>0</v>
      </c>
      <c r="BB356">
        <v>0</v>
      </c>
      <c r="BC356">
        <v>3</v>
      </c>
      <c r="BD356">
        <v>1</v>
      </c>
      <c r="BE356">
        <v>209</v>
      </c>
      <c r="BF356">
        <v>19</v>
      </c>
      <c r="BG356">
        <v>4</v>
      </c>
      <c r="BH356">
        <v>4</v>
      </c>
      <c r="BI356">
        <v>1</v>
      </c>
      <c r="BJ356">
        <v>0</v>
      </c>
      <c r="BK356">
        <v>0</v>
      </c>
      <c r="BL356">
        <v>0</v>
      </c>
      <c r="BM356">
        <v>6</v>
      </c>
      <c r="BN356">
        <v>1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3</v>
      </c>
      <c r="CI356">
        <v>19</v>
      </c>
      <c r="CJ356">
        <v>6</v>
      </c>
      <c r="CK356">
        <v>5</v>
      </c>
      <c r="CL356">
        <v>0</v>
      </c>
      <c r="CM356">
        <v>0</v>
      </c>
      <c r="CN356">
        <v>0</v>
      </c>
      <c r="CO356">
        <v>1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6</v>
      </c>
      <c r="DJ356">
        <v>6</v>
      </c>
      <c r="DK356">
        <v>4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1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1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6</v>
      </c>
      <c r="EN356">
        <v>14</v>
      </c>
      <c r="EO356">
        <v>1</v>
      </c>
      <c r="EP356">
        <v>1</v>
      </c>
      <c r="EQ356">
        <v>0</v>
      </c>
      <c r="ER356">
        <v>4</v>
      </c>
      <c r="ES356">
        <v>3</v>
      </c>
      <c r="ET356">
        <v>0</v>
      </c>
      <c r="EU356">
        <v>3</v>
      </c>
      <c r="EV356">
        <v>0</v>
      </c>
      <c r="EW356">
        <v>0</v>
      </c>
      <c r="EX356">
        <v>0</v>
      </c>
      <c r="EY356">
        <v>1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1</v>
      </c>
      <c r="FP356">
        <v>0</v>
      </c>
      <c r="FQ356">
        <v>14</v>
      </c>
      <c r="FR356">
        <v>6</v>
      </c>
      <c r="FS356">
        <v>4</v>
      </c>
      <c r="FT356">
        <v>1</v>
      </c>
      <c r="FU356">
        <v>1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6</v>
      </c>
      <c r="GV356">
        <v>27</v>
      </c>
      <c r="GW356">
        <v>9</v>
      </c>
      <c r="GX356">
        <v>0</v>
      </c>
      <c r="GY356">
        <v>0</v>
      </c>
      <c r="GZ356">
        <v>13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1</v>
      </c>
      <c r="HH356">
        <v>1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1</v>
      </c>
      <c r="HU356">
        <v>0</v>
      </c>
      <c r="HV356">
        <v>0</v>
      </c>
      <c r="HW356">
        <v>0</v>
      </c>
      <c r="HX356">
        <v>2</v>
      </c>
      <c r="HY356">
        <v>27</v>
      </c>
      <c r="HZ356">
        <v>10</v>
      </c>
      <c r="IA356">
        <v>6</v>
      </c>
      <c r="IB356">
        <v>0</v>
      </c>
      <c r="IC356">
        <v>0</v>
      </c>
      <c r="ID356">
        <v>0</v>
      </c>
      <c r="IE356">
        <v>0</v>
      </c>
      <c r="IF356">
        <v>2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2</v>
      </c>
      <c r="JB356">
        <v>0</v>
      </c>
      <c r="JC356">
        <v>10</v>
      </c>
      <c r="JD356" t="s">
        <v>0</v>
      </c>
      <c r="JE356" t="s">
        <v>0</v>
      </c>
      <c r="JF356" t="s">
        <v>0</v>
      </c>
      <c r="JG356" t="s">
        <v>0</v>
      </c>
      <c r="JH356" t="s">
        <v>0</v>
      </c>
      <c r="JI356" t="s">
        <v>0</v>
      </c>
      <c r="JJ356" t="s">
        <v>0</v>
      </c>
      <c r="JK356" t="s">
        <v>0</v>
      </c>
      <c r="JL356" t="s">
        <v>0</v>
      </c>
      <c r="JM356" t="s">
        <v>0</v>
      </c>
      <c r="JN356" t="s">
        <v>0</v>
      </c>
      <c r="JO356" t="s">
        <v>0</v>
      </c>
      <c r="JP356" t="s">
        <v>0</v>
      </c>
      <c r="JQ356" t="s">
        <v>0</v>
      </c>
      <c r="JR356" t="s">
        <v>0</v>
      </c>
      <c r="JS356" t="s">
        <v>0</v>
      </c>
      <c r="JT356" t="s">
        <v>0</v>
      </c>
      <c r="JU356" t="s">
        <v>0</v>
      </c>
      <c r="JV356" t="s">
        <v>0</v>
      </c>
      <c r="JW356">
        <v>1</v>
      </c>
      <c r="JX356">
        <v>0</v>
      </c>
      <c r="JY356">
        <v>1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1</v>
      </c>
      <c r="KS356">
        <v>3</v>
      </c>
      <c r="KT356">
        <v>0</v>
      </c>
      <c r="KU356">
        <v>0</v>
      </c>
      <c r="KV356">
        <v>2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1</v>
      </c>
      <c r="LS356">
        <v>0</v>
      </c>
      <c r="LT356">
        <v>0</v>
      </c>
      <c r="LU356">
        <v>3</v>
      </c>
      <c r="LV356">
        <v>2</v>
      </c>
      <c r="LW356">
        <v>0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>
        <v>1</v>
      </c>
      <c r="MF356">
        <v>0</v>
      </c>
      <c r="MG356">
        <v>0</v>
      </c>
      <c r="MH356">
        <v>0</v>
      </c>
      <c r="MI356">
        <v>0</v>
      </c>
      <c r="MJ356">
        <v>1</v>
      </c>
      <c r="MK356">
        <v>0</v>
      </c>
      <c r="ML356">
        <v>0</v>
      </c>
      <c r="MM356">
        <v>2</v>
      </c>
    </row>
    <row r="357" spans="1:351">
      <c r="A357" t="s">
        <v>1132</v>
      </c>
      <c r="B357" t="s">
        <v>1118</v>
      </c>
      <c r="C357" t="str">
        <f>"200702"</f>
        <v>200702</v>
      </c>
      <c r="D357" t="s">
        <v>652</v>
      </c>
      <c r="E357">
        <v>1</v>
      </c>
      <c r="F357">
        <v>615</v>
      </c>
      <c r="G357">
        <v>470</v>
      </c>
      <c r="H357">
        <v>181</v>
      </c>
      <c r="I357">
        <v>289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289</v>
      </c>
      <c r="T357">
        <v>0</v>
      </c>
      <c r="U357">
        <v>0</v>
      </c>
      <c r="V357">
        <v>289</v>
      </c>
      <c r="W357">
        <v>11</v>
      </c>
      <c r="X357">
        <v>9</v>
      </c>
      <c r="Y357">
        <v>1</v>
      </c>
      <c r="Z357">
        <v>1</v>
      </c>
      <c r="AA357">
        <v>278</v>
      </c>
      <c r="AB357">
        <v>169</v>
      </c>
      <c r="AC357">
        <v>9</v>
      </c>
      <c r="AD357">
        <v>20</v>
      </c>
      <c r="AE357">
        <v>2</v>
      </c>
      <c r="AF357">
        <v>78</v>
      </c>
      <c r="AG357">
        <v>2</v>
      </c>
      <c r="AH357">
        <v>29</v>
      </c>
      <c r="AI357">
        <v>2</v>
      </c>
      <c r="AJ357">
        <v>5</v>
      </c>
      <c r="AK357">
        <v>2</v>
      </c>
      <c r="AL357">
        <v>0</v>
      </c>
      <c r="AM357">
        <v>0</v>
      </c>
      <c r="AN357">
        <v>1</v>
      </c>
      <c r="AO357">
        <v>0</v>
      </c>
      <c r="AP357">
        <v>1</v>
      </c>
      <c r="AQ357">
        <v>1</v>
      </c>
      <c r="AR357">
        <v>3</v>
      </c>
      <c r="AS357">
        <v>1</v>
      </c>
      <c r="AT357">
        <v>1</v>
      </c>
      <c r="AU357">
        <v>0</v>
      </c>
      <c r="AV357">
        <v>0</v>
      </c>
      <c r="AW357">
        <v>5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6</v>
      </c>
      <c r="BD357">
        <v>1</v>
      </c>
      <c r="BE357">
        <v>169</v>
      </c>
      <c r="BF357">
        <v>25</v>
      </c>
      <c r="BG357">
        <v>9</v>
      </c>
      <c r="BH357">
        <v>6</v>
      </c>
      <c r="BI357">
        <v>0</v>
      </c>
      <c r="BJ357">
        <v>0</v>
      </c>
      <c r="BK357">
        <v>1</v>
      </c>
      <c r="BL357">
        <v>2</v>
      </c>
      <c r="BM357">
        <v>4</v>
      </c>
      <c r="BN357">
        <v>0</v>
      </c>
      <c r="BO357">
        <v>1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1</v>
      </c>
      <c r="CG357">
        <v>0</v>
      </c>
      <c r="CH357">
        <v>1</v>
      </c>
      <c r="CI357">
        <v>25</v>
      </c>
      <c r="CJ357">
        <v>9</v>
      </c>
      <c r="CK357">
        <v>1</v>
      </c>
      <c r="CL357">
        <v>1</v>
      </c>
      <c r="CM357">
        <v>1</v>
      </c>
      <c r="CN357">
        <v>0</v>
      </c>
      <c r="CO357">
        <v>2</v>
      </c>
      <c r="CP357">
        <v>2</v>
      </c>
      <c r="CQ357">
        <v>0</v>
      </c>
      <c r="CR357">
        <v>1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1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9</v>
      </c>
      <c r="DJ357">
        <v>20</v>
      </c>
      <c r="DK357">
        <v>9</v>
      </c>
      <c r="DL357">
        <v>1</v>
      </c>
      <c r="DM357">
        <v>1</v>
      </c>
      <c r="DN357">
        <v>0</v>
      </c>
      <c r="DO357">
        <v>0</v>
      </c>
      <c r="DP357">
        <v>0</v>
      </c>
      <c r="DQ357">
        <v>1</v>
      </c>
      <c r="DR357">
        <v>0</v>
      </c>
      <c r="DS357">
        <v>0</v>
      </c>
      <c r="DT357">
        <v>0</v>
      </c>
      <c r="DU357">
        <v>1</v>
      </c>
      <c r="DV357">
        <v>0</v>
      </c>
      <c r="DW357">
        <v>1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1</v>
      </c>
      <c r="ED357">
        <v>0</v>
      </c>
      <c r="EE357">
        <v>0</v>
      </c>
      <c r="EF357">
        <v>1</v>
      </c>
      <c r="EG357">
        <v>0</v>
      </c>
      <c r="EH357">
        <v>2</v>
      </c>
      <c r="EI357">
        <v>1</v>
      </c>
      <c r="EJ357">
        <v>0</v>
      </c>
      <c r="EK357">
        <v>1</v>
      </c>
      <c r="EL357">
        <v>0</v>
      </c>
      <c r="EM357">
        <v>20</v>
      </c>
      <c r="EN357">
        <v>15</v>
      </c>
      <c r="EO357">
        <v>1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9</v>
      </c>
      <c r="EV357">
        <v>4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1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15</v>
      </c>
      <c r="FR357">
        <v>3</v>
      </c>
      <c r="FS357">
        <v>0</v>
      </c>
      <c r="FT357">
        <v>0</v>
      </c>
      <c r="FU357">
        <v>2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1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3</v>
      </c>
      <c r="GV357">
        <v>20</v>
      </c>
      <c r="GW357">
        <v>2</v>
      </c>
      <c r="GX357">
        <v>0</v>
      </c>
      <c r="GY357">
        <v>0</v>
      </c>
      <c r="GZ357">
        <v>11</v>
      </c>
      <c r="HA357">
        <v>3</v>
      </c>
      <c r="HB357">
        <v>1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1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1</v>
      </c>
      <c r="HU357">
        <v>0</v>
      </c>
      <c r="HV357">
        <v>0</v>
      </c>
      <c r="HW357">
        <v>1</v>
      </c>
      <c r="HX357">
        <v>0</v>
      </c>
      <c r="HY357">
        <v>20</v>
      </c>
      <c r="HZ357">
        <v>12</v>
      </c>
      <c r="IA357">
        <v>6</v>
      </c>
      <c r="IB357">
        <v>1</v>
      </c>
      <c r="IC357">
        <v>0</v>
      </c>
      <c r="ID357">
        <v>0</v>
      </c>
      <c r="IE357">
        <v>0</v>
      </c>
      <c r="IF357">
        <v>3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1</v>
      </c>
      <c r="IU357">
        <v>0</v>
      </c>
      <c r="IV357">
        <v>0</v>
      </c>
      <c r="IW357">
        <v>1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12</v>
      </c>
      <c r="JD357" t="s">
        <v>0</v>
      </c>
      <c r="JE357" t="s">
        <v>0</v>
      </c>
      <c r="JF357" t="s">
        <v>0</v>
      </c>
      <c r="JG357" t="s">
        <v>0</v>
      </c>
      <c r="JH357" t="s">
        <v>0</v>
      </c>
      <c r="JI357" t="s">
        <v>0</v>
      </c>
      <c r="JJ357" t="s">
        <v>0</v>
      </c>
      <c r="JK357" t="s">
        <v>0</v>
      </c>
      <c r="JL357" t="s">
        <v>0</v>
      </c>
      <c r="JM357" t="s">
        <v>0</v>
      </c>
      <c r="JN357" t="s">
        <v>0</v>
      </c>
      <c r="JO357" t="s">
        <v>0</v>
      </c>
      <c r="JP357" t="s">
        <v>0</v>
      </c>
      <c r="JQ357" t="s">
        <v>0</v>
      </c>
      <c r="JR357" t="s">
        <v>0</v>
      </c>
      <c r="JS357" t="s">
        <v>0</v>
      </c>
      <c r="JT357" t="s">
        <v>0</v>
      </c>
      <c r="JU357" t="s">
        <v>0</v>
      </c>
      <c r="JV357" t="s">
        <v>0</v>
      </c>
      <c r="JW357">
        <v>2</v>
      </c>
      <c r="JX357">
        <v>2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2</v>
      </c>
      <c r="KS357">
        <v>2</v>
      </c>
      <c r="KT357">
        <v>0</v>
      </c>
      <c r="KU357">
        <v>0</v>
      </c>
      <c r="KV357">
        <v>0</v>
      </c>
      <c r="KW357">
        <v>0</v>
      </c>
      <c r="KX357">
        <v>1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1</v>
      </c>
      <c r="LT357">
        <v>0</v>
      </c>
      <c r="LU357">
        <v>2</v>
      </c>
      <c r="LV357">
        <v>1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1</v>
      </c>
      <c r="MM357">
        <v>1</v>
      </c>
    </row>
    <row r="358" spans="1:351">
      <c r="A358" t="s">
        <v>1131</v>
      </c>
      <c r="B358" t="s">
        <v>1118</v>
      </c>
      <c r="C358" t="str">
        <f>"200702"</f>
        <v>200702</v>
      </c>
      <c r="D358" t="s">
        <v>652</v>
      </c>
      <c r="E358">
        <v>2</v>
      </c>
      <c r="F358">
        <v>1526</v>
      </c>
      <c r="G358">
        <v>1150</v>
      </c>
      <c r="H358">
        <v>410</v>
      </c>
      <c r="I358">
        <v>740</v>
      </c>
      <c r="J358">
        <v>0</v>
      </c>
      <c r="K358">
        <v>3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740</v>
      </c>
      <c r="T358">
        <v>0</v>
      </c>
      <c r="U358">
        <v>0</v>
      </c>
      <c r="V358">
        <v>740</v>
      </c>
      <c r="W358">
        <v>27</v>
      </c>
      <c r="X358">
        <v>15</v>
      </c>
      <c r="Y358">
        <v>3</v>
      </c>
      <c r="Z358">
        <v>3</v>
      </c>
      <c r="AA358">
        <v>713</v>
      </c>
      <c r="AB358">
        <v>394</v>
      </c>
      <c r="AC358">
        <v>21</v>
      </c>
      <c r="AD358">
        <v>20</v>
      </c>
      <c r="AE358">
        <v>4</v>
      </c>
      <c r="AF358">
        <v>214</v>
      </c>
      <c r="AG358">
        <v>8</v>
      </c>
      <c r="AH358">
        <v>94</v>
      </c>
      <c r="AI358">
        <v>7</v>
      </c>
      <c r="AJ358">
        <v>6</v>
      </c>
      <c r="AK358">
        <v>2</v>
      </c>
      <c r="AL358">
        <v>0</v>
      </c>
      <c r="AM358">
        <v>2</v>
      </c>
      <c r="AN358">
        <v>0</v>
      </c>
      <c r="AO358">
        <v>1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2</v>
      </c>
      <c r="AV358">
        <v>1</v>
      </c>
      <c r="AW358">
        <v>6</v>
      </c>
      <c r="AX358">
        <v>0</v>
      </c>
      <c r="AY358">
        <v>1</v>
      </c>
      <c r="AZ358">
        <v>0</v>
      </c>
      <c r="BA358">
        <v>0</v>
      </c>
      <c r="BB358">
        <v>0</v>
      </c>
      <c r="BC358">
        <v>5</v>
      </c>
      <c r="BD358">
        <v>0</v>
      </c>
      <c r="BE358">
        <v>394</v>
      </c>
      <c r="BF358">
        <v>94</v>
      </c>
      <c r="BG358">
        <v>20</v>
      </c>
      <c r="BH358">
        <v>11</v>
      </c>
      <c r="BI358">
        <v>5</v>
      </c>
      <c r="BJ358">
        <v>0</v>
      </c>
      <c r="BK358">
        <v>0</v>
      </c>
      <c r="BL358">
        <v>2</v>
      </c>
      <c r="BM358">
        <v>37</v>
      </c>
      <c r="BN358">
        <v>2</v>
      </c>
      <c r="BO358">
        <v>1</v>
      </c>
      <c r="BP358">
        <v>0</v>
      </c>
      <c r="BQ358">
        <v>1</v>
      </c>
      <c r="BR358">
        <v>1</v>
      </c>
      <c r="BS358">
        <v>0</v>
      </c>
      <c r="BT358">
        <v>0</v>
      </c>
      <c r="BU358">
        <v>0</v>
      </c>
      <c r="BV358">
        <v>1</v>
      </c>
      <c r="BW358">
        <v>3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10</v>
      </c>
      <c r="CI358">
        <v>94</v>
      </c>
      <c r="CJ358">
        <v>5</v>
      </c>
      <c r="CK358">
        <v>2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1</v>
      </c>
      <c r="DD358">
        <v>0</v>
      </c>
      <c r="DE358">
        <v>0</v>
      </c>
      <c r="DF358">
        <v>0</v>
      </c>
      <c r="DG358">
        <v>0</v>
      </c>
      <c r="DH358">
        <v>2</v>
      </c>
      <c r="DI358">
        <v>5</v>
      </c>
      <c r="DJ358">
        <v>23</v>
      </c>
      <c r="DK358">
        <v>8</v>
      </c>
      <c r="DL358">
        <v>1</v>
      </c>
      <c r="DM358">
        <v>4</v>
      </c>
      <c r="DN358">
        <v>1</v>
      </c>
      <c r="DO358">
        <v>0</v>
      </c>
      <c r="DP358">
        <v>0</v>
      </c>
      <c r="DQ358">
        <v>1</v>
      </c>
      <c r="DR358">
        <v>1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1</v>
      </c>
      <c r="DZ358">
        <v>1</v>
      </c>
      <c r="EA358">
        <v>0</v>
      </c>
      <c r="EB358">
        <v>0</v>
      </c>
      <c r="EC358">
        <v>1</v>
      </c>
      <c r="ED358">
        <v>2</v>
      </c>
      <c r="EE358">
        <v>0</v>
      </c>
      <c r="EF358">
        <v>1</v>
      </c>
      <c r="EG358">
        <v>0</v>
      </c>
      <c r="EH358">
        <v>1</v>
      </c>
      <c r="EI358">
        <v>0</v>
      </c>
      <c r="EJ358">
        <v>0</v>
      </c>
      <c r="EK358">
        <v>0</v>
      </c>
      <c r="EL358">
        <v>0</v>
      </c>
      <c r="EM358">
        <v>23</v>
      </c>
      <c r="EN358">
        <v>29</v>
      </c>
      <c r="EO358">
        <v>11</v>
      </c>
      <c r="EP358">
        <v>0</v>
      </c>
      <c r="EQ358">
        <v>0</v>
      </c>
      <c r="ER358">
        <v>1</v>
      </c>
      <c r="ES358">
        <v>0</v>
      </c>
      <c r="ET358">
        <v>1</v>
      </c>
      <c r="EU358">
        <v>14</v>
      </c>
      <c r="EV358">
        <v>1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1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29</v>
      </c>
      <c r="FR358">
        <v>10</v>
      </c>
      <c r="FS358">
        <v>3</v>
      </c>
      <c r="FT358">
        <v>0</v>
      </c>
      <c r="FU358">
        <v>0</v>
      </c>
      <c r="FV358">
        <v>0</v>
      </c>
      <c r="FW358">
        <v>0</v>
      </c>
      <c r="FX358">
        <v>1</v>
      </c>
      <c r="FY358">
        <v>0</v>
      </c>
      <c r="FZ358">
        <v>1</v>
      </c>
      <c r="GA358">
        <v>0</v>
      </c>
      <c r="GB358">
        <v>4</v>
      </c>
      <c r="GC358">
        <v>0</v>
      </c>
      <c r="GD358">
        <v>1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10</v>
      </c>
      <c r="GV358">
        <v>91</v>
      </c>
      <c r="GW358">
        <v>8</v>
      </c>
      <c r="GX358">
        <v>4</v>
      </c>
      <c r="GY358">
        <v>3</v>
      </c>
      <c r="GZ358">
        <v>68</v>
      </c>
      <c r="HA358">
        <v>0</v>
      </c>
      <c r="HB358">
        <v>1</v>
      </c>
      <c r="HC358">
        <v>0</v>
      </c>
      <c r="HD358">
        <v>0</v>
      </c>
      <c r="HE358">
        <v>1</v>
      </c>
      <c r="HF358">
        <v>0</v>
      </c>
      <c r="HG358">
        <v>0</v>
      </c>
      <c r="HH358">
        <v>2</v>
      </c>
      <c r="HI358">
        <v>0</v>
      </c>
      <c r="HJ358">
        <v>0</v>
      </c>
      <c r="HK358">
        <v>0</v>
      </c>
      <c r="HL358">
        <v>0</v>
      </c>
      <c r="HM358">
        <v>1</v>
      </c>
      <c r="HN358">
        <v>1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1</v>
      </c>
      <c r="HU358">
        <v>1</v>
      </c>
      <c r="HV358">
        <v>0</v>
      </c>
      <c r="HW358">
        <v>0</v>
      </c>
      <c r="HX358">
        <v>0</v>
      </c>
      <c r="HY358">
        <v>91</v>
      </c>
      <c r="HZ358">
        <v>59</v>
      </c>
      <c r="IA358">
        <v>36</v>
      </c>
      <c r="IB358">
        <v>9</v>
      </c>
      <c r="IC358">
        <v>2</v>
      </c>
      <c r="ID358">
        <v>3</v>
      </c>
      <c r="IE358">
        <v>4</v>
      </c>
      <c r="IF358">
        <v>2</v>
      </c>
      <c r="IG358">
        <v>1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1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1</v>
      </c>
      <c r="IZ358">
        <v>0</v>
      </c>
      <c r="JA358">
        <v>0</v>
      </c>
      <c r="JB358">
        <v>0</v>
      </c>
      <c r="JC358">
        <v>59</v>
      </c>
      <c r="JD358" t="s">
        <v>0</v>
      </c>
      <c r="JE358" t="s">
        <v>0</v>
      </c>
      <c r="JF358" t="s">
        <v>0</v>
      </c>
      <c r="JG358" t="s">
        <v>0</v>
      </c>
      <c r="JH358" t="s">
        <v>0</v>
      </c>
      <c r="JI358" t="s">
        <v>0</v>
      </c>
      <c r="JJ358" t="s">
        <v>0</v>
      </c>
      <c r="JK358" t="s">
        <v>0</v>
      </c>
      <c r="JL358" t="s">
        <v>0</v>
      </c>
      <c r="JM358" t="s">
        <v>0</v>
      </c>
      <c r="JN358" t="s">
        <v>0</v>
      </c>
      <c r="JO358" t="s">
        <v>0</v>
      </c>
      <c r="JP358" t="s">
        <v>0</v>
      </c>
      <c r="JQ358" t="s">
        <v>0</v>
      </c>
      <c r="JR358" t="s">
        <v>0</v>
      </c>
      <c r="JS358" t="s">
        <v>0</v>
      </c>
      <c r="JT358" t="s">
        <v>0</v>
      </c>
      <c r="JU358" t="s">
        <v>0</v>
      </c>
      <c r="JV358" t="s">
        <v>0</v>
      </c>
      <c r="JW358">
        <v>6</v>
      </c>
      <c r="JX358">
        <v>2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1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2</v>
      </c>
      <c r="KM358">
        <v>1</v>
      </c>
      <c r="KN358">
        <v>0</v>
      </c>
      <c r="KO358">
        <v>0</v>
      </c>
      <c r="KP358">
        <v>0</v>
      </c>
      <c r="KQ358">
        <v>0</v>
      </c>
      <c r="KR358">
        <v>6</v>
      </c>
      <c r="KS358">
        <v>1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1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1</v>
      </c>
      <c r="LV358">
        <v>1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1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1</v>
      </c>
    </row>
    <row r="359" spans="1:351">
      <c r="A359" t="s">
        <v>1130</v>
      </c>
      <c r="B359" t="s">
        <v>1118</v>
      </c>
      <c r="C359" t="str">
        <f>"200702"</f>
        <v>200702</v>
      </c>
      <c r="D359" t="s">
        <v>773</v>
      </c>
      <c r="E359">
        <v>3</v>
      </c>
      <c r="F359">
        <v>592</v>
      </c>
      <c r="G359">
        <v>450</v>
      </c>
      <c r="H359">
        <v>180</v>
      </c>
      <c r="I359">
        <v>270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270</v>
      </c>
      <c r="T359">
        <v>0</v>
      </c>
      <c r="U359">
        <v>0</v>
      </c>
      <c r="V359">
        <v>270</v>
      </c>
      <c r="W359">
        <v>12</v>
      </c>
      <c r="X359">
        <v>9</v>
      </c>
      <c r="Y359">
        <v>1</v>
      </c>
      <c r="Z359">
        <v>1</v>
      </c>
      <c r="AA359">
        <v>258</v>
      </c>
      <c r="AB359">
        <v>117</v>
      </c>
      <c r="AC359">
        <v>8</v>
      </c>
      <c r="AD359">
        <v>9</v>
      </c>
      <c r="AE359">
        <v>3</v>
      </c>
      <c r="AF359">
        <v>50</v>
      </c>
      <c r="AG359">
        <v>0</v>
      </c>
      <c r="AH359">
        <v>28</v>
      </c>
      <c r="AI359">
        <v>2</v>
      </c>
      <c r="AJ359">
        <v>0</v>
      </c>
      <c r="AK359">
        <v>2</v>
      </c>
      <c r="AL359">
        <v>0</v>
      </c>
      <c r="AM359">
        <v>1</v>
      </c>
      <c r="AN359">
        <v>0</v>
      </c>
      <c r="AO359">
        <v>0</v>
      </c>
      <c r="AP359">
        <v>0</v>
      </c>
      <c r="AQ359">
        <v>0</v>
      </c>
      <c r="AR359">
        <v>2</v>
      </c>
      <c r="AS359">
        <v>0</v>
      </c>
      <c r="AT359">
        <v>0</v>
      </c>
      <c r="AU359">
        <v>0</v>
      </c>
      <c r="AV359">
        <v>0</v>
      </c>
      <c r="AW359">
        <v>4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7</v>
      </c>
      <c r="BD359">
        <v>1</v>
      </c>
      <c r="BE359">
        <v>117</v>
      </c>
      <c r="BF359">
        <v>46</v>
      </c>
      <c r="BG359">
        <v>13</v>
      </c>
      <c r="BH359">
        <v>7</v>
      </c>
      <c r="BI359">
        <v>2</v>
      </c>
      <c r="BJ359">
        <v>0</v>
      </c>
      <c r="BK359">
        <v>0</v>
      </c>
      <c r="BL359">
        <v>0</v>
      </c>
      <c r="BM359">
        <v>19</v>
      </c>
      <c r="BN359">
        <v>1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4</v>
      </c>
      <c r="CI359">
        <v>46</v>
      </c>
      <c r="CJ359">
        <v>11</v>
      </c>
      <c r="CK359">
        <v>3</v>
      </c>
      <c r="CL359">
        <v>1</v>
      </c>
      <c r="CM359">
        <v>4</v>
      </c>
      <c r="CN359">
        <v>1</v>
      </c>
      <c r="CO359">
        <v>0</v>
      </c>
      <c r="CP359">
        <v>1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1</v>
      </c>
      <c r="DI359">
        <v>11</v>
      </c>
      <c r="DJ359">
        <v>12</v>
      </c>
      <c r="DK359">
        <v>8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2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1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1</v>
      </c>
      <c r="EM359">
        <v>12</v>
      </c>
      <c r="EN359">
        <v>8</v>
      </c>
      <c r="EO359">
        <v>1</v>
      </c>
      <c r="EP359">
        <v>1</v>
      </c>
      <c r="EQ359">
        <v>0</v>
      </c>
      <c r="ER359">
        <v>0</v>
      </c>
      <c r="ES359">
        <v>0</v>
      </c>
      <c r="ET359">
        <v>0</v>
      </c>
      <c r="EU359">
        <v>3</v>
      </c>
      <c r="EV359">
        <v>1</v>
      </c>
      <c r="EW359">
        <v>0</v>
      </c>
      <c r="EX359">
        <v>0</v>
      </c>
      <c r="EY359">
        <v>1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1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8</v>
      </c>
      <c r="FR359">
        <v>14</v>
      </c>
      <c r="FS359">
        <v>5</v>
      </c>
      <c r="FT359">
        <v>0</v>
      </c>
      <c r="FU359">
        <v>0</v>
      </c>
      <c r="FV359">
        <v>0</v>
      </c>
      <c r="FW359">
        <v>1</v>
      </c>
      <c r="FX359">
        <v>0</v>
      </c>
      <c r="FY359">
        <v>0</v>
      </c>
      <c r="FZ359">
        <v>1</v>
      </c>
      <c r="GA359">
        <v>0</v>
      </c>
      <c r="GB359">
        <v>4</v>
      </c>
      <c r="GC359">
        <v>0</v>
      </c>
      <c r="GD359">
        <v>0</v>
      </c>
      <c r="GE359">
        <v>0</v>
      </c>
      <c r="GF359">
        <v>2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1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14</v>
      </c>
      <c r="GV359">
        <v>29</v>
      </c>
      <c r="GW359">
        <v>8</v>
      </c>
      <c r="GX359">
        <v>5</v>
      </c>
      <c r="GY359">
        <v>0</v>
      </c>
      <c r="GZ359">
        <v>11</v>
      </c>
      <c r="HA359">
        <v>1</v>
      </c>
      <c r="HB359">
        <v>0</v>
      </c>
      <c r="HC359">
        <v>0</v>
      </c>
      <c r="HD359">
        <v>1</v>
      </c>
      <c r="HE359">
        <v>0</v>
      </c>
      <c r="HF359">
        <v>0</v>
      </c>
      <c r="HG359">
        <v>1</v>
      </c>
      <c r="HH359">
        <v>0</v>
      </c>
      <c r="HI359">
        <v>0</v>
      </c>
      <c r="HJ359">
        <v>1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1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29</v>
      </c>
      <c r="HZ359">
        <v>18</v>
      </c>
      <c r="IA359">
        <v>11</v>
      </c>
      <c r="IB359">
        <v>5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1</v>
      </c>
      <c r="JC359">
        <v>18</v>
      </c>
      <c r="JD359" t="s">
        <v>0</v>
      </c>
      <c r="JE359" t="s">
        <v>0</v>
      </c>
      <c r="JF359" t="s">
        <v>0</v>
      </c>
      <c r="JG359" t="s">
        <v>0</v>
      </c>
      <c r="JH359" t="s">
        <v>0</v>
      </c>
      <c r="JI359" t="s">
        <v>0</v>
      </c>
      <c r="JJ359" t="s">
        <v>0</v>
      </c>
      <c r="JK359" t="s">
        <v>0</v>
      </c>
      <c r="JL359" t="s">
        <v>0</v>
      </c>
      <c r="JM359" t="s">
        <v>0</v>
      </c>
      <c r="JN359" t="s">
        <v>0</v>
      </c>
      <c r="JO359" t="s">
        <v>0</v>
      </c>
      <c r="JP359" t="s">
        <v>0</v>
      </c>
      <c r="JQ359" t="s">
        <v>0</v>
      </c>
      <c r="JR359" t="s">
        <v>0</v>
      </c>
      <c r="JS359" t="s">
        <v>0</v>
      </c>
      <c r="JT359" t="s">
        <v>0</v>
      </c>
      <c r="JU359" t="s">
        <v>0</v>
      </c>
      <c r="JV359" t="s">
        <v>0</v>
      </c>
      <c r="JW359">
        <v>2</v>
      </c>
      <c r="JX359">
        <v>1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1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2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1</v>
      </c>
      <c r="LW359">
        <v>0</v>
      </c>
      <c r="LX359">
        <v>1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1</v>
      </c>
    </row>
    <row r="360" spans="1:351">
      <c r="A360" t="s">
        <v>1129</v>
      </c>
      <c r="B360" t="s">
        <v>1118</v>
      </c>
      <c r="C360" t="str">
        <f>"200702"</f>
        <v>200702</v>
      </c>
      <c r="D360" t="s">
        <v>652</v>
      </c>
      <c r="E360">
        <v>4</v>
      </c>
      <c r="F360">
        <v>555</v>
      </c>
      <c r="G360">
        <v>410</v>
      </c>
      <c r="H360">
        <v>212</v>
      </c>
      <c r="I360">
        <v>198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198</v>
      </c>
      <c r="T360">
        <v>0</v>
      </c>
      <c r="U360">
        <v>0</v>
      </c>
      <c r="V360">
        <v>198</v>
      </c>
      <c r="W360">
        <v>14</v>
      </c>
      <c r="X360">
        <v>5</v>
      </c>
      <c r="Y360">
        <v>7</v>
      </c>
      <c r="Z360">
        <v>2</v>
      </c>
      <c r="AA360">
        <v>184</v>
      </c>
      <c r="AB360">
        <v>88</v>
      </c>
      <c r="AC360">
        <v>2</v>
      </c>
      <c r="AD360">
        <v>5</v>
      </c>
      <c r="AE360">
        <v>2</v>
      </c>
      <c r="AF360">
        <v>31</v>
      </c>
      <c r="AG360">
        <v>3</v>
      </c>
      <c r="AH360">
        <v>20</v>
      </c>
      <c r="AI360">
        <v>1</v>
      </c>
      <c r="AJ360">
        <v>2</v>
      </c>
      <c r="AK360">
        <v>0</v>
      </c>
      <c r="AL360">
        <v>2</v>
      </c>
      <c r="AM360">
        <v>2</v>
      </c>
      <c r="AN360">
        <v>0</v>
      </c>
      <c r="AO360">
        <v>0</v>
      </c>
      <c r="AP360">
        <v>0</v>
      </c>
      <c r="AQ360">
        <v>0</v>
      </c>
      <c r="AR360">
        <v>2</v>
      </c>
      <c r="AS360">
        <v>0</v>
      </c>
      <c r="AT360">
        <v>0</v>
      </c>
      <c r="AU360">
        <v>0</v>
      </c>
      <c r="AV360">
        <v>0</v>
      </c>
      <c r="AW360">
        <v>3</v>
      </c>
      <c r="AX360">
        <v>0</v>
      </c>
      <c r="AY360">
        <v>0</v>
      </c>
      <c r="AZ360">
        <v>0</v>
      </c>
      <c r="BA360">
        <v>0</v>
      </c>
      <c r="BB360">
        <v>1</v>
      </c>
      <c r="BC360">
        <v>9</v>
      </c>
      <c r="BD360">
        <v>3</v>
      </c>
      <c r="BE360">
        <v>88</v>
      </c>
      <c r="BF360">
        <v>36</v>
      </c>
      <c r="BG360">
        <v>14</v>
      </c>
      <c r="BH360">
        <v>3</v>
      </c>
      <c r="BI360">
        <v>0</v>
      </c>
      <c r="BJ360">
        <v>0</v>
      </c>
      <c r="BK360">
        <v>1</v>
      </c>
      <c r="BL360">
        <v>3</v>
      </c>
      <c r="BM360">
        <v>2</v>
      </c>
      <c r="BN360">
        <v>1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1</v>
      </c>
      <c r="BV360">
        <v>2</v>
      </c>
      <c r="BW360">
        <v>0</v>
      </c>
      <c r="BX360">
        <v>0</v>
      </c>
      <c r="BY360">
        <v>0</v>
      </c>
      <c r="BZ360">
        <v>1</v>
      </c>
      <c r="CA360">
        <v>2</v>
      </c>
      <c r="CB360">
        <v>0</v>
      </c>
      <c r="CC360">
        <v>0</v>
      </c>
      <c r="CD360">
        <v>1</v>
      </c>
      <c r="CE360">
        <v>0</v>
      </c>
      <c r="CF360">
        <v>1</v>
      </c>
      <c r="CG360">
        <v>0</v>
      </c>
      <c r="CH360">
        <v>4</v>
      </c>
      <c r="CI360">
        <v>36</v>
      </c>
      <c r="CJ360">
        <v>5</v>
      </c>
      <c r="CK360">
        <v>2</v>
      </c>
      <c r="CL360">
        <v>1</v>
      </c>
      <c r="CM360">
        <v>1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1</v>
      </c>
      <c r="DI360">
        <v>5</v>
      </c>
      <c r="DJ360">
        <v>9</v>
      </c>
      <c r="DK360">
        <v>4</v>
      </c>
      <c r="DL360">
        <v>0</v>
      </c>
      <c r="DM360">
        <v>2</v>
      </c>
      <c r="DN360">
        <v>1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1</v>
      </c>
      <c r="EG360">
        <v>0</v>
      </c>
      <c r="EH360">
        <v>0</v>
      </c>
      <c r="EI360">
        <v>0</v>
      </c>
      <c r="EJ360">
        <v>1</v>
      </c>
      <c r="EK360">
        <v>0</v>
      </c>
      <c r="EL360">
        <v>0</v>
      </c>
      <c r="EM360">
        <v>9</v>
      </c>
      <c r="EN360">
        <v>9</v>
      </c>
      <c r="EO360">
        <v>3</v>
      </c>
      <c r="EP360">
        <v>1</v>
      </c>
      <c r="EQ360">
        <v>0</v>
      </c>
      <c r="ER360">
        <v>0</v>
      </c>
      <c r="ES360">
        <v>0</v>
      </c>
      <c r="ET360">
        <v>0</v>
      </c>
      <c r="EU360">
        <v>1</v>
      </c>
      <c r="EV360">
        <v>0</v>
      </c>
      <c r="EW360">
        <v>0</v>
      </c>
      <c r="EX360">
        <v>0</v>
      </c>
      <c r="EY360">
        <v>1</v>
      </c>
      <c r="EZ360">
        <v>1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1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1</v>
      </c>
      <c r="FQ360">
        <v>9</v>
      </c>
      <c r="FR360">
        <v>9</v>
      </c>
      <c r="FS360">
        <v>3</v>
      </c>
      <c r="FT360">
        <v>0</v>
      </c>
      <c r="FU360">
        <v>1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4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1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9</v>
      </c>
      <c r="GV360">
        <v>17</v>
      </c>
      <c r="GW360">
        <v>4</v>
      </c>
      <c r="GX360">
        <v>2</v>
      </c>
      <c r="GY360">
        <v>1</v>
      </c>
      <c r="GZ360">
        <v>7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1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1</v>
      </c>
      <c r="HS360">
        <v>1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17</v>
      </c>
      <c r="HZ360">
        <v>9</v>
      </c>
      <c r="IA360">
        <v>3</v>
      </c>
      <c r="IB360">
        <v>2</v>
      </c>
      <c r="IC360">
        <v>0</v>
      </c>
      <c r="ID360">
        <v>0</v>
      </c>
      <c r="IE360">
        <v>2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1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1</v>
      </c>
      <c r="JB360">
        <v>0</v>
      </c>
      <c r="JC360">
        <v>9</v>
      </c>
      <c r="JD360" t="s">
        <v>0</v>
      </c>
      <c r="JE360" t="s">
        <v>0</v>
      </c>
      <c r="JF360" t="s">
        <v>0</v>
      </c>
      <c r="JG360" t="s">
        <v>0</v>
      </c>
      <c r="JH360" t="s">
        <v>0</v>
      </c>
      <c r="JI360" t="s">
        <v>0</v>
      </c>
      <c r="JJ360" t="s">
        <v>0</v>
      </c>
      <c r="JK360" t="s">
        <v>0</v>
      </c>
      <c r="JL360" t="s">
        <v>0</v>
      </c>
      <c r="JM360" t="s">
        <v>0</v>
      </c>
      <c r="JN360" t="s">
        <v>0</v>
      </c>
      <c r="JO360" t="s">
        <v>0</v>
      </c>
      <c r="JP360" t="s">
        <v>0</v>
      </c>
      <c r="JQ360" t="s">
        <v>0</v>
      </c>
      <c r="JR360" t="s">
        <v>0</v>
      </c>
      <c r="JS360" t="s">
        <v>0</v>
      </c>
      <c r="JT360" t="s">
        <v>0</v>
      </c>
      <c r="JU360" t="s">
        <v>0</v>
      </c>
      <c r="JV360" t="s">
        <v>0</v>
      </c>
      <c r="JW360">
        <v>2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1</v>
      </c>
      <c r="KF360">
        <v>0</v>
      </c>
      <c r="KG360">
        <v>1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2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</row>
    <row r="361" spans="1:351">
      <c r="A361" t="s">
        <v>1128</v>
      </c>
      <c r="B361" t="s">
        <v>1118</v>
      </c>
      <c r="C361" t="str">
        <f>"200702"</f>
        <v>200702</v>
      </c>
      <c r="D361" t="s">
        <v>652</v>
      </c>
      <c r="E361">
        <v>5</v>
      </c>
      <c r="F361">
        <v>628</v>
      </c>
      <c r="G361">
        <v>480</v>
      </c>
      <c r="H361">
        <v>208</v>
      </c>
      <c r="I361">
        <v>272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272</v>
      </c>
      <c r="T361">
        <v>0</v>
      </c>
      <c r="U361">
        <v>0</v>
      </c>
      <c r="V361">
        <v>272</v>
      </c>
      <c r="W361">
        <v>7</v>
      </c>
      <c r="X361">
        <v>3</v>
      </c>
      <c r="Y361">
        <v>2</v>
      </c>
      <c r="Z361">
        <v>1</v>
      </c>
      <c r="AA361">
        <v>265</v>
      </c>
      <c r="AB361">
        <v>196</v>
      </c>
      <c r="AC361">
        <v>10</v>
      </c>
      <c r="AD361">
        <v>38</v>
      </c>
      <c r="AE361">
        <v>0</v>
      </c>
      <c r="AF361">
        <v>50</v>
      </c>
      <c r="AG361">
        <v>2</v>
      </c>
      <c r="AH361">
        <v>7</v>
      </c>
      <c r="AI361">
        <v>7</v>
      </c>
      <c r="AJ361">
        <v>1</v>
      </c>
      <c r="AK361">
        <v>2</v>
      </c>
      <c r="AL361">
        <v>1</v>
      </c>
      <c r="AM361">
        <v>0</v>
      </c>
      <c r="AN361">
        <v>0</v>
      </c>
      <c r="AO361">
        <v>0</v>
      </c>
      <c r="AP361">
        <v>1</v>
      </c>
      <c r="AQ361">
        <v>0</v>
      </c>
      <c r="AR361">
        <v>5</v>
      </c>
      <c r="AS361">
        <v>0</v>
      </c>
      <c r="AT361">
        <v>0</v>
      </c>
      <c r="AU361">
        <v>0</v>
      </c>
      <c r="AV361">
        <v>1</v>
      </c>
      <c r="AW361">
        <v>0</v>
      </c>
      <c r="AX361">
        <v>0</v>
      </c>
      <c r="AY361">
        <v>1</v>
      </c>
      <c r="AZ361">
        <v>0</v>
      </c>
      <c r="BA361">
        <v>0</v>
      </c>
      <c r="BB361">
        <v>1</v>
      </c>
      <c r="BC361">
        <v>68</v>
      </c>
      <c r="BD361">
        <v>1</v>
      </c>
      <c r="BE361">
        <v>196</v>
      </c>
      <c r="BF361">
        <v>3</v>
      </c>
      <c r="BG361">
        <v>0</v>
      </c>
      <c r="BH361">
        <v>1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1</v>
      </c>
      <c r="CI361">
        <v>3</v>
      </c>
      <c r="CJ361">
        <v>2</v>
      </c>
      <c r="CK361">
        <v>1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1</v>
      </c>
      <c r="DE361">
        <v>0</v>
      </c>
      <c r="DF361">
        <v>0</v>
      </c>
      <c r="DG361">
        <v>0</v>
      </c>
      <c r="DH361">
        <v>0</v>
      </c>
      <c r="DI361">
        <v>2</v>
      </c>
      <c r="DJ361">
        <v>8</v>
      </c>
      <c r="DK361">
        <v>4</v>
      </c>
      <c r="DL361">
        <v>1</v>
      </c>
      <c r="DM361">
        <v>1</v>
      </c>
      <c r="DN361">
        <v>1</v>
      </c>
      <c r="DO361">
        <v>0</v>
      </c>
      <c r="DP361">
        <v>0</v>
      </c>
      <c r="DQ361">
        <v>1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8</v>
      </c>
      <c r="EN361">
        <v>27</v>
      </c>
      <c r="EO361">
        <v>3</v>
      </c>
      <c r="EP361">
        <v>2</v>
      </c>
      <c r="EQ361">
        <v>0</v>
      </c>
      <c r="ER361">
        <v>0</v>
      </c>
      <c r="ES361">
        <v>1</v>
      </c>
      <c r="ET361">
        <v>0</v>
      </c>
      <c r="EU361">
        <v>16</v>
      </c>
      <c r="EV361">
        <v>0</v>
      </c>
      <c r="EW361">
        <v>1</v>
      </c>
      <c r="EX361">
        <v>2</v>
      </c>
      <c r="EY361">
        <v>0</v>
      </c>
      <c r="EZ361">
        <v>1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1</v>
      </c>
      <c r="FN361">
        <v>0</v>
      </c>
      <c r="FO361">
        <v>0</v>
      </c>
      <c r="FP361">
        <v>0</v>
      </c>
      <c r="FQ361">
        <v>27</v>
      </c>
      <c r="FR361">
        <v>4</v>
      </c>
      <c r="FS361">
        <v>2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2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4</v>
      </c>
      <c r="GV361">
        <v>21</v>
      </c>
      <c r="GW361">
        <v>5</v>
      </c>
      <c r="GX361">
        <v>1</v>
      </c>
      <c r="GY361">
        <v>1</v>
      </c>
      <c r="GZ361">
        <v>6</v>
      </c>
      <c r="HA361">
        <v>0</v>
      </c>
      <c r="HB361">
        <v>0</v>
      </c>
      <c r="HC361">
        <v>0</v>
      </c>
      <c r="HD361">
        <v>1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3</v>
      </c>
      <c r="HK361">
        <v>1</v>
      </c>
      <c r="HL361">
        <v>0</v>
      </c>
      <c r="HM361">
        <v>0</v>
      </c>
      <c r="HN361">
        <v>0</v>
      </c>
      <c r="HO361">
        <v>1</v>
      </c>
      <c r="HP361">
        <v>0</v>
      </c>
      <c r="HQ361">
        <v>1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1</v>
      </c>
      <c r="HX361">
        <v>0</v>
      </c>
      <c r="HY361">
        <v>21</v>
      </c>
      <c r="HZ361">
        <v>2</v>
      </c>
      <c r="IA361">
        <v>1</v>
      </c>
      <c r="IB361">
        <v>0</v>
      </c>
      <c r="IC361">
        <v>1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2</v>
      </c>
      <c r="JD361" t="s">
        <v>0</v>
      </c>
      <c r="JE361" t="s">
        <v>0</v>
      </c>
      <c r="JF361" t="s">
        <v>0</v>
      </c>
      <c r="JG361" t="s">
        <v>0</v>
      </c>
      <c r="JH361" t="s">
        <v>0</v>
      </c>
      <c r="JI361" t="s">
        <v>0</v>
      </c>
      <c r="JJ361" t="s">
        <v>0</v>
      </c>
      <c r="JK361" t="s">
        <v>0</v>
      </c>
      <c r="JL361" t="s">
        <v>0</v>
      </c>
      <c r="JM361" t="s">
        <v>0</v>
      </c>
      <c r="JN361" t="s">
        <v>0</v>
      </c>
      <c r="JO361" t="s">
        <v>0</v>
      </c>
      <c r="JP361" t="s">
        <v>0</v>
      </c>
      <c r="JQ361" t="s">
        <v>0</v>
      </c>
      <c r="JR361" t="s">
        <v>0</v>
      </c>
      <c r="JS361" t="s">
        <v>0</v>
      </c>
      <c r="JT361" t="s">
        <v>0</v>
      </c>
      <c r="JU361" t="s">
        <v>0</v>
      </c>
      <c r="JV361" t="s">
        <v>0</v>
      </c>
      <c r="JW361">
        <v>2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1</v>
      </c>
      <c r="KD361">
        <v>0</v>
      </c>
      <c r="KE361">
        <v>0</v>
      </c>
      <c r="KF361">
        <v>1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2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0</v>
      </c>
      <c r="MK361">
        <v>0</v>
      </c>
      <c r="ML361">
        <v>0</v>
      </c>
      <c r="MM361">
        <v>0</v>
      </c>
    </row>
    <row r="362" spans="1:351">
      <c r="A362" t="s">
        <v>1127</v>
      </c>
      <c r="B362" t="s">
        <v>1118</v>
      </c>
      <c r="C362" t="str">
        <f>"200702"</f>
        <v>200702</v>
      </c>
      <c r="D362" t="s">
        <v>652</v>
      </c>
      <c r="E362">
        <v>6</v>
      </c>
      <c r="F362">
        <v>1114</v>
      </c>
      <c r="G362">
        <v>849</v>
      </c>
      <c r="H362">
        <v>381</v>
      </c>
      <c r="I362">
        <v>468</v>
      </c>
      <c r="J362">
        <v>1</v>
      </c>
      <c r="K362">
        <v>2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468</v>
      </c>
      <c r="T362">
        <v>0</v>
      </c>
      <c r="U362">
        <v>0</v>
      </c>
      <c r="V362">
        <v>468</v>
      </c>
      <c r="W362">
        <v>12</v>
      </c>
      <c r="X362">
        <v>8</v>
      </c>
      <c r="Y362">
        <v>4</v>
      </c>
      <c r="Z362">
        <v>0</v>
      </c>
      <c r="AA362">
        <v>456</v>
      </c>
      <c r="AB362">
        <v>294</v>
      </c>
      <c r="AC362">
        <v>29</v>
      </c>
      <c r="AD362">
        <v>16</v>
      </c>
      <c r="AE362">
        <v>2</v>
      </c>
      <c r="AF362">
        <v>135</v>
      </c>
      <c r="AG362">
        <v>7</v>
      </c>
      <c r="AH362">
        <v>42</v>
      </c>
      <c r="AI362">
        <v>1</v>
      </c>
      <c r="AJ362">
        <v>7</v>
      </c>
      <c r="AK362">
        <v>0</v>
      </c>
      <c r="AL362">
        <v>1</v>
      </c>
      <c r="AM362">
        <v>1</v>
      </c>
      <c r="AN362">
        <v>0</v>
      </c>
      <c r="AO362">
        <v>2</v>
      </c>
      <c r="AP362">
        <v>0</v>
      </c>
      <c r="AQ362">
        <v>0</v>
      </c>
      <c r="AR362">
        <v>3</v>
      </c>
      <c r="AS362">
        <v>0</v>
      </c>
      <c r="AT362">
        <v>0</v>
      </c>
      <c r="AU362">
        <v>0</v>
      </c>
      <c r="AV362">
        <v>1</v>
      </c>
      <c r="AW362">
        <v>8</v>
      </c>
      <c r="AX362">
        <v>0</v>
      </c>
      <c r="AY362">
        <v>0</v>
      </c>
      <c r="AZ362">
        <v>0</v>
      </c>
      <c r="BA362">
        <v>0</v>
      </c>
      <c r="BB362">
        <v>1</v>
      </c>
      <c r="BC362">
        <v>37</v>
      </c>
      <c r="BD362">
        <v>1</v>
      </c>
      <c r="BE362">
        <v>294</v>
      </c>
      <c r="BF362">
        <v>56</v>
      </c>
      <c r="BG362">
        <v>20</v>
      </c>
      <c r="BH362">
        <v>6</v>
      </c>
      <c r="BI362">
        <v>3</v>
      </c>
      <c r="BJ362">
        <v>1</v>
      </c>
      <c r="BK362">
        <v>0</v>
      </c>
      <c r="BL362">
        <v>1</v>
      </c>
      <c r="BM362">
        <v>6</v>
      </c>
      <c r="BN362">
        <v>1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1</v>
      </c>
      <c r="BW362">
        <v>3</v>
      </c>
      <c r="BX362">
        <v>1</v>
      </c>
      <c r="BY362">
        <v>0</v>
      </c>
      <c r="BZ362">
        <v>1</v>
      </c>
      <c r="CA362">
        <v>2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2</v>
      </c>
      <c r="CH362">
        <v>8</v>
      </c>
      <c r="CI362">
        <v>56</v>
      </c>
      <c r="CJ362">
        <v>13</v>
      </c>
      <c r="CK362">
        <v>4</v>
      </c>
      <c r="CL362">
        <v>2</v>
      </c>
      <c r="CM362">
        <v>1</v>
      </c>
      <c r="CN362">
        <v>3</v>
      </c>
      <c r="CO362">
        <v>0</v>
      </c>
      <c r="CP362">
        <v>0</v>
      </c>
      <c r="CQ362">
        <v>0</v>
      </c>
      <c r="CR362">
        <v>1</v>
      </c>
      <c r="CS362">
        <v>0</v>
      </c>
      <c r="CT362">
        <v>0</v>
      </c>
      <c r="CU362">
        <v>0</v>
      </c>
      <c r="CV362">
        <v>1</v>
      </c>
      <c r="CW362">
        <v>1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13</v>
      </c>
      <c r="DJ362">
        <v>14</v>
      </c>
      <c r="DK362">
        <v>6</v>
      </c>
      <c r="DL362">
        <v>0</v>
      </c>
      <c r="DM362">
        <v>2</v>
      </c>
      <c r="DN362">
        <v>0</v>
      </c>
      <c r="DO362">
        <v>1</v>
      </c>
      <c r="DP362">
        <v>0</v>
      </c>
      <c r="DQ362">
        <v>0</v>
      </c>
      <c r="DR362">
        <v>1</v>
      </c>
      <c r="DS362">
        <v>1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3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14</v>
      </c>
      <c r="EN362">
        <v>10</v>
      </c>
      <c r="EO362">
        <v>3</v>
      </c>
      <c r="EP362">
        <v>0</v>
      </c>
      <c r="EQ362">
        <v>0</v>
      </c>
      <c r="ER362">
        <v>0</v>
      </c>
      <c r="ES362">
        <v>1</v>
      </c>
      <c r="ET362">
        <v>0</v>
      </c>
      <c r="EU362">
        <v>4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2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10</v>
      </c>
      <c r="FR362">
        <v>21</v>
      </c>
      <c r="FS362">
        <v>11</v>
      </c>
      <c r="FT362">
        <v>0</v>
      </c>
      <c r="FU362">
        <v>0</v>
      </c>
      <c r="FV362">
        <v>0</v>
      </c>
      <c r="FW362">
        <v>0</v>
      </c>
      <c r="FX362">
        <v>1</v>
      </c>
      <c r="FY362">
        <v>0</v>
      </c>
      <c r="FZ362">
        <v>2</v>
      </c>
      <c r="GA362">
        <v>0</v>
      </c>
      <c r="GB362">
        <v>4</v>
      </c>
      <c r="GC362">
        <v>0</v>
      </c>
      <c r="GD362">
        <v>0</v>
      </c>
      <c r="GE362">
        <v>0</v>
      </c>
      <c r="GF362">
        <v>1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2</v>
      </c>
      <c r="GT362">
        <v>0</v>
      </c>
      <c r="GU362">
        <v>21</v>
      </c>
      <c r="GV362">
        <v>35</v>
      </c>
      <c r="GW362">
        <v>6</v>
      </c>
      <c r="GX362">
        <v>1</v>
      </c>
      <c r="GY362">
        <v>1</v>
      </c>
      <c r="GZ362">
        <v>18</v>
      </c>
      <c r="HA362">
        <v>0</v>
      </c>
      <c r="HB362">
        <v>1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1</v>
      </c>
      <c r="HI362">
        <v>1</v>
      </c>
      <c r="HJ362">
        <v>0</v>
      </c>
      <c r="HK362">
        <v>0</v>
      </c>
      <c r="HL362">
        <v>0</v>
      </c>
      <c r="HM362">
        <v>0</v>
      </c>
      <c r="HN362">
        <v>1</v>
      </c>
      <c r="HO362">
        <v>0</v>
      </c>
      <c r="HP362">
        <v>0</v>
      </c>
      <c r="HQ362">
        <v>0</v>
      </c>
      <c r="HR362">
        <v>2</v>
      </c>
      <c r="HS362">
        <v>1</v>
      </c>
      <c r="HT362">
        <v>0</v>
      </c>
      <c r="HU362">
        <v>0</v>
      </c>
      <c r="HV362">
        <v>0</v>
      </c>
      <c r="HW362">
        <v>0</v>
      </c>
      <c r="HX362">
        <v>2</v>
      </c>
      <c r="HY362">
        <v>35</v>
      </c>
      <c r="HZ362">
        <v>11</v>
      </c>
      <c r="IA362">
        <v>7</v>
      </c>
      <c r="IB362">
        <v>3</v>
      </c>
      <c r="IC362">
        <v>0</v>
      </c>
      <c r="ID362">
        <v>0</v>
      </c>
      <c r="IE362">
        <v>0</v>
      </c>
      <c r="IF362">
        <v>0</v>
      </c>
      <c r="IG362">
        <v>1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11</v>
      </c>
      <c r="JD362" t="s">
        <v>0</v>
      </c>
      <c r="JE362" t="s">
        <v>0</v>
      </c>
      <c r="JF362" t="s">
        <v>0</v>
      </c>
      <c r="JG362" t="s">
        <v>0</v>
      </c>
      <c r="JH362" t="s">
        <v>0</v>
      </c>
      <c r="JI362" t="s">
        <v>0</v>
      </c>
      <c r="JJ362" t="s">
        <v>0</v>
      </c>
      <c r="JK362" t="s">
        <v>0</v>
      </c>
      <c r="JL362" t="s">
        <v>0</v>
      </c>
      <c r="JM362" t="s">
        <v>0</v>
      </c>
      <c r="JN362" t="s">
        <v>0</v>
      </c>
      <c r="JO362" t="s">
        <v>0</v>
      </c>
      <c r="JP362" t="s">
        <v>0</v>
      </c>
      <c r="JQ362" t="s">
        <v>0</v>
      </c>
      <c r="JR362" t="s">
        <v>0</v>
      </c>
      <c r="JS362" t="s">
        <v>0</v>
      </c>
      <c r="JT362" t="s">
        <v>0</v>
      </c>
      <c r="JU362" t="s">
        <v>0</v>
      </c>
      <c r="JV362" t="s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2</v>
      </c>
      <c r="LW362">
        <v>1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1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2</v>
      </c>
    </row>
    <row r="363" spans="1:351">
      <c r="A363" t="s">
        <v>1126</v>
      </c>
      <c r="B363" t="s">
        <v>1118</v>
      </c>
      <c r="C363" t="str">
        <f>"200702"</f>
        <v>200702</v>
      </c>
      <c r="D363" t="s">
        <v>652</v>
      </c>
      <c r="E363">
        <v>7</v>
      </c>
      <c r="F363">
        <v>535</v>
      </c>
      <c r="G363">
        <v>410</v>
      </c>
      <c r="H363">
        <v>211</v>
      </c>
      <c r="I363">
        <v>199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199</v>
      </c>
      <c r="T363">
        <v>0</v>
      </c>
      <c r="U363">
        <v>0</v>
      </c>
      <c r="V363">
        <v>199</v>
      </c>
      <c r="W363">
        <v>8</v>
      </c>
      <c r="X363">
        <v>7</v>
      </c>
      <c r="Y363">
        <v>1</v>
      </c>
      <c r="Z363">
        <v>0</v>
      </c>
      <c r="AA363">
        <v>191</v>
      </c>
      <c r="AB363">
        <v>88</v>
      </c>
      <c r="AC363">
        <v>7</v>
      </c>
      <c r="AD363">
        <v>8</v>
      </c>
      <c r="AE363">
        <v>1</v>
      </c>
      <c r="AF363">
        <v>43</v>
      </c>
      <c r="AG363">
        <v>0</v>
      </c>
      <c r="AH363">
        <v>12</v>
      </c>
      <c r="AI363">
        <v>3</v>
      </c>
      <c r="AJ363">
        <v>2</v>
      </c>
      <c r="AK363">
        <v>0</v>
      </c>
      <c r="AL363">
        <v>3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3</v>
      </c>
      <c r="AS363">
        <v>0</v>
      </c>
      <c r="AT363">
        <v>0</v>
      </c>
      <c r="AU363">
        <v>0</v>
      </c>
      <c r="AV363">
        <v>1</v>
      </c>
      <c r="AW363">
        <v>1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4</v>
      </c>
      <c r="BD363">
        <v>0</v>
      </c>
      <c r="BE363">
        <v>88</v>
      </c>
      <c r="BF363">
        <v>38</v>
      </c>
      <c r="BG363">
        <v>13</v>
      </c>
      <c r="BH363">
        <v>2</v>
      </c>
      <c r="BI363">
        <v>0</v>
      </c>
      <c r="BJ363">
        <v>2</v>
      </c>
      <c r="BK363">
        <v>0</v>
      </c>
      <c r="BL363">
        <v>1</v>
      </c>
      <c r="BM363">
        <v>6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1</v>
      </c>
      <c r="BV363">
        <v>0</v>
      </c>
      <c r="BW363">
        <v>2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1</v>
      </c>
      <c r="CF363">
        <v>0</v>
      </c>
      <c r="CG363">
        <v>0</v>
      </c>
      <c r="CH363">
        <v>10</v>
      </c>
      <c r="CI363">
        <v>38</v>
      </c>
      <c r="CJ363">
        <v>3</v>
      </c>
      <c r="CK363">
        <v>2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1</v>
      </c>
      <c r="DI363">
        <v>3</v>
      </c>
      <c r="DJ363">
        <v>12</v>
      </c>
      <c r="DK363">
        <v>6</v>
      </c>
      <c r="DL363">
        <v>0</v>
      </c>
      <c r="DM363">
        <v>1</v>
      </c>
      <c r="DN363">
        <v>1</v>
      </c>
      <c r="DO363">
        <v>0</v>
      </c>
      <c r="DP363">
        <v>1</v>
      </c>
      <c r="DQ363">
        <v>0</v>
      </c>
      <c r="DR363">
        <v>1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1</v>
      </c>
      <c r="EA363">
        <v>0</v>
      </c>
      <c r="EB363">
        <v>0</v>
      </c>
      <c r="EC363">
        <v>0</v>
      </c>
      <c r="ED363">
        <v>0</v>
      </c>
      <c r="EE363">
        <v>1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12</v>
      </c>
      <c r="EN363">
        <v>21</v>
      </c>
      <c r="EO363">
        <v>3</v>
      </c>
      <c r="EP363">
        <v>1</v>
      </c>
      <c r="EQ363">
        <v>0</v>
      </c>
      <c r="ER363">
        <v>1</v>
      </c>
      <c r="ES363">
        <v>3</v>
      </c>
      <c r="ET363">
        <v>2</v>
      </c>
      <c r="EU363">
        <v>6</v>
      </c>
      <c r="EV363">
        <v>2</v>
      </c>
      <c r="EW363">
        <v>1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2</v>
      </c>
      <c r="FQ363">
        <v>21</v>
      </c>
      <c r="FR363">
        <v>8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5</v>
      </c>
      <c r="GC363">
        <v>0</v>
      </c>
      <c r="GD363">
        <v>0</v>
      </c>
      <c r="GE363">
        <v>0</v>
      </c>
      <c r="GF363">
        <v>1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1</v>
      </c>
      <c r="GQ363">
        <v>0</v>
      </c>
      <c r="GR363">
        <v>0</v>
      </c>
      <c r="GS363">
        <v>0</v>
      </c>
      <c r="GT363">
        <v>1</v>
      </c>
      <c r="GU363">
        <v>8</v>
      </c>
      <c r="GV363">
        <v>16</v>
      </c>
      <c r="GW363">
        <v>2</v>
      </c>
      <c r="GX363">
        <v>1</v>
      </c>
      <c r="GY363">
        <v>1</v>
      </c>
      <c r="GZ363">
        <v>8</v>
      </c>
      <c r="HA363">
        <v>1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2</v>
      </c>
      <c r="HL363">
        <v>1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16</v>
      </c>
      <c r="HZ363">
        <v>4</v>
      </c>
      <c r="IA363">
        <v>1</v>
      </c>
      <c r="IB363">
        <v>2</v>
      </c>
      <c r="IC363">
        <v>0</v>
      </c>
      <c r="ID363">
        <v>0</v>
      </c>
      <c r="IE363">
        <v>1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4</v>
      </c>
      <c r="JD363" t="s">
        <v>0</v>
      </c>
      <c r="JE363" t="s">
        <v>0</v>
      </c>
      <c r="JF363" t="s">
        <v>0</v>
      </c>
      <c r="JG363" t="s">
        <v>0</v>
      </c>
      <c r="JH363" t="s">
        <v>0</v>
      </c>
      <c r="JI363" t="s">
        <v>0</v>
      </c>
      <c r="JJ363" t="s">
        <v>0</v>
      </c>
      <c r="JK363" t="s">
        <v>0</v>
      </c>
      <c r="JL363" t="s">
        <v>0</v>
      </c>
      <c r="JM363" t="s">
        <v>0</v>
      </c>
      <c r="JN363" t="s">
        <v>0</v>
      </c>
      <c r="JO363" t="s">
        <v>0</v>
      </c>
      <c r="JP363" t="s">
        <v>0</v>
      </c>
      <c r="JQ363" t="s">
        <v>0</v>
      </c>
      <c r="JR363" t="s">
        <v>0</v>
      </c>
      <c r="JS363" t="s">
        <v>0</v>
      </c>
      <c r="JT363" t="s">
        <v>0</v>
      </c>
      <c r="JU363" t="s">
        <v>0</v>
      </c>
      <c r="JV363" t="s">
        <v>0</v>
      </c>
      <c r="JW363">
        <v>1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>
        <v>0</v>
      </c>
      <c r="KI363">
        <v>1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>
        <v>1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0</v>
      </c>
      <c r="LY363">
        <v>0</v>
      </c>
      <c r="LZ363">
        <v>0</v>
      </c>
      <c r="MA363">
        <v>0</v>
      </c>
      <c r="MB363">
        <v>0</v>
      </c>
      <c r="MC363">
        <v>0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0</v>
      </c>
      <c r="MJ363">
        <v>0</v>
      </c>
      <c r="MK363">
        <v>0</v>
      </c>
      <c r="ML363">
        <v>0</v>
      </c>
      <c r="MM363">
        <v>0</v>
      </c>
    </row>
    <row r="364" spans="1:351">
      <c r="A364" t="s">
        <v>1125</v>
      </c>
      <c r="B364" t="s">
        <v>1118</v>
      </c>
      <c r="C364" t="str">
        <f>"200702"</f>
        <v>200702</v>
      </c>
      <c r="D364" t="s">
        <v>652</v>
      </c>
      <c r="E364">
        <v>8</v>
      </c>
      <c r="F364">
        <v>423</v>
      </c>
      <c r="G364">
        <v>320</v>
      </c>
      <c r="H364">
        <v>120</v>
      </c>
      <c r="I364">
        <v>200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200</v>
      </c>
      <c r="T364">
        <v>0</v>
      </c>
      <c r="U364">
        <v>0</v>
      </c>
      <c r="V364">
        <v>200</v>
      </c>
      <c r="W364">
        <v>12</v>
      </c>
      <c r="X364">
        <v>8</v>
      </c>
      <c r="Y364">
        <v>4</v>
      </c>
      <c r="Z364">
        <v>0</v>
      </c>
      <c r="AA364">
        <v>188</v>
      </c>
      <c r="AB364">
        <v>130</v>
      </c>
      <c r="AC364">
        <v>10</v>
      </c>
      <c r="AD364">
        <v>11</v>
      </c>
      <c r="AE364">
        <v>0</v>
      </c>
      <c r="AF364">
        <v>52</v>
      </c>
      <c r="AG364">
        <v>1</v>
      </c>
      <c r="AH364">
        <v>29</v>
      </c>
      <c r="AI364">
        <v>0</v>
      </c>
      <c r="AJ364">
        <v>1</v>
      </c>
      <c r="AK364">
        <v>0</v>
      </c>
      <c r="AL364">
        <v>0</v>
      </c>
      <c r="AM364">
        <v>0</v>
      </c>
      <c r="AN364">
        <v>1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1</v>
      </c>
      <c r="AU364">
        <v>1</v>
      </c>
      <c r="AV364">
        <v>0</v>
      </c>
      <c r="AW364">
        <v>8</v>
      </c>
      <c r="AX364">
        <v>1</v>
      </c>
      <c r="AY364">
        <v>1</v>
      </c>
      <c r="AZ364">
        <v>0</v>
      </c>
      <c r="BA364">
        <v>0</v>
      </c>
      <c r="BB364">
        <v>1</v>
      </c>
      <c r="BC364">
        <v>9</v>
      </c>
      <c r="BD364">
        <v>3</v>
      </c>
      <c r="BE364">
        <v>130</v>
      </c>
      <c r="BF364">
        <v>9</v>
      </c>
      <c r="BG364">
        <v>2</v>
      </c>
      <c r="BH364">
        <v>2</v>
      </c>
      <c r="BI364">
        <v>0</v>
      </c>
      <c r="BJ364">
        <v>0</v>
      </c>
      <c r="BK364">
        <v>0</v>
      </c>
      <c r="BL364">
        <v>0</v>
      </c>
      <c r="BM364">
        <v>1</v>
      </c>
      <c r="BN364">
        <v>2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1</v>
      </c>
      <c r="CD364">
        <v>0</v>
      </c>
      <c r="CE364">
        <v>0</v>
      </c>
      <c r="CF364">
        <v>0</v>
      </c>
      <c r="CG364">
        <v>0</v>
      </c>
      <c r="CH364">
        <v>1</v>
      </c>
      <c r="CI364">
        <v>9</v>
      </c>
      <c r="CJ364">
        <v>2</v>
      </c>
      <c r="CK364">
        <v>0</v>
      </c>
      <c r="CL364">
        <v>0</v>
      </c>
      <c r="CM364">
        <v>0</v>
      </c>
      <c r="CN364">
        <v>0</v>
      </c>
      <c r="CO364">
        <v>1</v>
      </c>
      <c r="CP364">
        <v>0</v>
      </c>
      <c r="CQ364">
        <v>1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2</v>
      </c>
      <c r="DJ364">
        <v>11</v>
      </c>
      <c r="DK364">
        <v>5</v>
      </c>
      <c r="DL364">
        <v>0</v>
      </c>
      <c r="DM364">
        <v>0</v>
      </c>
      <c r="DN364">
        <v>1</v>
      </c>
      <c r="DO364">
        <v>0</v>
      </c>
      <c r="DP364">
        <v>0</v>
      </c>
      <c r="DQ364">
        <v>1</v>
      </c>
      <c r="DR364">
        <v>0</v>
      </c>
      <c r="DS364">
        <v>2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1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1</v>
      </c>
      <c r="EM364">
        <v>11</v>
      </c>
      <c r="EN364">
        <v>12</v>
      </c>
      <c r="EO364">
        <v>0</v>
      </c>
      <c r="EP364">
        <v>1</v>
      </c>
      <c r="EQ364">
        <v>0</v>
      </c>
      <c r="ER364">
        <v>0</v>
      </c>
      <c r="ES364">
        <v>0</v>
      </c>
      <c r="ET364">
        <v>0</v>
      </c>
      <c r="EU364">
        <v>7</v>
      </c>
      <c r="EV364">
        <v>3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1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12</v>
      </c>
      <c r="FR364">
        <v>1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1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1</v>
      </c>
      <c r="GV364">
        <v>17</v>
      </c>
      <c r="GW364">
        <v>5</v>
      </c>
      <c r="GX364">
        <v>1</v>
      </c>
      <c r="GY364">
        <v>1</v>
      </c>
      <c r="GZ364">
        <v>7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2</v>
      </c>
      <c r="HI364">
        <v>0</v>
      </c>
      <c r="HJ364">
        <v>1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17</v>
      </c>
      <c r="HZ364">
        <v>3</v>
      </c>
      <c r="IA364">
        <v>0</v>
      </c>
      <c r="IB364">
        <v>1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2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3</v>
      </c>
      <c r="JD364" t="s">
        <v>0</v>
      </c>
      <c r="JE364" t="s">
        <v>0</v>
      </c>
      <c r="JF364" t="s">
        <v>0</v>
      </c>
      <c r="JG364" t="s">
        <v>0</v>
      </c>
      <c r="JH364" t="s">
        <v>0</v>
      </c>
      <c r="JI364" t="s">
        <v>0</v>
      </c>
      <c r="JJ364" t="s">
        <v>0</v>
      </c>
      <c r="JK364" t="s">
        <v>0</v>
      </c>
      <c r="JL364" t="s">
        <v>0</v>
      </c>
      <c r="JM364" t="s">
        <v>0</v>
      </c>
      <c r="JN364" t="s">
        <v>0</v>
      </c>
      <c r="JO364" t="s">
        <v>0</v>
      </c>
      <c r="JP364" t="s">
        <v>0</v>
      </c>
      <c r="JQ364" t="s">
        <v>0</v>
      </c>
      <c r="JR364" t="s">
        <v>0</v>
      </c>
      <c r="JS364" t="s">
        <v>0</v>
      </c>
      <c r="JT364" t="s">
        <v>0</v>
      </c>
      <c r="JU364" t="s">
        <v>0</v>
      </c>
      <c r="JV364" t="s">
        <v>0</v>
      </c>
      <c r="JW364">
        <v>3</v>
      </c>
      <c r="JX364">
        <v>3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3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</row>
    <row r="365" spans="1:351">
      <c r="A365" t="s">
        <v>1124</v>
      </c>
      <c r="B365" t="s">
        <v>1118</v>
      </c>
      <c r="C365" t="str">
        <f>"200702"</f>
        <v>200702</v>
      </c>
      <c r="D365" t="s">
        <v>1120</v>
      </c>
      <c r="E365">
        <v>9</v>
      </c>
      <c r="F365">
        <v>480</v>
      </c>
      <c r="G365">
        <v>370</v>
      </c>
      <c r="H365">
        <v>147</v>
      </c>
      <c r="I365">
        <v>223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223</v>
      </c>
      <c r="T365">
        <v>0</v>
      </c>
      <c r="U365">
        <v>0</v>
      </c>
      <c r="V365">
        <v>223</v>
      </c>
      <c r="W365">
        <v>8</v>
      </c>
      <c r="X365">
        <v>4</v>
      </c>
      <c r="Y365">
        <v>4</v>
      </c>
      <c r="Z365">
        <v>0</v>
      </c>
      <c r="AA365">
        <v>215</v>
      </c>
      <c r="AB365">
        <v>163</v>
      </c>
      <c r="AC365">
        <v>30</v>
      </c>
      <c r="AD365">
        <v>10</v>
      </c>
      <c r="AE365">
        <v>1</v>
      </c>
      <c r="AF365">
        <v>70</v>
      </c>
      <c r="AG365">
        <v>4</v>
      </c>
      <c r="AH365">
        <v>16</v>
      </c>
      <c r="AI365">
        <v>1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5</v>
      </c>
      <c r="AS365">
        <v>0</v>
      </c>
      <c r="AT365">
        <v>0</v>
      </c>
      <c r="AU365">
        <v>0</v>
      </c>
      <c r="AV365">
        <v>0</v>
      </c>
      <c r="AW365">
        <v>22</v>
      </c>
      <c r="AX365">
        <v>1</v>
      </c>
      <c r="AY365">
        <v>1</v>
      </c>
      <c r="AZ365">
        <v>1</v>
      </c>
      <c r="BA365">
        <v>0</v>
      </c>
      <c r="BB365">
        <v>0</v>
      </c>
      <c r="BC365">
        <v>1</v>
      </c>
      <c r="BD365">
        <v>0</v>
      </c>
      <c r="BE365">
        <v>163</v>
      </c>
      <c r="BF365">
        <v>9</v>
      </c>
      <c r="BG365">
        <v>6</v>
      </c>
      <c r="BH365">
        <v>2</v>
      </c>
      <c r="BI365">
        <v>0</v>
      </c>
      <c r="BJ365">
        <v>0</v>
      </c>
      <c r="BK365">
        <v>0</v>
      </c>
      <c r="BL365">
        <v>0</v>
      </c>
      <c r="BM365">
        <v>1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9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12</v>
      </c>
      <c r="DK365">
        <v>7</v>
      </c>
      <c r="DL365">
        <v>0</v>
      </c>
      <c r="DM365">
        <v>2</v>
      </c>
      <c r="DN365">
        <v>0</v>
      </c>
      <c r="DO365">
        <v>1</v>
      </c>
      <c r="DP365">
        <v>1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1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12</v>
      </c>
      <c r="EN365">
        <v>6</v>
      </c>
      <c r="EO365">
        <v>1</v>
      </c>
      <c r="EP365">
        <v>0</v>
      </c>
      <c r="EQ365">
        <v>0</v>
      </c>
      <c r="ER365">
        <v>1</v>
      </c>
      <c r="ES365">
        <v>0</v>
      </c>
      <c r="ET365">
        <v>0</v>
      </c>
      <c r="EU365">
        <v>2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1</v>
      </c>
      <c r="FF365">
        <v>0</v>
      </c>
      <c r="FG365">
        <v>0</v>
      </c>
      <c r="FH365">
        <v>0</v>
      </c>
      <c r="FI365">
        <v>1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6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19</v>
      </c>
      <c r="GW365">
        <v>4</v>
      </c>
      <c r="GX365">
        <v>1</v>
      </c>
      <c r="GY365">
        <v>1</v>
      </c>
      <c r="GZ365">
        <v>10</v>
      </c>
      <c r="HA365">
        <v>0</v>
      </c>
      <c r="HB365">
        <v>1</v>
      </c>
      <c r="HC365">
        <v>0</v>
      </c>
      <c r="HD365">
        <v>0</v>
      </c>
      <c r="HE365">
        <v>1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1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19</v>
      </c>
      <c r="HZ365">
        <v>4</v>
      </c>
      <c r="IA365">
        <v>2</v>
      </c>
      <c r="IB365">
        <v>1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1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4</v>
      </c>
      <c r="JD365" t="s">
        <v>0</v>
      </c>
      <c r="JE365" t="s">
        <v>0</v>
      </c>
      <c r="JF365" t="s">
        <v>0</v>
      </c>
      <c r="JG365" t="s">
        <v>0</v>
      </c>
      <c r="JH365" t="s">
        <v>0</v>
      </c>
      <c r="JI365" t="s">
        <v>0</v>
      </c>
      <c r="JJ365" t="s">
        <v>0</v>
      </c>
      <c r="JK365" t="s">
        <v>0</v>
      </c>
      <c r="JL365" t="s">
        <v>0</v>
      </c>
      <c r="JM365" t="s">
        <v>0</v>
      </c>
      <c r="JN365" t="s">
        <v>0</v>
      </c>
      <c r="JO365" t="s">
        <v>0</v>
      </c>
      <c r="JP365" t="s">
        <v>0</v>
      </c>
      <c r="JQ365" t="s">
        <v>0</v>
      </c>
      <c r="JR365" t="s">
        <v>0</v>
      </c>
      <c r="JS365" t="s">
        <v>0</v>
      </c>
      <c r="JT365" t="s">
        <v>0</v>
      </c>
      <c r="JU365" t="s">
        <v>0</v>
      </c>
      <c r="JV365" t="s">
        <v>0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1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1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1</v>
      </c>
      <c r="LV365">
        <v>1</v>
      </c>
      <c r="LW365">
        <v>0</v>
      </c>
      <c r="LX365">
        <v>0</v>
      </c>
      <c r="LY365">
        <v>0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0</v>
      </c>
      <c r="MG365">
        <v>1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1</v>
      </c>
    </row>
    <row r="366" spans="1:351">
      <c r="A366" t="s">
        <v>1123</v>
      </c>
      <c r="B366" t="s">
        <v>1118</v>
      </c>
      <c r="C366" t="str">
        <f>"200702"</f>
        <v>200702</v>
      </c>
      <c r="D366" t="s">
        <v>773</v>
      </c>
      <c r="E366">
        <v>10</v>
      </c>
      <c r="F366">
        <v>443</v>
      </c>
      <c r="G366">
        <v>340</v>
      </c>
      <c r="H366">
        <v>92</v>
      </c>
      <c r="I366">
        <v>248</v>
      </c>
      <c r="J366">
        <v>0</v>
      </c>
      <c r="K366">
        <v>1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248</v>
      </c>
      <c r="T366">
        <v>0</v>
      </c>
      <c r="U366">
        <v>0</v>
      </c>
      <c r="V366">
        <v>248</v>
      </c>
      <c r="W366">
        <v>9</v>
      </c>
      <c r="X366">
        <v>6</v>
      </c>
      <c r="Y366">
        <v>1</v>
      </c>
      <c r="Z366">
        <v>2</v>
      </c>
      <c r="AA366">
        <v>239</v>
      </c>
      <c r="AB366">
        <v>150</v>
      </c>
      <c r="AC366">
        <v>15</v>
      </c>
      <c r="AD366">
        <v>13</v>
      </c>
      <c r="AE366">
        <v>0</v>
      </c>
      <c r="AF366">
        <v>79</v>
      </c>
      <c r="AG366">
        <v>3</v>
      </c>
      <c r="AH366">
        <v>29</v>
      </c>
      <c r="AI366">
        <v>4</v>
      </c>
      <c r="AJ366">
        <v>1</v>
      </c>
      <c r="AK366">
        <v>1</v>
      </c>
      <c r="AL366">
        <v>0</v>
      </c>
      <c r="AM366">
        <v>0</v>
      </c>
      <c r="AN366">
        <v>0</v>
      </c>
      <c r="AO366">
        <v>0</v>
      </c>
      <c r="AP366">
        <v>1</v>
      </c>
      <c r="AQ366">
        <v>1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2</v>
      </c>
      <c r="AX366">
        <v>0</v>
      </c>
      <c r="AY366">
        <v>0</v>
      </c>
      <c r="AZ366">
        <v>0</v>
      </c>
      <c r="BA366">
        <v>1</v>
      </c>
      <c r="BB366">
        <v>0</v>
      </c>
      <c r="BC366">
        <v>0</v>
      </c>
      <c r="BD366">
        <v>0</v>
      </c>
      <c r="BE366">
        <v>150</v>
      </c>
      <c r="BF366">
        <v>31</v>
      </c>
      <c r="BG366">
        <v>5</v>
      </c>
      <c r="BH366">
        <v>3</v>
      </c>
      <c r="BI366">
        <v>1</v>
      </c>
      <c r="BJ366">
        <v>0</v>
      </c>
      <c r="BK366">
        <v>1</v>
      </c>
      <c r="BL366">
        <v>0</v>
      </c>
      <c r="BM366">
        <v>10</v>
      </c>
      <c r="BN366">
        <v>1</v>
      </c>
      <c r="BO366">
        <v>0</v>
      </c>
      <c r="BP366">
        <v>0</v>
      </c>
      <c r="BQ366">
        <v>2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8</v>
      </c>
      <c r="CI366">
        <v>31</v>
      </c>
      <c r="CJ366">
        <v>3</v>
      </c>
      <c r="CK366">
        <v>0</v>
      </c>
      <c r="CL366">
        <v>3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3</v>
      </c>
      <c r="DJ366">
        <v>7</v>
      </c>
      <c r="DK366">
        <v>5</v>
      </c>
      <c r="DL366">
        <v>0</v>
      </c>
      <c r="DM366">
        <v>0</v>
      </c>
      <c r="DN366">
        <v>1</v>
      </c>
      <c r="DO366">
        <v>0</v>
      </c>
      <c r="DP366">
        <v>0</v>
      </c>
      <c r="DQ366">
        <v>0</v>
      </c>
      <c r="DR366">
        <v>0</v>
      </c>
      <c r="DS366">
        <v>1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7</v>
      </c>
      <c r="EN366">
        <v>8</v>
      </c>
      <c r="EO366">
        <v>1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4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1</v>
      </c>
      <c r="FL366">
        <v>0</v>
      </c>
      <c r="FM366">
        <v>0</v>
      </c>
      <c r="FN366">
        <v>2</v>
      </c>
      <c r="FO366">
        <v>0</v>
      </c>
      <c r="FP366">
        <v>0</v>
      </c>
      <c r="FQ366">
        <v>8</v>
      </c>
      <c r="FR366">
        <v>4</v>
      </c>
      <c r="FS366">
        <v>2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2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4</v>
      </c>
      <c r="GV366">
        <v>24</v>
      </c>
      <c r="GW366">
        <v>7</v>
      </c>
      <c r="GX366">
        <v>0</v>
      </c>
      <c r="GY366">
        <v>1</v>
      </c>
      <c r="GZ366">
        <v>10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1</v>
      </c>
      <c r="HG366">
        <v>0</v>
      </c>
      <c r="HH366">
        <v>0</v>
      </c>
      <c r="HI366">
        <v>0</v>
      </c>
      <c r="HJ366">
        <v>1</v>
      </c>
      <c r="HK366">
        <v>0</v>
      </c>
      <c r="HL366">
        <v>0</v>
      </c>
      <c r="HM366">
        <v>1</v>
      </c>
      <c r="HN366">
        <v>1</v>
      </c>
      <c r="HO366">
        <v>0</v>
      </c>
      <c r="HP366">
        <v>0</v>
      </c>
      <c r="HQ366">
        <v>0</v>
      </c>
      <c r="HR366">
        <v>1</v>
      </c>
      <c r="HS366">
        <v>0</v>
      </c>
      <c r="HT366">
        <v>0</v>
      </c>
      <c r="HU366">
        <v>0</v>
      </c>
      <c r="HV366">
        <v>1</v>
      </c>
      <c r="HW366">
        <v>0</v>
      </c>
      <c r="HX366">
        <v>0</v>
      </c>
      <c r="HY366">
        <v>24</v>
      </c>
      <c r="HZ366">
        <v>6</v>
      </c>
      <c r="IA366">
        <v>4</v>
      </c>
      <c r="IB366">
        <v>1</v>
      </c>
      <c r="IC366">
        <v>0</v>
      </c>
      <c r="ID366">
        <v>1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6</v>
      </c>
      <c r="JD366" t="s">
        <v>0</v>
      </c>
      <c r="JE366" t="s">
        <v>0</v>
      </c>
      <c r="JF366" t="s">
        <v>0</v>
      </c>
      <c r="JG366" t="s">
        <v>0</v>
      </c>
      <c r="JH366" t="s">
        <v>0</v>
      </c>
      <c r="JI366" t="s">
        <v>0</v>
      </c>
      <c r="JJ366" t="s">
        <v>0</v>
      </c>
      <c r="JK366" t="s">
        <v>0</v>
      </c>
      <c r="JL366" t="s">
        <v>0</v>
      </c>
      <c r="JM366" t="s">
        <v>0</v>
      </c>
      <c r="JN366" t="s">
        <v>0</v>
      </c>
      <c r="JO366" t="s">
        <v>0</v>
      </c>
      <c r="JP366" t="s">
        <v>0</v>
      </c>
      <c r="JQ366" t="s">
        <v>0</v>
      </c>
      <c r="JR366" t="s">
        <v>0</v>
      </c>
      <c r="JS366" t="s">
        <v>0</v>
      </c>
      <c r="JT366" t="s">
        <v>0</v>
      </c>
      <c r="JU366" t="s">
        <v>0</v>
      </c>
      <c r="JV366" t="s">
        <v>0</v>
      </c>
      <c r="JW366">
        <v>5</v>
      </c>
      <c r="JX366">
        <v>4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1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5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1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0</v>
      </c>
      <c r="MH366">
        <v>0</v>
      </c>
      <c r="MI366">
        <v>0</v>
      </c>
      <c r="MJ366">
        <v>0</v>
      </c>
      <c r="MK366">
        <v>0</v>
      </c>
      <c r="ML366">
        <v>1</v>
      </c>
      <c r="MM366">
        <v>1</v>
      </c>
    </row>
    <row r="367" spans="1:351">
      <c r="A367" t="s">
        <v>1122</v>
      </c>
      <c r="B367" t="s">
        <v>1118</v>
      </c>
      <c r="C367" t="str">
        <f>"200702"</f>
        <v>200702</v>
      </c>
      <c r="D367" t="s">
        <v>652</v>
      </c>
      <c r="E367">
        <v>11</v>
      </c>
      <c r="F367">
        <v>857</v>
      </c>
      <c r="G367">
        <v>650</v>
      </c>
      <c r="H367">
        <v>173</v>
      </c>
      <c r="I367">
        <v>477</v>
      </c>
      <c r="J367">
        <v>1</v>
      </c>
      <c r="K367">
        <v>1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477</v>
      </c>
      <c r="T367">
        <v>0</v>
      </c>
      <c r="U367">
        <v>0</v>
      </c>
      <c r="V367">
        <v>477</v>
      </c>
      <c r="W367">
        <v>10</v>
      </c>
      <c r="X367">
        <v>6</v>
      </c>
      <c r="Y367">
        <v>2</v>
      </c>
      <c r="Z367">
        <v>2</v>
      </c>
      <c r="AA367">
        <v>467</v>
      </c>
      <c r="AB367">
        <v>255</v>
      </c>
      <c r="AC367">
        <v>12</v>
      </c>
      <c r="AD367">
        <v>31</v>
      </c>
      <c r="AE367">
        <v>2</v>
      </c>
      <c r="AF367">
        <v>98</v>
      </c>
      <c r="AG367">
        <v>7</v>
      </c>
      <c r="AH367">
        <v>80</v>
      </c>
      <c r="AI367">
        <v>3</v>
      </c>
      <c r="AJ367">
        <v>2</v>
      </c>
      <c r="AK367">
        <v>1</v>
      </c>
      <c r="AL367">
        <v>1</v>
      </c>
      <c r="AM367">
        <v>1</v>
      </c>
      <c r="AN367">
        <v>1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1</v>
      </c>
      <c r="AV367">
        <v>0</v>
      </c>
      <c r="AW367">
        <v>9</v>
      </c>
      <c r="AX367">
        <v>1</v>
      </c>
      <c r="AY367">
        <v>0</v>
      </c>
      <c r="AZ367">
        <v>0</v>
      </c>
      <c r="BA367">
        <v>1</v>
      </c>
      <c r="BB367">
        <v>1</v>
      </c>
      <c r="BC367">
        <v>3</v>
      </c>
      <c r="BD367">
        <v>0</v>
      </c>
      <c r="BE367">
        <v>255</v>
      </c>
      <c r="BF367">
        <v>62</v>
      </c>
      <c r="BG367">
        <v>13</v>
      </c>
      <c r="BH367">
        <v>4</v>
      </c>
      <c r="BI367">
        <v>7</v>
      </c>
      <c r="BJ367">
        <v>0</v>
      </c>
      <c r="BK367">
        <v>0</v>
      </c>
      <c r="BL367">
        <v>2</v>
      </c>
      <c r="BM367">
        <v>14</v>
      </c>
      <c r="BN367">
        <v>0</v>
      </c>
      <c r="BO367">
        <v>0</v>
      </c>
      <c r="BP367">
        <v>0</v>
      </c>
      <c r="BQ367">
        <v>0</v>
      </c>
      <c r="BR367">
        <v>1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2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19</v>
      </c>
      <c r="CI367">
        <v>62</v>
      </c>
      <c r="CJ367">
        <v>12</v>
      </c>
      <c r="CK367">
        <v>5</v>
      </c>
      <c r="CL367">
        <v>0</v>
      </c>
      <c r="CM367">
        <v>1</v>
      </c>
      <c r="CN367">
        <v>0</v>
      </c>
      <c r="CO367">
        <v>2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1</v>
      </c>
      <c r="CV367">
        <v>0</v>
      </c>
      <c r="CW367">
        <v>1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1</v>
      </c>
      <c r="DD367">
        <v>0</v>
      </c>
      <c r="DE367">
        <v>0</v>
      </c>
      <c r="DF367">
        <v>0</v>
      </c>
      <c r="DG367">
        <v>1</v>
      </c>
      <c r="DH367">
        <v>0</v>
      </c>
      <c r="DI367">
        <v>12</v>
      </c>
      <c r="DJ367">
        <v>20</v>
      </c>
      <c r="DK367">
        <v>12</v>
      </c>
      <c r="DL367">
        <v>0</v>
      </c>
      <c r="DM367">
        <v>0</v>
      </c>
      <c r="DN367">
        <v>1</v>
      </c>
      <c r="DO367">
        <v>1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1</v>
      </c>
      <c r="DY367">
        <v>0</v>
      </c>
      <c r="DZ367">
        <v>0</v>
      </c>
      <c r="EA367">
        <v>0</v>
      </c>
      <c r="EB367">
        <v>0</v>
      </c>
      <c r="EC367">
        <v>1</v>
      </c>
      <c r="ED367">
        <v>0</v>
      </c>
      <c r="EE367">
        <v>2</v>
      </c>
      <c r="EF367">
        <v>0</v>
      </c>
      <c r="EG367">
        <v>0</v>
      </c>
      <c r="EH367">
        <v>0</v>
      </c>
      <c r="EI367">
        <v>0</v>
      </c>
      <c r="EJ367">
        <v>1</v>
      </c>
      <c r="EK367">
        <v>0</v>
      </c>
      <c r="EL367">
        <v>1</v>
      </c>
      <c r="EM367">
        <v>20</v>
      </c>
      <c r="EN367">
        <v>12</v>
      </c>
      <c r="EO367">
        <v>2</v>
      </c>
      <c r="EP367">
        <v>0</v>
      </c>
      <c r="EQ367">
        <v>0</v>
      </c>
      <c r="ER367">
        <v>1</v>
      </c>
      <c r="ES367">
        <v>2</v>
      </c>
      <c r="ET367">
        <v>0</v>
      </c>
      <c r="EU367">
        <v>6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1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12</v>
      </c>
      <c r="FR367">
        <v>32</v>
      </c>
      <c r="FS367">
        <v>14</v>
      </c>
      <c r="FT367">
        <v>3</v>
      </c>
      <c r="FU367">
        <v>0</v>
      </c>
      <c r="FV367">
        <v>0</v>
      </c>
      <c r="FW367">
        <v>0</v>
      </c>
      <c r="FX367">
        <v>1</v>
      </c>
      <c r="FY367">
        <v>0</v>
      </c>
      <c r="FZ367">
        <v>0</v>
      </c>
      <c r="GA367">
        <v>1</v>
      </c>
      <c r="GB367">
        <v>6</v>
      </c>
      <c r="GC367">
        <v>0</v>
      </c>
      <c r="GD367">
        <v>0</v>
      </c>
      <c r="GE367">
        <v>0</v>
      </c>
      <c r="GF367">
        <v>5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1</v>
      </c>
      <c r="GM367">
        <v>1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32</v>
      </c>
      <c r="GV367">
        <v>40</v>
      </c>
      <c r="GW367">
        <v>11</v>
      </c>
      <c r="GX367">
        <v>1</v>
      </c>
      <c r="GY367">
        <v>1</v>
      </c>
      <c r="GZ367">
        <v>17</v>
      </c>
      <c r="HA367">
        <v>0</v>
      </c>
      <c r="HB367">
        <v>0</v>
      </c>
      <c r="HC367">
        <v>1</v>
      </c>
      <c r="HD367">
        <v>1</v>
      </c>
      <c r="HE367">
        <v>0</v>
      </c>
      <c r="HF367">
        <v>0</v>
      </c>
      <c r="HG367">
        <v>0</v>
      </c>
      <c r="HH367">
        <v>0</v>
      </c>
      <c r="HI367">
        <v>2</v>
      </c>
      <c r="HJ367">
        <v>0</v>
      </c>
      <c r="HK367">
        <v>0</v>
      </c>
      <c r="HL367">
        <v>0</v>
      </c>
      <c r="HM367">
        <v>0</v>
      </c>
      <c r="HN367">
        <v>1</v>
      </c>
      <c r="HO367">
        <v>0</v>
      </c>
      <c r="HP367">
        <v>0</v>
      </c>
      <c r="HQ367">
        <v>0</v>
      </c>
      <c r="HR367">
        <v>2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3</v>
      </c>
      <c r="HY367">
        <v>40</v>
      </c>
      <c r="HZ367">
        <v>30</v>
      </c>
      <c r="IA367">
        <v>21</v>
      </c>
      <c r="IB367">
        <v>5</v>
      </c>
      <c r="IC367">
        <v>2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1</v>
      </c>
      <c r="IN367">
        <v>0</v>
      </c>
      <c r="IO367">
        <v>1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30</v>
      </c>
      <c r="JD367" t="s">
        <v>0</v>
      </c>
      <c r="JE367" t="s">
        <v>0</v>
      </c>
      <c r="JF367" t="s">
        <v>0</v>
      </c>
      <c r="JG367" t="s">
        <v>0</v>
      </c>
      <c r="JH367" t="s">
        <v>0</v>
      </c>
      <c r="JI367" t="s">
        <v>0</v>
      </c>
      <c r="JJ367" t="s">
        <v>0</v>
      </c>
      <c r="JK367" t="s">
        <v>0</v>
      </c>
      <c r="JL367" t="s">
        <v>0</v>
      </c>
      <c r="JM367" t="s">
        <v>0</v>
      </c>
      <c r="JN367" t="s">
        <v>0</v>
      </c>
      <c r="JO367" t="s">
        <v>0</v>
      </c>
      <c r="JP367" t="s">
        <v>0</v>
      </c>
      <c r="JQ367" t="s">
        <v>0</v>
      </c>
      <c r="JR367" t="s">
        <v>0</v>
      </c>
      <c r="JS367" t="s">
        <v>0</v>
      </c>
      <c r="JT367" t="s">
        <v>0</v>
      </c>
      <c r="JU367" t="s">
        <v>0</v>
      </c>
      <c r="JV367" t="s">
        <v>0</v>
      </c>
      <c r="JW367">
        <v>1</v>
      </c>
      <c r="JX367">
        <v>1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1</v>
      </c>
      <c r="KS367">
        <v>2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2</v>
      </c>
      <c r="LU367">
        <v>2</v>
      </c>
      <c r="LV367">
        <v>1</v>
      </c>
      <c r="LW367">
        <v>0</v>
      </c>
      <c r="LX367">
        <v>0</v>
      </c>
      <c r="LY367">
        <v>1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1</v>
      </c>
    </row>
    <row r="368" spans="1:351">
      <c r="A368" t="s">
        <v>1121</v>
      </c>
      <c r="B368" t="s">
        <v>1118</v>
      </c>
      <c r="C368" t="str">
        <f>"200702"</f>
        <v>200702</v>
      </c>
      <c r="D368" t="s">
        <v>1120</v>
      </c>
      <c r="E368">
        <v>12</v>
      </c>
      <c r="F368">
        <v>298</v>
      </c>
      <c r="G368">
        <v>230</v>
      </c>
      <c r="H368">
        <v>116</v>
      </c>
      <c r="I368">
        <v>114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114</v>
      </c>
      <c r="T368">
        <v>0</v>
      </c>
      <c r="U368">
        <v>0</v>
      </c>
      <c r="V368">
        <v>114</v>
      </c>
      <c r="W368">
        <v>2</v>
      </c>
      <c r="X368">
        <v>2</v>
      </c>
      <c r="Y368">
        <v>0</v>
      </c>
      <c r="Z368">
        <v>0</v>
      </c>
      <c r="AA368">
        <v>112</v>
      </c>
      <c r="AB368">
        <v>62</v>
      </c>
      <c r="AC368">
        <v>4</v>
      </c>
      <c r="AD368">
        <v>4</v>
      </c>
      <c r="AE368">
        <v>0</v>
      </c>
      <c r="AF368">
        <v>28</v>
      </c>
      <c r="AG368">
        <v>1</v>
      </c>
      <c r="AH368">
        <v>15</v>
      </c>
      <c r="AI368">
        <v>0</v>
      </c>
      <c r="AJ368">
        <v>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1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4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1</v>
      </c>
      <c r="BD368">
        <v>0</v>
      </c>
      <c r="BE368">
        <v>62</v>
      </c>
      <c r="BF368">
        <v>14</v>
      </c>
      <c r="BG368">
        <v>5</v>
      </c>
      <c r="BH368">
        <v>1</v>
      </c>
      <c r="BI368">
        <v>2</v>
      </c>
      <c r="BJ368">
        <v>1</v>
      </c>
      <c r="BK368">
        <v>0</v>
      </c>
      <c r="BL368">
        <v>1</v>
      </c>
      <c r="BM368">
        <v>3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1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14</v>
      </c>
      <c r="CJ368">
        <v>1</v>
      </c>
      <c r="CK368">
        <v>1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1</v>
      </c>
      <c r="DJ368">
        <v>8</v>
      </c>
      <c r="DK368">
        <v>3</v>
      </c>
      <c r="DL368">
        <v>0</v>
      </c>
      <c r="DM368">
        <v>2</v>
      </c>
      <c r="DN368">
        <v>1</v>
      </c>
      <c r="DO368">
        <v>0</v>
      </c>
      <c r="DP368">
        <v>0</v>
      </c>
      <c r="DQ368">
        <v>0</v>
      </c>
      <c r="DR368">
        <v>0</v>
      </c>
      <c r="DS368">
        <v>1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1</v>
      </c>
      <c r="EI368">
        <v>0</v>
      </c>
      <c r="EJ368">
        <v>0</v>
      </c>
      <c r="EK368">
        <v>0</v>
      </c>
      <c r="EL368">
        <v>0</v>
      </c>
      <c r="EM368">
        <v>8</v>
      </c>
      <c r="EN368">
        <v>5</v>
      </c>
      <c r="EO368">
        <v>0</v>
      </c>
      <c r="EP368">
        <v>1</v>
      </c>
      <c r="EQ368">
        <v>0</v>
      </c>
      <c r="ER368">
        <v>0</v>
      </c>
      <c r="ES368">
        <v>0</v>
      </c>
      <c r="ET368">
        <v>0</v>
      </c>
      <c r="EU368">
        <v>2</v>
      </c>
      <c r="EV368">
        <v>1</v>
      </c>
      <c r="EW368">
        <v>0</v>
      </c>
      <c r="EX368">
        <v>0</v>
      </c>
      <c r="EY368">
        <v>1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5</v>
      </c>
      <c r="FR368">
        <v>7</v>
      </c>
      <c r="FS368">
        <v>3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4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7</v>
      </c>
      <c r="GV368">
        <v>9</v>
      </c>
      <c r="GW368">
        <v>3</v>
      </c>
      <c r="GX368">
        <v>1</v>
      </c>
      <c r="GY368">
        <v>1</v>
      </c>
      <c r="GZ368">
        <v>4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9</v>
      </c>
      <c r="HZ368">
        <v>6</v>
      </c>
      <c r="IA368">
        <v>5</v>
      </c>
      <c r="IB368">
        <v>1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6</v>
      </c>
      <c r="JD368" t="s">
        <v>0</v>
      </c>
      <c r="JE368" t="s">
        <v>0</v>
      </c>
      <c r="JF368" t="s">
        <v>0</v>
      </c>
      <c r="JG368" t="s">
        <v>0</v>
      </c>
      <c r="JH368" t="s">
        <v>0</v>
      </c>
      <c r="JI368" t="s">
        <v>0</v>
      </c>
      <c r="JJ368" t="s">
        <v>0</v>
      </c>
      <c r="JK368" t="s">
        <v>0</v>
      </c>
      <c r="JL368" t="s">
        <v>0</v>
      </c>
      <c r="JM368" t="s">
        <v>0</v>
      </c>
      <c r="JN368" t="s">
        <v>0</v>
      </c>
      <c r="JO368" t="s">
        <v>0</v>
      </c>
      <c r="JP368" t="s">
        <v>0</v>
      </c>
      <c r="JQ368" t="s">
        <v>0</v>
      </c>
      <c r="JR368" t="s">
        <v>0</v>
      </c>
      <c r="JS368" t="s">
        <v>0</v>
      </c>
      <c r="JT368" t="s">
        <v>0</v>
      </c>
      <c r="JU368" t="s">
        <v>0</v>
      </c>
      <c r="JV368" t="s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</row>
    <row r="369" spans="1:351">
      <c r="A369" t="s">
        <v>1119</v>
      </c>
      <c r="B369" t="s">
        <v>1118</v>
      </c>
      <c r="C369" t="str">
        <f>"200702"</f>
        <v>200702</v>
      </c>
      <c r="D369" t="s">
        <v>1117</v>
      </c>
      <c r="E369">
        <v>13</v>
      </c>
      <c r="F369">
        <v>712</v>
      </c>
      <c r="G369">
        <v>540</v>
      </c>
      <c r="H369">
        <v>155</v>
      </c>
      <c r="I369">
        <v>385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385</v>
      </c>
      <c r="T369">
        <v>0</v>
      </c>
      <c r="U369">
        <v>0</v>
      </c>
      <c r="V369">
        <v>385</v>
      </c>
      <c r="W369">
        <v>6</v>
      </c>
      <c r="X369">
        <v>4</v>
      </c>
      <c r="Y369">
        <v>2</v>
      </c>
      <c r="Z369">
        <v>0</v>
      </c>
      <c r="AA369">
        <v>379</v>
      </c>
      <c r="AB369">
        <v>170</v>
      </c>
      <c r="AC369">
        <v>3</v>
      </c>
      <c r="AD369">
        <v>14</v>
      </c>
      <c r="AE369">
        <v>0</v>
      </c>
      <c r="AF369">
        <v>86</v>
      </c>
      <c r="AG369">
        <v>1</v>
      </c>
      <c r="AH369">
        <v>42</v>
      </c>
      <c r="AI369">
        <v>3</v>
      </c>
      <c r="AJ369">
        <v>3</v>
      </c>
      <c r="AK369">
        <v>0</v>
      </c>
      <c r="AL369">
        <v>0</v>
      </c>
      <c r="AM369">
        <v>3</v>
      </c>
      <c r="AN369">
        <v>0</v>
      </c>
      <c r="AO369">
        <v>0</v>
      </c>
      <c r="AP369">
        <v>0</v>
      </c>
      <c r="AQ369">
        <v>0</v>
      </c>
      <c r="AR369">
        <v>4</v>
      </c>
      <c r="AS369">
        <v>0</v>
      </c>
      <c r="AT369">
        <v>0</v>
      </c>
      <c r="AU369">
        <v>0</v>
      </c>
      <c r="AV369">
        <v>0</v>
      </c>
      <c r="AW369">
        <v>7</v>
      </c>
      <c r="AX369">
        <v>0</v>
      </c>
      <c r="AY369">
        <v>0</v>
      </c>
      <c r="AZ369">
        <v>1</v>
      </c>
      <c r="BA369">
        <v>0</v>
      </c>
      <c r="BB369">
        <v>2</v>
      </c>
      <c r="BC369">
        <v>1</v>
      </c>
      <c r="BD369">
        <v>0</v>
      </c>
      <c r="BE369">
        <v>170</v>
      </c>
      <c r="BF369">
        <v>80</v>
      </c>
      <c r="BG369">
        <v>20</v>
      </c>
      <c r="BH369">
        <v>6</v>
      </c>
      <c r="BI369">
        <v>6</v>
      </c>
      <c r="BJ369">
        <v>0</v>
      </c>
      <c r="BK369">
        <v>0</v>
      </c>
      <c r="BL369">
        <v>0</v>
      </c>
      <c r="BM369">
        <v>31</v>
      </c>
      <c r="BN369">
        <v>0</v>
      </c>
      <c r="BO369">
        <v>1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1</v>
      </c>
      <c r="BV369">
        <v>0</v>
      </c>
      <c r="BW369">
        <v>0</v>
      </c>
      <c r="BX369">
        <v>0</v>
      </c>
      <c r="BY369">
        <v>1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2</v>
      </c>
      <c r="CF369">
        <v>0</v>
      </c>
      <c r="CG369">
        <v>0</v>
      </c>
      <c r="CH369">
        <v>12</v>
      </c>
      <c r="CI369">
        <v>80</v>
      </c>
      <c r="CJ369">
        <v>7</v>
      </c>
      <c r="CK369">
        <v>4</v>
      </c>
      <c r="CL369">
        <v>0</v>
      </c>
      <c r="CM369">
        <v>0</v>
      </c>
      <c r="CN369">
        <v>0</v>
      </c>
      <c r="CO369">
        <v>1</v>
      </c>
      <c r="CP369">
        <v>0</v>
      </c>
      <c r="CQ369">
        <v>0</v>
      </c>
      <c r="CR369">
        <v>0</v>
      </c>
      <c r="CS369">
        <v>0</v>
      </c>
      <c r="CT369">
        <v>1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1</v>
      </c>
      <c r="DF369">
        <v>0</v>
      </c>
      <c r="DG369">
        <v>0</v>
      </c>
      <c r="DH369">
        <v>0</v>
      </c>
      <c r="DI369">
        <v>7</v>
      </c>
      <c r="DJ369">
        <v>13</v>
      </c>
      <c r="DK369">
        <v>8</v>
      </c>
      <c r="DL369">
        <v>1</v>
      </c>
      <c r="DM369">
        <v>1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1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1</v>
      </c>
      <c r="EK369">
        <v>0</v>
      </c>
      <c r="EL369">
        <v>1</v>
      </c>
      <c r="EM369">
        <v>13</v>
      </c>
      <c r="EN369">
        <v>12</v>
      </c>
      <c r="EO369">
        <v>4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4</v>
      </c>
      <c r="EV369">
        <v>3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1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12</v>
      </c>
      <c r="FR369">
        <v>18</v>
      </c>
      <c r="FS369">
        <v>9</v>
      </c>
      <c r="FT369">
        <v>0</v>
      </c>
      <c r="FU369">
        <v>0</v>
      </c>
      <c r="FV369">
        <v>1</v>
      </c>
      <c r="FW369">
        <v>1</v>
      </c>
      <c r="FX369">
        <v>0</v>
      </c>
      <c r="FY369">
        <v>0</v>
      </c>
      <c r="FZ369">
        <v>0</v>
      </c>
      <c r="GA369">
        <v>0</v>
      </c>
      <c r="GB369">
        <v>6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1</v>
      </c>
      <c r="GU369">
        <v>18</v>
      </c>
      <c r="GV369">
        <v>45</v>
      </c>
      <c r="GW369">
        <v>9</v>
      </c>
      <c r="GX369">
        <v>3</v>
      </c>
      <c r="GY369">
        <v>4</v>
      </c>
      <c r="GZ369">
        <v>23</v>
      </c>
      <c r="HA369">
        <v>0</v>
      </c>
      <c r="HB369">
        <v>1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1</v>
      </c>
      <c r="HM369">
        <v>0</v>
      </c>
      <c r="HN369">
        <v>0</v>
      </c>
      <c r="HO369">
        <v>0</v>
      </c>
      <c r="HP369">
        <v>3</v>
      </c>
      <c r="HQ369">
        <v>0</v>
      </c>
      <c r="HR369">
        <v>0</v>
      </c>
      <c r="HS369">
        <v>0</v>
      </c>
      <c r="HT369">
        <v>1</v>
      </c>
      <c r="HU369">
        <v>0</v>
      </c>
      <c r="HV369">
        <v>0</v>
      </c>
      <c r="HW369">
        <v>0</v>
      </c>
      <c r="HX369">
        <v>0</v>
      </c>
      <c r="HY369">
        <v>45</v>
      </c>
      <c r="HZ369">
        <v>32</v>
      </c>
      <c r="IA369">
        <v>17</v>
      </c>
      <c r="IB369">
        <v>6</v>
      </c>
      <c r="IC369">
        <v>1</v>
      </c>
      <c r="ID369">
        <v>0</v>
      </c>
      <c r="IE369">
        <v>1</v>
      </c>
      <c r="IF369">
        <v>1</v>
      </c>
      <c r="IG369">
        <v>0</v>
      </c>
      <c r="IH369">
        <v>2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1</v>
      </c>
      <c r="IV369">
        <v>0</v>
      </c>
      <c r="IW369">
        <v>0</v>
      </c>
      <c r="IX369">
        <v>0</v>
      </c>
      <c r="IY369">
        <v>2</v>
      </c>
      <c r="IZ369">
        <v>0</v>
      </c>
      <c r="JA369">
        <v>1</v>
      </c>
      <c r="JB369">
        <v>0</v>
      </c>
      <c r="JC369">
        <v>32</v>
      </c>
      <c r="JD369" t="s">
        <v>0</v>
      </c>
      <c r="JE369" t="s">
        <v>0</v>
      </c>
      <c r="JF369" t="s">
        <v>0</v>
      </c>
      <c r="JG369" t="s">
        <v>0</v>
      </c>
      <c r="JH369" t="s">
        <v>0</v>
      </c>
      <c r="JI369" t="s">
        <v>0</v>
      </c>
      <c r="JJ369" t="s">
        <v>0</v>
      </c>
      <c r="JK369" t="s">
        <v>0</v>
      </c>
      <c r="JL369" t="s">
        <v>0</v>
      </c>
      <c r="JM369" t="s">
        <v>0</v>
      </c>
      <c r="JN369" t="s">
        <v>0</v>
      </c>
      <c r="JO369" t="s">
        <v>0</v>
      </c>
      <c r="JP369" t="s">
        <v>0</v>
      </c>
      <c r="JQ369" t="s">
        <v>0</v>
      </c>
      <c r="JR369" t="s">
        <v>0</v>
      </c>
      <c r="JS369" t="s">
        <v>0</v>
      </c>
      <c r="JT369" t="s">
        <v>0</v>
      </c>
      <c r="JU369" t="s">
        <v>0</v>
      </c>
      <c r="JV369" t="s">
        <v>0</v>
      </c>
      <c r="JW369">
        <v>1</v>
      </c>
      <c r="JX369">
        <v>1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1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  <c r="LU369">
        <v>0</v>
      </c>
      <c r="LV369">
        <v>1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1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0</v>
      </c>
      <c r="MM369">
        <v>1</v>
      </c>
    </row>
    <row r="370" spans="1:351">
      <c r="A370" t="s">
        <v>1116</v>
      </c>
      <c r="B370" t="s">
        <v>1110</v>
      </c>
      <c r="C370" t="str">
        <f>"200703"</f>
        <v>200703</v>
      </c>
      <c r="D370" t="s">
        <v>1114</v>
      </c>
      <c r="E370">
        <v>1</v>
      </c>
      <c r="F370">
        <v>723</v>
      </c>
      <c r="G370">
        <v>560</v>
      </c>
      <c r="H370">
        <v>261</v>
      </c>
      <c r="I370">
        <v>299</v>
      </c>
      <c r="J370">
        <v>1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299</v>
      </c>
      <c r="T370">
        <v>0</v>
      </c>
      <c r="U370">
        <v>0</v>
      </c>
      <c r="V370">
        <v>299</v>
      </c>
      <c r="W370">
        <v>9</v>
      </c>
      <c r="X370">
        <v>7</v>
      </c>
      <c r="Y370">
        <v>0</v>
      </c>
      <c r="Z370">
        <v>1</v>
      </c>
      <c r="AA370">
        <v>290</v>
      </c>
      <c r="AB370">
        <v>220</v>
      </c>
      <c r="AC370">
        <v>22</v>
      </c>
      <c r="AD370">
        <v>16</v>
      </c>
      <c r="AE370">
        <v>3</v>
      </c>
      <c r="AF370">
        <v>86</v>
      </c>
      <c r="AG370">
        <v>5</v>
      </c>
      <c r="AH370">
        <v>20</v>
      </c>
      <c r="AI370">
        <v>2</v>
      </c>
      <c r="AJ370">
        <v>15</v>
      </c>
      <c r="AK370">
        <v>2</v>
      </c>
      <c r="AL370">
        <v>0</v>
      </c>
      <c r="AM370">
        <v>0</v>
      </c>
      <c r="AN370">
        <v>5</v>
      </c>
      <c r="AO370">
        <v>1</v>
      </c>
      <c r="AP370">
        <v>4</v>
      </c>
      <c r="AQ370">
        <v>3</v>
      </c>
      <c r="AR370">
        <v>5</v>
      </c>
      <c r="AS370">
        <v>0</v>
      </c>
      <c r="AT370">
        <v>1</v>
      </c>
      <c r="AU370">
        <v>0</v>
      </c>
      <c r="AV370">
        <v>0</v>
      </c>
      <c r="AW370">
        <v>23</v>
      </c>
      <c r="AX370">
        <v>0</v>
      </c>
      <c r="AY370">
        <v>0</v>
      </c>
      <c r="AZ370">
        <v>0</v>
      </c>
      <c r="BA370">
        <v>1</v>
      </c>
      <c r="BB370">
        <v>0</v>
      </c>
      <c r="BC370">
        <v>6</v>
      </c>
      <c r="BD370">
        <v>0</v>
      </c>
      <c r="BE370">
        <v>220</v>
      </c>
      <c r="BF370">
        <v>14</v>
      </c>
      <c r="BG370">
        <v>6</v>
      </c>
      <c r="BH370">
        <v>1</v>
      </c>
      <c r="BI370">
        <v>0</v>
      </c>
      <c r="BJ370">
        <v>0</v>
      </c>
      <c r="BK370">
        <v>0</v>
      </c>
      <c r="BL370">
        <v>1</v>
      </c>
      <c r="BM370">
        <v>3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3</v>
      </c>
      <c r="CI370">
        <v>14</v>
      </c>
      <c r="CJ370">
        <v>2</v>
      </c>
      <c r="CK370">
        <v>0</v>
      </c>
      <c r="CL370">
        <v>0</v>
      </c>
      <c r="CM370">
        <v>2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2</v>
      </c>
      <c r="DJ370">
        <v>14</v>
      </c>
      <c r="DK370">
        <v>6</v>
      </c>
      <c r="DL370">
        <v>0</v>
      </c>
      <c r="DM370">
        <v>1</v>
      </c>
      <c r="DN370">
        <v>0</v>
      </c>
      <c r="DO370">
        <v>3</v>
      </c>
      <c r="DP370">
        <v>1</v>
      </c>
      <c r="DQ370">
        <v>0</v>
      </c>
      <c r="DR370">
        <v>0</v>
      </c>
      <c r="DS370">
        <v>2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1</v>
      </c>
      <c r="EI370">
        <v>0</v>
      </c>
      <c r="EJ370">
        <v>0</v>
      </c>
      <c r="EK370">
        <v>0</v>
      </c>
      <c r="EL370">
        <v>0</v>
      </c>
      <c r="EM370">
        <v>14</v>
      </c>
      <c r="EN370">
        <v>8</v>
      </c>
      <c r="EO370">
        <v>1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6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1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8</v>
      </c>
      <c r="FR370">
        <v>1</v>
      </c>
      <c r="FS370">
        <v>1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1</v>
      </c>
      <c r="GV370">
        <v>24</v>
      </c>
      <c r="GW370">
        <v>4</v>
      </c>
      <c r="GX370">
        <v>0</v>
      </c>
      <c r="GY370">
        <v>0</v>
      </c>
      <c r="GZ370">
        <v>12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1</v>
      </c>
      <c r="HH370">
        <v>2</v>
      </c>
      <c r="HI370">
        <v>0</v>
      </c>
      <c r="HJ370">
        <v>0</v>
      </c>
      <c r="HK370">
        <v>0</v>
      </c>
      <c r="HL370">
        <v>0</v>
      </c>
      <c r="HM370">
        <v>1</v>
      </c>
      <c r="HN370">
        <v>0</v>
      </c>
      <c r="HO370">
        <v>0</v>
      </c>
      <c r="HP370">
        <v>1</v>
      </c>
      <c r="HQ370">
        <v>0</v>
      </c>
      <c r="HR370">
        <v>0</v>
      </c>
      <c r="HS370">
        <v>1</v>
      </c>
      <c r="HT370">
        <v>1</v>
      </c>
      <c r="HU370">
        <v>0</v>
      </c>
      <c r="HV370">
        <v>1</v>
      </c>
      <c r="HW370">
        <v>0</v>
      </c>
      <c r="HX370">
        <v>0</v>
      </c>
      <c r="HY370">
        <v>24</v>
      </c>
      <c r="HZ370">
        <v>7</v>
      </c>
      <c r="IA370">
        <v>5</v>
      </c>
      <c r="IB370">
        <v>1</v>
      </c>
      <c r="IC370">
        <v>0</v>
      </c>
      <c r="ID370">
        <v>1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7</v>
      </c>
      <c r="JD370" t="s">
        <v>0</v>
      </c>
      <c r="JE370" t="s">
        <v>0</v>
      </c>
      <c r="JF370" t="s">
        <v>0</v>
      </c>
      <c r="JG370" t="s">
        <v>0</v>
      </c>
      <c r="JH370" t="s">
        <v>0</v>
      </c>
      <c r="JI370" t="s">
        <v>0</v>
      </c>
      <c r="JJ370" t="s">
        <v>0</v>
      </c>
      <c r="JK370" t="s">
        <v>0</v>
      </c>
      <c r="JL370" t="s">
        <v>0</v>
      </c>
      <c r="JM370" t="s">
        <v>0</v>
      </c>
      <c r="JN370" t="s">
        <v>0</v>
      </c>
      <c r="JO370" t="s">
        <v>0</v>
      </c>
      <c r="JP370" t="s">
        <v>0</v>
      </c>
      <c r="JQ370" t="s">
        <v>0</v>
      </c>
      <c r="JR370" t="s">
        <v>0</v>
      </c>
      <c r="JS370" t="s">
        <v>0</v>
      </c>
      <c r="JT370" t="s">
        <v>0</v>
      </c>
      <c r="JU370" t="s">
        <v>0</v>
      </c>
      <c r="JV370" t="s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</row>
    <row r="371" spans="1:351">
      <c r="A371" t="s">
        <v>1115</v>
      </c>
      <c r="B371" t="s">
        <v>1110</v>
      </c>
      <c r="C371" t="str">
        <f>"200703"</f>
        <v>200703</v>
      </c>
      <c r="D371" t="s">
        <v>1114</v>
      </c>
      <c r="E371">
        <v>2</v>
      </c>
      <c r="F371">
        <v>840</v>
      </c>
      <c r="G371">
        <v>640</v>
      </c>
      <c r="H371">
        <v>275</v>
      </c>
      <c r="I371">
        <v>365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365</v>
      </c>
      <c r="T371">
        <v>0</v>
      </c>
      <c r="U371">
        <v>0</v>
      </c>
      <c r="V371">
        <v>365</v>
      </c>
      <c r="W371">
        <v>19</v>
      </c>
      <c r="X371">
        <v>12</v>
      </c>
      <c r="Y371">
        <v>7</v>
      </c>
      <c r="Z371">
        <v>0</v>
      </c>
      <c r="AA371">
        <v>346</v>
      </c>
      <c r="AB371">
        <v>222</v>
      </c>
      <c r="AC371">
        <v>32</v>
      </c>
      <c r="AD371">
        <v>15</v>
      </c>
      <c r="AE371">
        <v>4</v>
      </c>
      <c r="AF371">
        <v>96</v>
      </c>
      <c r="AG371">
        <v>1</v>
      </c>
      <c r="AH371">
        <v>22</v>
      </c>
      <c r="AI371">
        <v>5</v>
      </c>
      <c r="AJ371">
        <v>19</v>
      </c>
      <c r="AK371">
        <v>1</v>
      </c>
      <c r="AL371">
        <v>0</v>
      </c>
      <c r="AM371">
        <v>2</v>
      </c>
      <c r="AN371">
        <v>0</v>
      </c>
      <c r="AO371">
        <v>0</v>
      </c>
      <c r="AP371">
        <v>1</v>
      </c>
      <c r="AQ371">
        <v>0</v>
      </c>
      <c r="AR371">
        <v>1</v>
      </c>
      <c r="AS371">
        <v>0</v>
      </c>
      <c r="AT371">
        <v>0</v>
      </c>
      <c r="AU371">
        <v>0</v>
      </c>
      <c r="AV371">
        <v>0</v>
      </c>
      <c r="AW371">
        <v>15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7</v>
      </c>
      <c r="BD371">
        <v>1</v>
      </c>
      <c r="BE371">
        <v>222</v>
      </c>
      <c r="BF371">
        <v>29</v>
      </c>
      <c r="BG371">
        <v>6</v>
      </c>
      <c r="BH371">
        <v>3</v>
      </c>
      <c r="BI371">
        <v>1</v>
      </c>
      <c r="BJ371">
        <v>0</v>
      </c>
      <c r="BK371">
        <v>0</v>
      </c>
      <c r="BL371">
        <v>2</v>
      </c>
      <c r="BM371">
        <v>5</v>
      </c>
      <c r="BN371">
        <v>1</v>
      </c>
      <c r="BO371">
        <v>0</v>
      </c>
      <c r="BP371">
        <v>0</v>
      </c>
      <c r="BQ371">
        <v>0</v>
      </c>
      <c r="BR371">
        <v>1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2</v>
      </c>
      <c r="CB371">
        <v>0</v>
      </c>
      <c r="CC371">
        <v>0</v>
      </c>
      <c r="CD371">
        <v>0</v>
      </c>
      <c r="CE371">
        <v>1</v>
      </c>
      <c r="CF371">
        <v>0</v>
      </c>
      <c r="CG371">
        <v>0</v>
      </c>
      <c r="CH371">
        <v>7</v>
      </c>
      <c r="CI371">
        <v>29</v>
      </c>
      <c r="CJ371">
        <v>12</v>
      </c>
      <c r="CK371">
        <v>5</v>
      </c>
      <c r="CL371">
        <v>1</v>
      </c>
      <c r="CM371">
        <v>1</v>
      </c>
      <c r="CN371">
        <v>0</v>
      </c>
      <c r="CO371">
        <v>0</v>
      </c>
      <c r="CP371">
        <v>0</v>
      </c>
      <c r="CQ371">
        <v>0</v>
      </c>
      <c r="CR371">
        <v>1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1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1</v>
      </c>
      <c r="DH371">
        <v>2</v>
      </c>
      <c r="DI371">
        <v>12</v>
      </c>
      <c r="DJ371">
        <v>15</v>
      </c>
      <c r="DK371">
        <v>6</v>
      </c>
      <c r="DL371">
        <v>0</v>
      </c>
      <c r="DM371">
        <v>1</v>
      </c>
      <c r="DN371">
        <v>3</v>
      </c>
      <c r="DO371">
        <v>2</v>
      </c>
      <c r="DP371">
        <v>2</v>
      </c>
      <c r="DQ371">
        <v>1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15</v>
      </c>
      <c r="EN371">
        <v>17</v>
      </c>
      <c r="EO371">
        <v>5</v>
      </c>
      <c r="EP371">
        <v>1</v>
      </c>
      <c r="EQ371">
        <v>0</v>
      </c>
      <c r="ER371">
        <v>0</v>
      </c>
      <c r="ES371">
        <v>0</v>
      </c>
      <c r="ET371">
        <v>0</v>
      </c>
      <c r="EU371">
        <v>4</v>
      </c>
      <c r="EV371">
        <v>4</v>
      </c>
      <c r="EW371">
        <v>0</v>
      </c>
      <c r="EX371">
        <v>0</v>
      </c>
      <c r="EY371">
        <v>1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1</v>
      </c>
      <c r="FK371">
        <v>1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17</v>
      </c>
      <c r="FR371">
        <v>9</v>
      </c>
      <c r="FS371">
        <v>1</v>
      </c>
      <c r="FT371">
        <v>0</v>
      </c>
      <c r="FU371">
        <v>0</v>
      </c>
      <c r="FV371">
        <v>3</v>
      </c>
      <c r="FW371">
        <v>0</v>
      </c>
      <c r="FX371">
        <v>0</v>
      </c>
      <c r="FY371">
        <v>0</v>
      </c>
      <c r="FZ371">
        <v>1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4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9</v>
      </c>
      <c r="GV371">
        <v>22</v>
      </c>
      <c r="GW371">
        <v>10</v>
      </c>
      <c r="GX371">
        <v>1</v>
      </c>
      <c r="GY371">
        <v>2</v>
      </c>
      <c r="GZ371">
        <v>3</v>
      </c>
      <c r="HA371">
        <v>0</v>
      </c>
      <c r="HB371">
        <v>0</v>
      </c>
      <c r="HC371">
        <v>0</v>
      </c>
      <c r="HD371">
        <v>0</v>
      </c>
      <c r="HE371">
        <v>2</v>
      </c>
      <c r="HF371">
        <v>1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2</v>
      </c>
      <c r="HN371">
        <v>0</v>
      </c>
      <c r="HO371">
        <v>0</v>
      </c>
      <c r="HP371">
        <v>0</v>
      </c>
      <c r="HQ371">
        <v>1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22</v>
      </c>
      <c r="HZ371">
        <v>13</v>
      </c>
      <c r="IA371">
        <v>9</v>
      </c>
      <c r="IB371">
        <v>3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1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13</v>
      </c>
      <c r="JD371" t="s">
        <v>0</v>
      </c>
      <c r="JE371" t="s">
        <v>0</v>
      </c>
      <c r="JF371" t="s">
        <v>0</v>
      </c>
      <c r="JG371" t="s">
        <v>0</v>
      </c>
      <c r="JH371" t="s">
        <v>0</v>
      </c>
      <c r="JI371" t="s">
        <v>0</v>
      </c>
      <c r="JJ371" t="s">
        <v>0</v>
      </c>
      <c r="JK371" t="s">
        <v>0</v>
      </c>
      <c r="JL371" t="s">
        <v>0</v>
      </c>
      <c r="JM371" t="s">
        <v>0</v>
      </c>
      <c r="JN371" t="s">
        <v>0</v>
      </c>
      <c r="JO371" t="s">
        <v>0</v>
      </c>
      <c r="JP371" t="s">
        <v>0</v>
      </c>
      <c r="JQ371" t="s">
        <v>0</v>
      </c>
      <c r="JR371" t="s">
        <v>0</v>
      </c>
      <c r="JS371" t="s">
        <v>0</v>
      </c>
      <c r="JT371" t="s">
        <v>0</v>
      </c>
      <c r="JU371" t="s">
        <v>0</v>
      </c>
      <c r="JV371" t="s">
        <v>0</v>
      </c>
      <c r="JW371">
        <v>5</v>
      </c>
      <c r="JX371">
        <v>2</v>
      </c>
      <c r="JY371">
        <v>0</v>
      </c>
      <c r="JZ371">
        <v>1</v>
      </c>
      <c r="KA371">
        <v>0</v>
      </c>
      <c r="KB371">
        <v>0</v>
      </c>
      <c r="KC371">
        <v>1</v>
      </c>
      <c r="KD371">
        <v>0</v>
      </c>
      <c r="KE371">
        <v>0</v>
      </c>
      <c r="KF371">
        <v>1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5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2</v>
      </c>
      <c r="LW371">
        <v>0</v>
      </c>
      <c r="LX371">
        <v>2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2</v>
      </c>
    </row>
    <row r="372" spans="1:351">
      <c r="A372" t="s">
        <v>1113</v>
      </c>
      <c r="B372" t="s">
        <v>1110</v>
      </c>
      <c r="C372" t="str">
        <f>"200703"</f>
        <v>200703</v>
      </c>
      <c r="D372" t="s">
        <v>1112</v>
      </c>
      <c r="E372">
        <v>3</v>
      </c>
      <c r="F372">
        <v>792</v>
      </c>
      <c r="G372">
        <v>600</v>
      </c>
      <c r="H372">
        <v>344</v>
      </c>
      <c r="I372">
        <v>256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256</v>
      </c>
      <c r="T372">
        <v>0</v>
      </c>
      <c r="U372">
        <v>0</v>
      </c>
      <c r="V372">
        <v>256</v>
      </c>
      <c r="W372">
        <v>8</v>
      </c>
      <c r="X372">
        <v>5</v>
      </c>
      <c r="Y372">
        <v>2</v>
      </c>
      <c r="Z372">
        <v>1</v>
      </c>
      <c r="AA372">
        <v>248</v>
      </c>
      <c r="AB372">
        <v>178</v>
      </c>
      <c r="AC372">
        <v>15</v>
      </c>
      <c r="AD372">
        <v>12</v>
      </c>
      <c r="AE372">
        <v>3</v>
      </c>
      <c r="AF372">
        <v>74</v>
      </c>
      <c r="AG372">
        <v>4</v>
      </c>
      <c r="AH372">
        <v>8</v>
      </c>
      <c r="AI372">
        <v>7</v>
      </c>
      <c r="AJ372">
        <v>15</v>
      </c>
      <c r="AK372">
        <v>0</v>
      </c>
      <c r="AL372">
        <v>1</v>
      </c>
      <c r="AM372">
        <v>0</v>
      </c>
      <c r="AN372">
        <v>1</v>
      </c>
      <c r="AO372">
        <v>0</v>
      </c>
      <c r="AP372">
        <v>1</v>
      </c>
      <c r="AQ372">
        <v>0</v>
      </c>
      <c r="AR372">
        <v>1</v>
      </c>
      <c r="AS372">
        <v>0</v>
      </c>
      <c r="AT372">
        <v>0</v>
      </c>
      <c r="AU372">
        <v>0</v>
      </c>
      <c r="AV372">
        <v>2</v>
      </c>
      <c r="AW372">
        <v>24</v>
      </c>
      <c r="AX372">
        <v>1</v>
      </c>
      <c r="AY372">
        <v>0</v>
      </c>
      <c r="AZ372">
        <v>0</v>
      </c>
      <c r="BA372">
        <v>0</v>
      </c>
      <c r="BB372">
        <v>3</v>
      </c>
      <c r="BC372">
        <v>6</v>
      </c>
      <c r="BD372">
        <v>0</v>
      </c>
      <c r="BE372">
        <v>178</v>
      </c>
      <c r="BF372">
        <v>17</v>
      </c>
      <c r="BG372">
        <v>9</v>
      </c>
      <c r="BH372">
        <v>1</v>
      </c>
      <c r="BI372">
        <v>0</v>
      </c>
      <c r="BJ372">
        <v>1</v>
      </c>
      <c r="BK372">
        <v>1</v>
      </c>
      <c r="BL372">
        <v>0</v>
      </c>
      <c r="BM372">
        <v>2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1</v>
      </c>
      <c r="BX372">
        <v>1</v>
      </c>
      <c r="BY372">
        <v>0</v>
      </c>
      <c r="BZ372">
        <v>0</v>
      </c>
      <c r="CA372">
        <v>0</v>
      </c>
      <c r="CB372">
        <v>1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17</v>
      </c>
      <c r="CJ372">
        <v>5</v>
      </c>
      <c r="CK372">
        <v>0</v>
      </c>
      <c r="CL372">
        <v>0</v>
      </c>
      <c r="CM372">
        <v>2</v>
      </c>
      <c r="CN372">
        <v>0</v>
      </c>
      <c r="CO372">
        <v>1</v>
      </c>
      <c r="CP372">
        <v>0</v>
      </c>
      <c r="CQ372">
        <v>0</v>
      </c>
      <c r="CR372">
        <v>1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1</v>
      </c>
      <c r="DI372">
        <v>5</v>
      </c>
      <c r="DJ372">
        <v>1</v>
      </c>
      <c r="DK372">
        <v>1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1</v>
      </c>
      <c r="EN372">
        <v>8</v>
      </c>
      <c r="EO372">
        <v>3</v>
      </c>
      <c r="EP372">
        <v>1</v>
      </c>
      <c r="EQ372">
        <v>0</v>
      </c>
      <c r="ER372">
        <v>1</v>
      </c>
      <c r="ES372">
        <v>0</v>
      </c>
      <c r="ET372">
        <v>0</v>
      </c>
      <c r="EU372">
        <v>1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1</v>
      </c>
      <c r="FP372">
        <v>1</v>
      </c>
      <c r="FQ372">
        <v>8</v>
      </c>
      <c r="FR372">
        <v>1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1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1</v>
      </c>
      <c r="GV372">
        <v>30</v>
      </c>
      <c r="GW372">
        <v>14</v>
      </c>
      <c r="GX372">
        <v>1</v>
      </c>
      <c r="GY372">
        <v>0</v>
      </c>
      <c r="GZ372">
        <v>11</v>
      </c>
      <c r="HA372">
        <v>0</v>
      </c>
      <c r="HB372">
        <v>0</v>
      </c>
      <c r="HC372">
        <v>1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1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1</v>
      </c>
      <c r="HR372">
        <v>0</v>
      </c>
      <c r="HS372">
        <v>0</v>
      </c>
      <c r="HT372">
        <v>0</v>
      </c>
      <c r="HU372">
        <v>0</v>
      </c>
      <c r="HV372">
        <v>0</v>
      </c>
      <c r="HW372">
        <v>0</v>
      </c>
      <c r="HX372">
        <v>1</v>
      </c>
      <c r="HY372">
        <v>30</v>
      </c>
      <c r="HZ372">
        <v>4</v>
      </c>
      <c r="IA372">
        <v>1</v>
      </c>
      <c r="IB372">
        <v>1</v>
      </c>
      <c r="IC372">
        <v>0</v>
      </c>
      <c r="ID372">
        <v>0</v>
      </c>
      <c r="IE372">
        <v>0</v>
      </c>
      <c r="IF372">
        <v>1</v>
      </c>
      <c r="IG372">
        <v>0</v>
      </c>
      <c r="IH372">
        <v>0</v>
      </c>
      <c r="II372">
        <v>0</v>
      </c>
      <c r="IJ372">
        <v>0</v>
      </c>
      <c r="IK372">
        <v>1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4</v>
      </c>
      <c r="JD372" t="s">
        <v>0</v>
      </c>
      <c r="JE372" t="s">
        <v>0</v>
      </c>
      <c r="JF372" t="s">
        <v>0</v>
      </c>
      <c r="JG372" t="s">
        <v>0</v>
      </c>
      <c r="JH372" t="s">
        <v>0</v>
      </c>
      <c r="JI372" t="s">
        <v>0</v>
      </c>
      <c r="JJ372" t="s">
        <v>0</v>
      </c>
      <c r="JK372" t="s">
        <v>0</v>
      </c>
      <c r="JL372" t="s">
        <v>0</v>
      </c>
      <c r="JM372" t="s">
        <v>0</v>
      </c>
      <c r="JN372" t="s">
        <v>0</v>
      </c>
      <c r="JO372" t="s">
        <v>0</v>
      </c>
      <c r="JP372" t="s">
        <v>0</v>
      </c>
      <c r="JQ372" t="s">
        <v>0</v>
      </c>
      <c r="JR372" t="s">
        <v>0</v>
      </c>
      <c r="JS372" t="s">
        <v>0</v>
      </c>
      <c r="JT372" t="s">
        <v>0</v>
      </c>
      <c r="JU372" t="s">
        <v>0</v>
      </c>
      <c r="JV372" t="s">
        <v>0</v>
      </c>
      <c r="JW372">
        <v>1</v>
      </c>
      <c r="JX372">
        <v>0</v>
      </c>
      <c r="JY372">
        <v>0</v>
      </c>
      <c r="JZ372">
        <v>0</v>
      </c>
      <c r="KA372">
        <v>1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0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1</v>
      </c>
      <c r="KS372">
        <v>2</v>
      </c>
      <c r="KT372">
        <v>0</v>
      </c>
      <c r="KU372">
        <v>0</v>
      </c>
      <c r="KV372">
        <v>1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1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0</v>
      </c>
      <c r="LT372">
        <v>0</v>
      </c>
      <c r="LU372">
        <v>2</v>
      </c>
      <c r="LV372">
        <v>1</v>
      </c>
      <c r="LW372">
        <v>0</v>
      </c>
      <c r="LX372">
        <v>1</v>
      </c>
      <c r="LY372">
        <v>0</v>
      </c>
      <c r="LZ372">
        <v>0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1</v>
      </c>
    </row>
    <row r="373" spans="1:351">
      <c r="A373" t="s">
        <v>1111</v>
      </c>
      <c r="B373" t="s">
        <v>1110</v>
      </c>
      <c r="C373" t="str">
        <f>"200703"</f>
        <v>200703</v>
      </c>
      <c r="D373" t="s">
        <v>1109</v>
      </c>
      <c r="E373">
        <v>4</v>
      </c>
      <c r="F373">
        <v>1036</v>
      </c>
      <c r="G373">
        <v>790</v>
      </c>
      <c r="H373">
        <v>357</v>
      </c>
      <c r="I373">
        <v>433</v>
      </c>
      <c r="J373">
        <v>0</v>
      </c>
      <c r="K373">
        <v>2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433</v>
      </c>
      <c r="T373">
        <v>0</v>
      </c>
      <c r="U373">
        <v>0</v>
      </c>
      <c r="V373">
        <v>433</v>
      </c>
      <c r="W373">
        <v>23</v>
      </c>
      <c r="X373">
        <v>13</v>
      </c>
      <c r="Y373">
        <v>9</v>
      </c>
      <c r="Z373">
        <v>1</v>
      </c>
      <c r="AA373">
        <v>410</v>
      </c>
      <c r="AB373">
        <v>284</v>
      </c>
      <c r="AC373">
        <v>32</v>
      </c>
      <c r="AD373">
        <v>18</v>
      </c>
      <c r="AE373">
        <v>8</v>
      </c>
      <c r="AF373">
        <v>122</v>
      </c>
      <c r="AG373">
        <v>8</v>
      </c>
      <c r="AH373">
        <v>11</v>
      </c>
      <c r="AI373">
        <v>10</v>
      </c>
      <c r="AJ373">
        <v>43</v>
      </c>
      <c r="AK373">
        <v>0</v>
      </c>
      <c r="AL373">
        <v>0</v>
      </c>
      <c r="AM373">
        <v>3</v>
      </c>
      <c r="AN373">
        <v>2</v>
      </c>
      <c r="AO373">
        <v>1</v>
      </c>
      <c r="AP373">
        <v>3</v>
      </c>
      <c r="AQ373">
        <v>2</v>
      </c>
      <c r="AR373">
        <v>2</v>
      </c>
      <c r="AS373">
        <v>0</v>
      </c>
      <c r="AT373">
        <v>0</v>
      </c>
      <c r="AU373">
        <v>3</v>
      </c>
      <c r="AV373">
        <v>1</v>
      </c>
      <c r="AW373">
        <v>4</v>
      </c>
      <c r="AX373">
        <v>1</v>
      </c>
      <c r="AY373">
        <v>1</v>
      </c>
      <c r="AZ373">
        <v>1</v>
      </c>
      <c r="BA373">
        <v>0</v>
      </c>
      <c r="BB373">
        <v>3</v>
      </c>
      <c r="BC373">
        <v>4</v>
      </c>
      <c r="BD373">
        <v>1</v>
      </c>
      <c r="BE373">
        <v>284</v>
      </c>
      <c r="BF373">
        <v>23</v>
      </c>
      <c r="BG373">
        <v>7</v>
      </c>
      <c r="BH373">
        <v>1</v>
      </c>
      <c r="BI373">
        <v>1</v>
      </c>
      <c r="BJ373">
        <v>0</v>
      </c>
      <c r="BK373">
        <v>0</v>
      </c>
      <c r="BL373">
        <v>0</v>
      </c>
      <c r="BM373">
        <v>1</v>
      </c>
      <c r="BN373">
        <v>1</v>
      </c>
      <c r="BO373">
        <v>2</v>
      </c>
      <c r="BP373">
        <v>0</v>
      </c>
      <c r="BQ373">
        <v>2</v>
      </c>
      <c r="BR373">
        <v>0</v>
      </c>
      <c r="BS373">
        <v>0</v>
      </c>
      <c r="BT373">
        <v>1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1</v>
      </c>
      <c r="CB373">
        <v>0</v>
      </c>
      <c r="CC373">
        <v>0</v>
      </c>
      <c r="CD373">
        <v>0</v>
      </c>
      <c r="CE373">
        <v>2</v>
      </c>
      <c r="CF373">
        <v>0</v>
      </c>
      <c r="CG373">
        <v>1</v>
      </c>
      <c r="CH373">
        <v>3</v>
      </c>
      <c r="CI373">
        <v>23</v>
      </c>
      <c r="CJ373">
        <v>11</v>
      </c>
      <c r="CK373">
        <v>2</v>
      </c>
      <c r="CL373">
        <v>0</v>
      </c>
      <c r="CM373">
        <v>1</v>
      </c>
      <c r="CN373">
        <v>2</v>
      </c>
      <c r="CO373">
        <v>2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2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1</v>
      </c>
      <c r="DD373">
        <v>0</v>
      </c>
      <c r="DE373">
        <v>0</v>
      </c>
      <c r="DF373">
        <v>0</v>
      </c>
      <c r="DG373">
        <v>0</v>
      </c>
      <c r="DH373">
        <v>1</v>
      </c>
      <c r="DI373">
        <v>11</v>
      </c>
      <c r="DJ373">
        <v>16</v>
      </c>
      <c r="DK373">
        <v>11</v>
      </c>
      <c r="DL373">
        <v>0</v>
      </c>
      <c r="DM373">
        <v>1</v>
      </c>
      <c r="DN373">
        <v>1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1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1</v>
      </c>
      <c r="EJ373">
        <v>0</v>
      </c>
      <c r="EK373">
        <v>1</v>
      </c>
      <c r="EL373">
        <v>0</v>
      </c>
      <c r="EM373">
        <v>16</v>
      </c>
      <c r="EN373">
        <v>16</v>
      </c>
      <c r="EO373">
        <v>0</v>
      </c>
      <c r="EP373">
        <v>0</v>
      </c>
      <c r="EQ373">
        <v>0</v>
      </c>
      <c r="ER373">
        <v>0</v>
      </c>
      <c r="ES373">
        <v>2</v>
      </c>
      <c r="ET373">
        <v>1</v>
      </c>
      <c r="EU373">
        <v>1</v>
      </c>
      <c r="EV373">
        <v>4</v>
      </c>
      <c r="EW373">
        <v>2</v>
      </c>
      <c r="EX373">
        <v>2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1</v>
      </c>
      <c r="FE373">
        <v>0</v>
      </c>
      <c r="FF373">
        <v>0</v>
      </c>
      <c r="FG373">
        <v>0</v>
      </c>
      <c r="FH373">
        <v>0</v>
      </c>
      <c r="FI373">
        <v>2</v>
      </c>
      <c r="FJ373">
        <v>0</v>
      </c>
      <c r="FK373">
        <v>1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16</v>
      </c>
      <c r="FR373">
        <v>2</v>
      </c>
      <c r="FS373">
        <v>2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2</v>
      </c>
      <c r="GV373">
        <v>44</v>
      </c>
      <c r="GW373">
        <v>14</v>
      </c>
      <c r="GX373">
        <v>2</v>
      </c>
      <c r="GY373">
        <v>0</v>
      </c>
      <c r="GZ373">
        <v>10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1</v>
      </c>
      <c r="HM373">
        <v>0</v>
      </c>
      <c r="HN373">
        <v>1</v>
      </c>
      <c r="HO373">
        <v>1</v>
      </c>
      <c r="HP373">
        <v>2</v>
      </c>
      <c r="HQ373">
        <v>2</v>
      </c>
      <c r="HR373">
        <v>2</v>
      </c>
      <c r="HS373">
        <v>0</v>
      </c>
      <c r="HT373">
        <v>0</v>
      </c>
      <c r="HU373">
        <v>1</v>
      </c>
      <c r="HV373">
        <v>5</v>
      </c>
      <c r="HW373">
        <v>1</v>
      </c>
      <c r="HX373">
        <v>2</v>
      </c>
      <c r="HY373">
        <v>44</v>
      </c>
      <c r="HZ373">
        <v>7</v>
      </c>
      <c r="IA373">
        <v>1</v>
      </c>
      <c r="IB373">
        <v>2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1</v>
      </c>
      <c r="IL373">
        <v>0</v>
      </c>
      <c r="IM373">
        <v>0</v>
      </c>
      <c r="IN373">
        <v>1</v>
      </c>
      <c r="IO373">
        <v>0</v>
      </c>
      <c r="IP373">
        <v>1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1</v>
      </c>
      <c r="IY373">
        <v>0</v>
      </c>
      <c r="IZ373">
        <v>0</v>
      </c>
      <c r="JA373">
        <v>0</v>
      </c>
      <c r="JB373">
        <v>0</v>
      </c>
      <c r="JC373">
        <v>7</v>
      </c>
      <c r="JD373" t="s">
        <v>0</v>
      </c>
      <c r="JE373" t="s">
        <v>0</v>
      </c>
      <c r="JF373" t="s">
        <v>0</v>
      </c>
      <c r="JG373" t="s">
        <v>0</v>
      </c>
      <c r="JH373" t="s">
        <v>0</v>
      </c>
      <c r="JI373" t="s">
        <v>0</v>
      </c>
      <c r="JJ373" t="s">
        <v>0</v>
      </c>
      <c r="JK373" t="s">
        <v>0</v>
      </c>
      <c r="JL373" t="s">
        <v>0</v>
      </c>
      <c r="JM373" t="s">
        <v>0</v>
      </c>
      <c r="JN373" t="s">
        <v>0</v>
      </c>
      <c r="JO373" t="s">
        <v>0</v>
      </c>
      <c r="JP373" t="s">
        <v>0</v>
      </c>
      <c r="JQ373" t="s">
        <v>0</v>
      </c>
      <c r="JR373" t="s">
        <v>0</v>
      </c>
      <c r="JS373" t="s">
        <v>0</v>
      </c>
      <c r="JT373" t="s">
        <v>0</v>
      </c>
      <c r="JU373" t="s">
        <v>0</v>
      </c>
      <c r="JV373" t="s">
        <v>0</v>
      </c>
      <c r="JW373">
        <v>4</v>
      </c>
      <c r="JX373">
        <v>2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1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1</v>
      </c>
      <c r="KN373">
        <v>0</v>
      </c>
      <c r="KO373">
        <v>0</v>
      </c>
      <c r="KP373">
        <v>0</v>
      </c>
      <c r="KQ373">
        <v>0</v>
      </c>
      <c r="KR373">
        <v>4</v>
      </c>
      <c r="KS373">
        <v>3</v>
      </c>
      <c r="KT373">
        <v>0</v>
      </c>
      <c r="KU373">
        <v>0</v>
      </c>
      <c r="KV373">
        <v>3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3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</row>
    <row r="374" spans="1:351">
      <c r="A374" t="s">
        <v>1108</v>
      </c>
      <c r="B374" t="s">
        <v>1102</v>
      </c>
      <c r="C374" t="str">
        <f>"200704"</f>
        <v>200704</v>
      </c>
      <c r="D374" t="s">
        <v>1107</v>
      </c>
      <c r="E374">
        <v>1</v>
      </c>
      <c r="F374">
        <v>416</v>
      </c>
      <c r="G374">
        <v>320</v>
      </c>
      <c r="H374">
        <v>98</v>
      </c>
      <c r="I374">
        <v>222</v>
      </c>
      <c r="J374">
        <v>1</v>
      </c>
      <c r="K374">
        <v>3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222</v>
      </c>
      <c r="T374">
        <v>0</v>
      </c>
      <c r="U374">
        <v>0</v>
      </c>
      <c r="V374">
        <v>222</v>
      </c>
      <c r="W374">
        <v>5</v>
      </c>
      <c r="X374">
        <v>5</v>
      </c>
      <c r="Y374">
        <v>0</v>
      </c>
      <c r="Z374">
        <v>0</v>
      </c>
      <c r="AA374">
        <v>217</v>
      </c>
      <c r="AB374">
        <v>133</v>
      </c>
      <c r="AC374">
        <v>12</v>
      </c>
      <c r="AD374">
        <v>9</v>
      </c>
      <c r="AE374">
        <v>1</v>
      </c>
      <c r="AF374">
        <v>31</v>
      </c>
      <c r="AG374">
        <v>3</v>
      </c>
      <c r="AH374">
        <v>25</v>
      </c>
      <c r="AI374">
        <v>1</v>
      </c>
      <c r="AJ374">
        <v>0</v>
      </c>
      <c r="AK374">
        <v>1</v>
      </c>
      <c r="AL374">
        <v>0</v>
      </c>
      <c r="AM374">
        <v>0</v>
      </c>
      <c r="AN374">
        <v>2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46</v>
      </c>
      <c r="AX374">
        <v>1</v>
      </c>
      <c r="AY374">
        <v>0</v>
      </c>
      <c r="AZ374">
        <v>0</v>
      </c>
      <c r="BA374">
        <v>0</v>
      </c>
      <c r="BB374">
        <v>1</v>
      </c>
      <c r="BC374">
        <v>0</v>
      </c>
      <c r="BD374">
        <v>0</v>
      </c>
      <c r="BE374">
        <v>133</v>
      </c>
      <c r="BF374">
        <v>6</v>
      </c>
      <c r="BG374">
        <v>2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1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3</v>
      </c>
      <c r="CI374">
        <v>6</v>
      </c>
      <c r="CJ374">
        <v>4</v>
      </c>
      <c r="CK374">
        <v>0</v>
      </c>
      <c r="CL374">
        <v>1</v>
      </c>
      <c r="CM374">
        <v>2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1</v>
      </c>
      <c r="DH374">
        <v>0</v>
      </c>
      <c r="DI374">
        <v>4</v>
      </c>
      <c r="DJ374">
        <v>13</v>
      </c>
      <c r="DK374">
        <v>11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1</v>
      </c>
      <c r="DV374">
        <v>0</v>
      </c>
      <c r="DW374">
        <v>0</v>
      </c>
      <c r="DX374">
        <v>0</v>
      </c>
      <c r="DY374">
        <v>1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13</v>
      </c>
      <c r="EN374">
        <v>20</v>
      </c>
      <c r="EO374">
        <v>1</v>
      </c>
      <c r="EP374">
        <v>0</v>
      </c>
      <c r="EQ374">
        <v>0</v>
      </c>
      <c r="ER374">
        <v>0</v>
      </c>
      <c r="ES374">
        <v>2</v>
      </c>
      <c r="ET374">
        <v>0</v>
      </c>
      <c r="EU374">
        <v>14</v>
      </c>
      <c r="EV374">
        <v>3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20</v>
      </c>
      <c r="FR374">
        <v>2</v>
      </c>
      <c r="FS374">
        <v>2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2</v>
      </c>
      <c r="GV374">
        <v>35</v>
      </c>
      <c r="GW374">
        <v>13</v>
      </c>
      <c r="GX374">
        <v>0</v>
      </c>
      <c r="GY374">
        <v>3</v>
      </c>
      <c r="GZ374">
        <v>13</v>
      </c>
      <c r="HA374">
        <v>1</v>
      </c>
      <c r="HB374">
        <v>0</v>
      </c>
      <c r="HC374">
        <v>0</v>
      </c>
      <c r="HD374">
        <v>0</v>
      </c>
      <c r="HE374">
        <v>0</v>
      </c>
      <c r="HF374">
        <v>1</v>
      </c>
      <c r="HG374">
        <v>0</v>
      </c>
      <c r="HH374">
        <v>0</v>
      </c>
      <c r="HI374">
        <v>0</v>
      </c>
      <c r="HJ374">
        <v>2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1</v>
      </c>
      <c r="HU374">
        <v>0</v>
      </c>
      <c r="HV374">
        <v>1</v>
      </c>
      <c r="HW374">
        <v>0</v>
      </c>
      <c r="HX374">
        <v>0</v>
      </c>
      <c r="HY374">
        <v>35</v>
      </c>
      <c r="HZ374">
        <v>4</v>
      </c>
      <c r="IA374">
        <v>1</v>
      </c>
      <c r="IB374">
        <v>3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4</v>
      </c>
      <c r="JD374" t="s">
        <v>0</v>
      </c>
      <c r="JE374" t="s">
        <v>0</v>
      </c>
      <c r="JF374" t="s">
        <v>0</v>
      </c>
      <c r="JG374" t="s">
        <v>0</v>
      </c>
      <c r="JH374" t="s">
        <v>0</v>
      </c>
      <c r="JI374" t="s">
        <v>0</v>
      </c>
      <c r="JJ374" t="s">
        <v>0</v>
      </c>
      <c r="JK374" t="s">
        <v>0</v>
      </c>
      <c r="JL374" t="s">
        <v>0</v>
      </c>
      <c r="JM374" t="s">
        <v>0</v>
      </c>
      <c r="JN374" t="s">
        <v>0</v>
      </c>
      <c r="JO374" t="s">
        <v>0</v>
      </c>
      <c r="JP374" t="s">
        <v>0</v>
      </c>
      <c r="JQ374" t="s">
        <v>0</v>
      </c>
      <c r="JR374" t="s">
        <v>0</v>
      </c>
      <c r="JS374" t="s">
        <v>0</v>
      </c>
      <c r="JT374" t="s">
        <v>0</v>
      </c>
      <c r="JU374" t="s">
        <v>0</v>
      </c>
      <c r="JV374" t="s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</row>
    <row r="375" spans="1:351">
      <c r="A375" t="s">
        <v>1106</v>
      </c>
      <c r="B375" t="s">
        <v>1102</v>
      </c>
      <c r="C375" t="str">
        <f>"200704"</f>
        <v>200704</v>
      </c>
      <c r="D375" t="s">
        <v>1105</v>
      </c>
      <c r="E375">
        <v>2</v>
      </c>
      <c r="F375">
        <v>1136</v>
      </c>
      <c r="G375">
        <v>860</v>
      </c>
      <c r="H375">
        <v>367</v>
      </c>
      <c r="I375">
        <v>493</v>
      </c>
      <c r="J375">
        <v>2</v>
      </c>
      <c r="K375">
        <v>2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493</v>
      </c>
      <c r="T375">
        <v>0</v>
      </c>
      <c r="U375">
        <v>0</v>
      </c>
      <c r="V375">
        <v>493</v>
      </c>
      <c r="W375">
        <v>22</v>
      </c>
      <c r="X375">
        <v>19</v>
      </c>
      <c r="Y375">
        <v>3</v>
      </c>
      <c r="Z375">
        <v>0</v>
      </c>
      <c r="AA375">
        <v>471</v>
      </c>
      <c r="AB375">
        <v>312</v>
      </c>
      <c r="AC375">
        <v>17</v>
      </c>
      <c r="AD375">
        <v>29</v>
      </c>
      <c r="AE375">
        <v>0</v>
      </c>
      <c r="AF375">
        <v>94</v>
      </c>
      <c r="AG375">
        <v>6</v>
      </c>
      <c r="AH375">
        <v>39</v>
      </c>
      <c r="AI375">
        <v>2</v>
      </c>
      <c r="AJ375">
        <v>4</v>
      </c>
      <c r="AK375">
        <v>0</v>
      </c>
      <c r="AL375">
        <v>0</v>
      </c>
      <c r="AM375">
        <v>0</v>
      </c>
      <c r="AN375">
        <v>1</v>
      </c>
      <c r="AO375">
        <v>0</v>
      </c>
      <c r="AP375">
        <v>0</v>
      </c>
      <c r="AQ375">
        <v>5</v>
      </c>
      <c r="AR375">
        <v>1</v>
      </c>
      <c r="AS375">
        <v>0</v>
      </c>
      <c r="AT375">
        <v>0</v>
      </c>
      <c r="AU375">
        <v>0</v>
      </c>
      <c r="AV375">
        <v>1</v>
      </c>
      <c r="AW375">
        <v>87</v>
      </c>
      <c r="AX375">
        <v>1</v>
      </c>
      <c r="AY375">
        <v>0</v>
      </c>
      <c r="AZ375">
        <v>0</v>
      </c>
      <c r="BA375">
        <v>0</v>
      </c>
      <c r="BB375">
        <v>0</v>
      </c>
      <c r="BC375">
        <v>25</v>
      </c>
      <c r="BD375">
        <v>0</v>
      </c>
      <c r="BE375">
        <v>312</v>
      </c>
      <c r="BF375">
        <v>48</v>
      </c>
      <c r="BG375">
        <v>14</v>
      </c>
      <c r="BH375">
        <v>8</v>
      </c>
      <c r="BI375">
        <v>1</v>
      </c>
      <c r="BJ375">
        <v>1</v>
      </c>
      <c r="BK375">
        <v>0</v>
      </c>
      <c r="BL375">
        <v>2</v>
      </c>
      <c r="BM375">
        <v>3</v>
      </c>
      <c r="BN375">
        <v>1</v>
      </c>
      <c r="BO375">
        <v>0</v>
      </c>
      <c r="BP375">
        <v>0</v>
      </c>
      <c r="BQ375">
        <v>3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1</v>
      </c>
      <c r="BY375">
        <v>0</v>
      </c>
      <c r="BZ375">
        <v>0</v>
      </c>
      <c r="CA375">
        <v>2</v>
      </c>
      <c r="CB375">
        <v>2</v>
      </c>
      <c r="CC375">
        <v>0</v>
      </c>
      <c r="CD375">
        <v>1</v>
      </c>
      <c r="CE375">
        <v>0</v>
      </c>
      <c r="CF375">
        <v>0</v>
      </c>
      <c r="CG375">
        <v>0</v>
      </c>
      <c r="CH375">
        <v>9</v>
      </c>
      <c r="CI375">
        <v>48</v>
      </c>
      <c r="CJ375">
        <v>8</v>
      </c>
      <c r="CK375">
        <v>1</v>
      </c>
      <c r="CL375">
        <v>3</v>
      </c>
      <c r="CM375">
        <v>1</v>
      </c>
      <c r="CN375">
        <v>0</v>
      </c>
      <c r="CO375">
        <v>1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1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1</v>
      </c>
      <c r="DF375">
        <v>0</v>
      </c>
      <c r="DG375">
        <v>0</v>
      </c>
      <c r="DH375">
        <v>0</v>
      </c>
      <c r="DI375">
        <v>8</v>
      </c>
      <c r="DJ375">
        <v>19</v>
      </c>
      <c r="DK375">
        <v>15</v>
      </c>
      <c r="DL375">
        <v>0</v>
      </c>
      <c r="DM375">
        <v>0</v>
      </c>
      <c r="DN375">
        <v>1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1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1</v>
      </c>
      <c r="EL375">
        <v>1</v>
      </c>
      <c r="EM375">
        <v>19</v>
      </c>
      <c r="EN375">
        <v>39</v>
      </c>
      <c r="EO375">
        <v>3</v>
      </c>
      <c r="EP375">
        <v>0</v>
      </c>
      <c r="EQ375">
        <v>0</v>
      </c>
      <c r="ER375">
        <v>0</v>
      </c>
      <c r="ES375">
        <v>0</v>
      </c>
      <c r="ET375">
        <v>1</v>
      </c>
      <c r="EU375">
        <v>8</v>
      </c>
      <c r="EV375">
        <v>25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1</v>
      </c>
      <c r="FL375">
        <v>0</v>
      </c>
      <c r="FM375">
        <v>0</v>
      </c>
      <c r="FN375">
        <v>0</v>
      </c>
      <c r="FO375">
        <v>0</v>
      </c>
      <c r="FP375">
        <v>1</v>
      </c>
      <c r="FQ375">
        <v>39</v>
      </c>
      <c r="FR375">
        <v>10</v>
      </c>
      <c r="FS375">
        <v>2</v>
      </c>
      <c r="FT375">
        <v>0</v>
      </c>
      <c r="FU375">
        <v>0</v>
      </c>
      <c r="FV375">
        <v>0</v>
      </c>
      <c r="FW375">
        <v>0</v>
      </c>
      <c r="FX375">
        <v>1</v>
      </c>
      <c r="FY375">
        <v>0</v>
      </c>
      <c r="FZ375">
        <v>0</v>
      </c>
      <c r="GA375">
        <v>0</v>
      </c>
      <c r="GB375">
        <v>3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2</v>
      </c>
      <c r="GN375">
        <v>0</v>
      </c>
      <c r="GO375">
        <v>1</v>
      </c>
      <c r="GP375">
        <v>0</v>
      </c>
      <c r="GQ375">
        <v>0</v>
      </c>
      <c r="GR375">
        <v>0</v>
      </c>
      <c r="GS375">
        <v>0</v>
      </c>
      <c r="GT375">
        <v>1</v>
      </c>
      <c r="GU375">
        <v>10</v>
      </c>
      <c r="GV375">
        <v>29</v>
      </c>
      <c r="GW375">
        <v>4</v>
      </c>
      <c r="GX375">
        <v>6</v>
      </c>
      <c r="GY375">
        <v>1</v>
      </c>
      <c r="GZ375">
        <v>9</v>
      </c>
      <c r="HA375">
        <v>1</v>
      </c>
      <c r="HB375">
        <v>1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1</v>
      </c>
      <c r="HM375">
        <v>2</v>
      </c>
      <c r="HN375">
        <v>0</v>
      </c>
      <c r="HO375">
        <v>0</v>
      </c>
      <c r="HP375">
        <v>0</v>
      </c>
      <c r="HQ375">
        <v>2</v>
      </c>
      <c r="HR375">
        <v>1</v>
      </c>
      <c r="HS375">
        <v>1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29</v>
      </c>
      <c r="HZ375">
        <v>6</v>
      </c>
      <c r="IA375">
        <v>2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1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1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2</v>
      </c>
      <c r="IZ375">
        <v>0</v>
      </c>
      <c r="JA375">
        <v>0</v>
      </c>
      <c r="JB375">
        <v>0</v>
      </c>
      <c r="JC375">
        <v>6</v>
      </c>
      <c r="JD375" t="s">
        <v>0</v>
      </c>
      <c r="JE375" t="s">
        <v>0</v>
      </c>
      <c r="JF375" t="s">
        <v>0</v>
      </c>
      <c r="JG375" t="s">
        <v>0</v>
      </c>
      <c r="JH375" t="s">
        <v>0</v>
      </c>
      <c r="JI375" t="s">
        <v>0</v>
      </c>
      <c r="JJ375" t="s">
        <v>0</v>
      </c>
      <c r="JK375" t="s">
        <v>0</v>
      </c>
      <c r="JL375" t="s">
        <v>0</v>
      </c>
      <c r="JM375" t="s">
        <v>0</v>
      </c>
      <c r="JN375" t="s">
        <v>0</v>
      </c>
      <c r="JO375" t="s">
        <v>0</v>
      </c>
      <c r="JP375" t="s">
        <v>0</v>
      </c>
      <c r="JQ375" t="s">
        <v>0</v>
      </c>
      <c r="JR375" t="s">
        <v>0</v>
      </c>
      <c r="JS375" t="s">
        <v>0</v>
      </c>
      <c r="JT375" t="s">
        <v>0</v>
      </c>
      <c r="JU375" t="s">
        <v>0</v>
      </c>
      <c r="JV375" t="s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</row>
    <row r="376" spans="1:351">
      <c r="A376" t="s">
        <v>1104</v>
      </c>
      <c r="B376" t="s">
        <v>1102</v>
      </c>
      <c r="C376" t="str">
        <f>"200704"</f>
        <v>200704</v>
      </c>
      <c r="D376" t="s">
        <v>1101</v>
      </c>
      <c r="E376">
        <v>3</v>
      </c>
      <c r="F376">
        <v>823</v>
      </c>
      <c r="G376">
        <v>630</v>
      </c>
      <c r="H376">
        <v>265</v>
      </c>
      <c r="I376">
        <v>365</v>
      </c>
      <c r="J376">
        <v>1</v>
      </c>
      <c r="K376">
        <v>1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365</v>
      </c>
      <c r="T376">
        <v>0</v>
      </c>
      <c r="U376">
        <v>0</v>
      </c>
      <c r="V376">
        <v>365</v>
      </c>
      <c r="W376">
        <v>19</v>
      </c>
      <c r="X376">
        <v>12</v>
      </c>
      <c r="Y376">
        <v>4</v>
      </c>
      <c r="Z376">
        <v>3</v>
      </c>
      <c r="AA376">
        <v>346</v>
      </c>
      <c r="AB376">
        <v>194</v>
      </c>
      <c r="AC376">
        <v>4</v>
      </c>
      <c r="AD376">
        <v>23</v>
      </c>
      <c r="AE376">
        <v>1</v>
      </c>
      <c r="AF376">
        <v>43</v>
      </c>
      <c r="AG376">
        <v>2</v>
      </c>
      <c r="AH376">
        <v>46</v>
      </c>
      <c r="AI376">
        <v>1</v>
      </c>
      <c r="AJ376">
        <v>1</v>
      </c>
      <c r="AK376">
        <v>2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1</v>
      </c>
      <c r="AW376">
        <v>62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8</v>
      </c>
      <c r="BD376">
        <v>0</v>
      </c>
      <c r="BE376">
        <v>194</v>
      </c>
      <c r="BF376">
        <v>39</v>
      </c>
      <c r="BG376">
        <v>13</v>
      </c>
      <c r="BH376">
        <v>5</v>
      </c>
      <c r="BI376">
        <v>1</v>
      </c>
      <c r="BJ376">
        <v>0</v>
      </c>
      <c r="BK376">
        <v>0</v>
      </c>
      <c r="BL376">
        <v>0</v>
      </c>
      <c r="BM376">
        <v>9</v>
      </c>
      <c r="BN376">
        <v>0</v>
      </c>
      <c r="BO376">
        <v>2</v>
      </c>
      <c r="BP376">
        <v>0</v>
      </c>
      <c r="BQ376">
        <v>1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8</v>
      </c>
      <c r="CI376">
        <v>39</v>
      </c>
      <c r="CJ376">
        <v>8</v>
      </c>
      <c r="CK376">
        <v>2</v>
      </c>
      <c r="CL376">
        <v>1</v>
      </c>
      <c r="CM376">
        <v>1</v>
      </c>
      <c r="CN376">
        <v>1</v>
      </c>
      <c r="CO376">
        <v>0</v>
      </c>
      <c r="CP376">
        <v>0</v>
      </c>
      <c r="CQ376">
        <v>0</v>
      </c>
      <c r="CR376">
        <v>0</v>
      </c>
      <c r="CS376">
        <v>2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1</v>
      </c>
      <c r="DI376">
        <v>8</v>
      </c>
      <c r="DJ376">
        <v>22</v>
      </c>
      <c r="DK376">
        <v>7</v>
      </c>
      <c r="DL376">
        <v>0</v>
      </c>
      <c r="DM376">
        <v>3</v>
      </c>
      <c r="DN376">
        <v>4</v>
      </c>
      <c r="DO376">
        <v>1</v>
      </c>
      <c r="DP376">
        <v>1</v>
      </c>
      <c r="DQ376">
        <v>3</v>
      </c>
      <c r="DR376">
        <v>0</v>
      </c>
      <c r="DS376">
        <v>0</v>
      </c>
      <c r="DT376">
        <v>0</v>
      </c>
      <c r="DU376">
        <v>1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1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1</v>
      </c>
      <c r="EM376">
        <v>22</v>
      </c>
      <c r="EN376">
        <v>28</v>
      </c>
      <c r="EO376">
        <v>3</v>
      </c>
      <c r="EP376">
        <v>1</v>
      </c>
      <c r="EQ376">
        <v>0</v>
      </c>
      <c r="ER376">
        <v>0</v>
      </c>
      <c r="ES376">
        <v>0</v>
      </c>
      <c r="ET376">
        <v>0</v>
      </c>
      <c r="EU376">
        <v>6</v>
      </c>
      <c r="EV376">
        <v>16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1</v>
      </c>
      <c r="FN376">
        <v>0</v>
      </c>
      <c r="FO376">
        <v>0</v>
      </c>
      <c r="FP376">
        <v>1</v>
      </c>
      <c r="FQ376">
        <v>28</v>
      </c>
      <c r="FR376">
        <v>8</v>
      </c>
      <c r="FS376">
        <v>5</v>
      </c>
      <c r="FT376">
        <v>0</v>
      </c>
      <c r="FU376">
        <v>0</v>
      </c>
      <c r="FV376">
        <v>1</v>
      </c>
      <c r="FW376">
        <v>0</v>
      </c>
      <c r="FX376">
        <v>0</v>
      </c>
      <c r="FY376">
        <v>1</v>
      </c>
      <c r="FZ376">
        <v>0</v>
      </c>
      <c r="GA376">
        <v>0</v>
      </c>
      <c r="GB376">
        <v>0</v>
      </c>
      <c r="GC376">
        <v>0</v>
      </c>
      <c r="GD376">
        <v>1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8</v>
      </c>
      <c r="GV376">
        <v>29</v>
      </c>
      <c r="GW376">
        <v>4</v>
      </c>
      <c r="GX376">
        <v>1</v>
      </c>
      <c r="GY376">
        <v>2</v>
      </c>
      <c r="GZ376">
        <v>13</v>
      </c>
      <c r="HA376">
        <v>1</v>
      </c>
      <c r="HB376">
        <v>1</v>
      </c>
      <c r="HC376">
        <v>0</v>
      </c>
      <c r="HD376">
        <v>2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1</v>
      </c>
      <c r="HK376">
        <v>0</v>
      </c>
      <c r="HL376">
        <v>0</v>
      </c>
      <c r="HM376">
        <v>0</v>
      </c>
      <c r="HN376">
        <v>1</v>
      </c>
      <c r="HO376">
        <v>0</v>
      </c>
      <c r="HP376">
        <v>0</v>
      </c>
      <c r="HQ376">
        <v>1</v>
      </c>
      <c r="HR376">
        <v>1</v>
      </c>
      <c r="HS376">
        <v>0</v>
      </c>
      <c r="HT376">
        <v>0</v>
      </c>
      <c r="HU376">
        <v>0</v>
      </c>
      <c r="HV376">
        <v>1</v>
      </c>
      <c r="HW376">
        <v>0</v>
      </c>
      <c r="HX376">
        <v>0</v>
      </c>
      <c r="HY376">
        <v>29</v>
      </c>
      <c r="HZ376">
        <v>12</v>
      </c>
      <c r="IA376">
        <v>9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1</v>
      </c>
      <c r="IM376">
        <v>0</v>
      </c>
      <c r="IN376">
        <v>0</v>
      </c>
      <c r="IO376">
        <v>0</v>
      </c>
      <c r="IP376">
        <v>0</v>
      </c>
      <c r="IQ376">
        <v>1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1</v>
      </c>
      <c r="JA376">
        <v>0</v>
      </c>
      <c r="JB376">
        <v>0</v>
      </c>
      <c r="JC376">
        <v>12</v>
      </c>
      <c r="JD376" t="s">
        <v>0</v>
      </c>
      <c r="JE376" t="s">
        <v>0</v>
      </c>
      <c r="JF376" t="s">
        <v>0</v>
      </c>
      <c r="JG376" t="s">
        <v>0</v>
      </c>
      <c r="JH376" t="s">
        <v>0</v>
      </c>
      <c r="JI376" t="s">
        <v>0</v>
      </c>
      <c r="JJ376" t="s">
        <v>0</v>
      </c>
      <c r="JK376" t="s">
        <v>0</v>
      </c>
      <c r="JL376" t="s">
        <v>0</v>
      </c>
      <c r="JM376" t="s">
        <v>0</v>
      </c>
      <c r="JN376" t="s">
        <v>0</v>
      </c>
      <c r="JO376" t="s">
        <v>0</v>
      </c>
      <c r="JP376" t="s">
        <v>0</v>
      </c>
      <c r="JQ376" t="s">
        <v>0</v>
      </c>
      <c r="JR376" t="s">
        <v>0</v>
      </c>
      <c r="JS376" t="s">
        <v>0</v>
      </c>
      <c r="JT376" t="s">
        <v>0</v>
      </c>
      <c r="JU376" t="s">
        <v>0</v>
      </c>
      <c r="JV376" t="s">
        <v>0</v>
      </c>
      <c r="JW376">
        <v>5</v>
      </c>
      <c r="JX376">
        <v>3</v>
      </c>
      <c r="JY376">
        <v>1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1</v>
      </c>
      <c r="KR376">
        <v>5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0</v>
      </c>
      <c r="LU376">
        <v>0</v>
      </c>
      <c r="LV376">
        <v>1</v>
      </c>
      <c r="LW376">
        <v>0</v>
      </c>
      <c r="LX376">
        <v>1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1</v>
      </c>
    </row>
    <row r="377" spans="1:351">
      <c r="A377" t="s">
        <v>1103</v>
      </c>
      <c r="B377" t="s">
        <v>1102</v>
      </c>
      <c r="C377" t="str">
        <f>"200704"</f>
        <v>200704</v>
      </c>
      <c r="D377" t="s">
        <v>1101</v>
      </c>
      <c r="E377">
        <v>4</v>
      </c>
      <c r="F377">
        <v>864</v>
      </c>
      <c r="G377">
        <v>700</v>
      </c>
      <c r="H377">
        <v>311</v>
      </c>
      <c r="I377">
        <v>389</v>
      </c>
      <c r="J377">
        <v>0</v>
      </c>
      <c r="K377">
        <v>6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389</v>
      </c>
      <c r="T377">
        <v>0</v>
      </c>
      <c r="U377">
        <v>0</v>
      </c>
      <c r="V377">
        <v>389</v>
      </c>
      <c r="W377">
        <v>8</v>
      </c>
      <c r="X377">
        <v>5</v>
      </c>
      <c r="Y377">
        <v>3</v>
      </c>
      <c r="Z377">
        <v>0</v>
      </c>
      <c r="AA377">
        <v>381</v>
      </c>
      <c r="AB377">
        <v>221</v>
      </c>
      <c r="AC377">
        <v>15</v>
      </c>
      <c r="AD377">
        <v>47</v>
      </c>
      <c r="AE377">
        <v>0</v>
      </c>
      <c r="AF377">
        <v>50</v>
      </c>
      <c r="AG377">
        <v>7</v>
      </c>
      <c r="AH377">
        <v>18</v>
      </c>
      <c r="AI377">
        <v>2</v>
      </c>
      <c r="AJ377">
        <v>3</v>
      </c>
      <c r="AK377">
        <v>0</v>
      </c>
      <c r="AL377">
        <v>0</v>
      </c>
      <c r="AM377">
        <v>1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</v>
      </c>
      <c r="AV377">
        <v>1</v>
      </c>
      <c r="AW377">
        <v>68</v>
      </c>
      <c r="AX377">
        <v>1</v>
      </c>
      <c r="AY377">
        <v>1</v>
      </c>
      <c r="AZ377">
        <v>0</v>
      </c>
      <c r="BA377">
        <v>3</v>
      </c>
      <c r="BB377">
        <v>1</v>
      </c>
      <c r="BC377">
        <v>2</v>
      </c>
      <c r="BD377">
        <v>0</v>
      </c>
      <c r="BE377">
        <v>221</v>
      </c>
      <c r="BF377">
        <v>53</v>
      </c>
      <c r="BG377">
        <v>15</v>
      </c>
      <c r="BH377">
        <v>6</v>
      </c>
      <c r="BI377">
        <v>1</v>
      </c>
      <c r="BJ377">
        <v>1</v>
      </c>
      <c r="BK377">
        <v>0</v>
      </c>
      <c r="BL377">
        <v>0</v>
      </c>
      <c r="BM377">
        <v>9</v>
      </c>
      <c r="BN377">
        <v>1</v>
      </c>
      <c r="BO377">
        <v>1</v>
      </c>
      <c r="BP377">
        <v>1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1</v>
      </c>
      <c r="CH377">
        <v>17</v>
      </c>
      <c r="CI377">
        <v>53</v>
      </c>
      <c r="CJ377">
        <v>12</v>
      </c>
      <c r="CK377">
        <v>7</v>
      </c>
      <c r="CL377">
        <v>2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1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2</v>
      </c>
      <c r="DI377">
        <v>12</v>
      </c>
      <c r="DJ377">
        <v>27</v>
      </c>
      <c r="DK377">
        <v>16</v>
      </c>
      <c r="DL377">
        <v>0</v>
      </c>
      <c r="DM377">
        <v>4</v>
      </c>
      <c r="DN377">
        <v>1</v>
      </c>
      <c r="DO377">
        <v>0</v>
      </c>
      <c r="DP377">
        <v>0</v>
      </c>
      <c r="DQ377">
        <v>1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1</v>
      </c>
      <c r="DZ377">
        <v>0</v>
      </c>
      <c r="EA377">
        <v>0</v>
      </c>
      <c r="EB377">
        <v>1</v>
      </c>
      <c r="EC377">
        <v>1</v>
      </c>
      <c r="ED377">
        <v>0</v>
      </c>
      <c r="EE377">
        <v>0</v>
      </c>
      <c r="EF377">
        <v>0</v>
      </c>
      <c r="EG377">
        <v>0</v>
      </c>
      <c r="EH377">
        <v>2</v>
      </c>
      <c r="EI377">
        <v>0</v>
      </c>
      <c r="EJ377">
        <v>0</v>
      </c>
      <c r="EK377">
        <v>0</v>
      </c>
      <c r="EL377">
        <v>0</v>
      </c>
      <c r="EM377">
        <v>27</v>
      </c>
      <c r="EN377">
        <v>10</v>
      </c>
      <c r="EO377">
        <v>1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3</v>
      </c>
      <c r="EV377">
        <v>4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2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10</v>
      </c>
      <c r="FR377">
        <v>3</v>
      </c>
      <c r="FS377">
        <v>0</v>
      </c>
      <c r="FT377">
        <v>0</v>
      </c>
      <c r="FU377">
        <v>0</v>
      </c>
      <c r="FV377">
        <v>3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3</v>
      </c>
      <c r="GV377">
        <v>37</v>
      </c>
      <c r="GW377">
        <v>13</v>
      </c>
      <c r="GX377">
        <v>3</v>
      </c>
      <c r="GY377">
        <v>4</v>
      </c>
      <c r="GZ377">
        <v>6</v>
      </c>
      <c r="HA377">
        <v>0</v>
      </c>
      <c r="HB377">
        <v>3</v>
      </c>
      <c r="HC377">
        <v>1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1</v>
      </c>
      <c r="HK377">
        <v>2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1</v>
      </c>
      <c r="HS377">
        <v>0</v>
      </c>
      <c r="HT377">
        <v>0</v>
      </c>
      <c r="HU377">
        <v>0</v>
      </c>
      <c r="HV377">
        <v>1</v>
      </c>
      <c r="HW377">
        <v>0</v>
      </c>
      <c r="HX377">
        <v>1</v>
      </c>
      <c r="HY377">
        <v>37</v>
      </c>
      <c r="HZ377">
        <v>14</v>
      </c>
      <c r="IA377">
        <v>12</v>
      </c>
      <c r="IB377">
        <v>0</v>
      </c>
      <c r="IC377">
        <v>0</v>
      </c>
      <c r="ID377">
        <v>0</v>
      </c>
      <c r="IE377">
        <v>0</v>
      </c>
      <c r="IF377">
        <v>1</v>
      </c>
      <c r="IG377">
        <v>1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14</v>
      </c>
      <c r="JD377" t="s">
        <v>0</v>
      </c>
      <c r="JE377" t="s">
        <v>0</v>
      </c>
      <c r="JF377" t="s">
        <v>0</v>
      </c>
      <c r="JG377" t="s">
        <v>0</v>
      </c>
      <c r="JH377" t="s">
        <v>0</v>
      </c>
      <c r="JI377" t="s">
        <v>0</v>
      </c>
      <c r="JJ377" t="s">
        <v>0</v>
      </c>
      <c r="JK377" t="s">
        <v>0</v>
      </c>
      <c r="JL377" t="s">
        <v>0</v>
      </c>
      <c r="JM377" t="s">
        <v>0</v>
      </c>
      <c r="JN377" t="s">
        <v>0</v>
      </c>
      <c r="JO377" t="s">
        <v>0</v>
      </c>
      <c r="JP377" t="s">
        <v>0</v>
      </c>
      <c r="JQ377" t="s">
        <v>0</v>
      </c>
      <c r="JR377" t="s">
        <v>0</v>
      </c>
      <c r="JS377" t="s">
        <v>0</v>
      </c>
      <c r="JT377" t="s">
        <v>0</v>
      </c>
      <c r="JU377" t="s">
        <v>0</v>
      </c>
      <c r="JV377" t="s">
        <v>0</v>
      </c>
      <c r="JW377">
        <v>2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1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1</v>
      </c>
      <c r="KP377">
        <v>0</v>
      </c>
      <c r="KQ377">
        <v>0</v>
      </c>
      <c r="KR377">
        <v>2</v>
      </c>
      <c r="KS377">
        <v>2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1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1</v>
      </c>
      <c r="LR377">
        <v>0</v>
      </c>
      <c r="LS377">
        <v>0</v>
      </c>
      <c r="LT377">
        <v>0</v>
      </c>
      <c r="LU377">
        <v>2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</row>
    <row r="378" spans="1:351">
      <c r="A378" t="s">
        <v>1100</v>
      </c>
      <c r="B378" t="s">
        <v>1085</v>
      </c>
      <c r="C378" t="str">
        <f>"200705"</f>
        <v>200705</v>
      </c>
      <c r="D378" t="s">
        <v>1099</v>
      </c>
      <c r="E378">
        <v>1</v>
      </c>
      <c r="F378">
        <v>1787</v>
      </c>
      <c r="G378">
        <v>1349</v>
      </c>
      <c r="H378">
        <v>508</v>
      </c>
      <c r="I378">
        <v>841</v>
      </c>
      <c r="J378">
        <v>1</v>
      </c>
      <c r="K378">
        <v>8</v>
      </c>
      <c r="L378">
        <v>1</v>
      </c>
      <c r="M378">
        <v>1</v>
      </c>
      <c r="N378">
        <v>0</v>
      </c>
      <c r="O378">
        <v>0</v>
      </c>
      <c r="P378">
        <v>0</v>
      </c>
      <c r="Q378">
        <v>0</v>
      </c>
      <c r="R378">
        <v>1</v>
      </c>
      <c r="S378">
        <v>842</v>
      </c>
      <c r="T378">
        <v>1</v>
      </c>
      <c r="U378">
        <v>0</v>
      </c>
      <c r="V378">
        <v>842</v>
      </c>
      <c r="W378">
        <v>24</v>
      </c>
      <c r="X378">
        <v>15</v>
      </c>
      <c r="Y378">
        <v>6</v>
      </c>
      <c r="Z378">
        <v>3</v>
      </c>
      <c r="AA378">
        <v>818</v>
      </c>
      <c r="AB378">
        <v>421</v>
      </c>
      <c r="AC378">
        <v>27</v>
      </c>
      <c r="AD378">
        <v>16</v>
      </c>
      <c r="AE378">
        <v>2</v>
      </c>
      <c r="AF378">
        <v>204</v>
      </c>
      <c r="AG378">
        <v>14</v>
      </c>
      <c r="AH378">
        <v>112</v>
      </c>
      <c r="AI378">
        <v>9</v>
      </c>
      <c r="AJ378">
        <v>1</v>
      </c>
      <c r="AK378">
        <v>0</v>
      </c>
      <c r="AL378">
        <v>2</v>
      </c>
      <c r="AM378">
        <v>5</v>
      </c>
      <c r="AN378">
        <v>1</v>
      </c>
      <c r="AO378">
        <v>0</v>
      </c>
      <c r="AP378">
        <v>0</v>
      </c>
      <c r="AQ378">
        <v>4</v>
      </c>
      <c r="AR378">
        <v>1</v>
      </c>
      <c r="AS378">
        <v>0</v>
      </c>
      <c r="AT378">
        <v>0</v>
      </c>
      <c r="AU378">
        <v>0</v>
      </c>
      <c r="AV378">
        <v>0</v>
      </c>
      <c r="AW378">
        <v>11</v>
      </c>
      <c r="AX378">
        <v>1</v>
      </c>
      <c r="AY378">
        <v>0</v>
      </c>
      <c r="AZ378">
        <v>3</v>
      </c>
      <c r="BA378">
        <v>0</v>
      </c>
      <c r="BB378">
        <v>2</v>
      </c>
      <c r="BC378">
        <v>1</v>
      </c>
      <c r="BD378">
        <v>5</v>
      </c>
      <c r="BE378">
        <v>421</v>
      </c>
      <c r="BF378">
        <v>127</v>
      </c>
      <c r="BG378">
        <v>25</v>
      </c>
      <c r="BH378">
        <v>9</v>
      </c>
      <c r="BI378">
        <v>9</v>
      </c>
      <c r="BJ378">
        <v>3</v>
      </c>
      <c r="BK378">
        <v>1</v>
      </c>
      <c r="BL378">
        <v>1</v>
      </c>
      <c r="BM378">
        <v>30</v>
      </c>
      <c r="BN378">
        <v>2</v>
      </c>
      <c r="BO378">
        <v>1</v>
      </c>
      <c r="BP378">
        <v>0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1</v>
      </c>
      <c r="BW378">
        <v>2</v>
      </c>
      <c r="BX378">
        <v>1</v>
      </c>
      <c r="BY378">
        <v>1</v>
      </c>
      <c r="BZ378">
        <v>0</v>
      </c>
      <c r="CA378">
        <v>2</v>
      </c>
      <c r="CB378">
        <v>0</v>
      </c>
      <c r="CC378">
        <v>2</v>
      </c>
      <c r="CD378">
        <v>0</v>
      </c>
      <c r="CE378">
        <v>0</v>
      </c>
      <c r="CF378">
        <v>0</v>
      </c>
      <c r="CG378">
        <v>0</v>
      </c>
      <c r="CH378">
        <v>33</v>
      </c>
      <c r="CI378">
        <v>127</v>
      </c>
      <c r="CJ378">
        <v>30</v>
      </c>
      <c r="CK378">
        <v>7</v>
      </c>
      <c r="CL378">
        <v>4</v>
      </c>
      <c r="CM378">
        <v>8</v>
      </c>
      <c r="CN378">
        <v>2</v>
      </c>
      <c r="CO378">
        <v>4</v>
      </c>
      <c r="CP378">
        <v>1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2</v>
      </c>
      <c r="CZ378">
        <v>0</v>
      </c>
      <c r="DA378">
        <v>1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1</v>
      </c>
      <c r="DI378">
        <v>30</v>
      </c>
      <c r="DJ378">
        <v>35</v>
      </c>
      <c r="DK378">
        <v>21</v>
      </c>
      <c r="DL378">
        <v>0</v>
      </c>
      <c r="DM378">
        <v>4</v>
      </c>
      <c r="DN378">
        <v>0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4</v>
      </c>
      <c r="DZ378">
        <v>0</v>
      </c>
      <c r="EA378">
        <v>0</v>
      </c>
      <c r="EB378">
        <v>0</v>
      </c>
      <c r="EC378">
        <v>1</v>
      </c>
      <c r="ED378">
        <v>1</v>
      </c>
      <c r="EE378">
        <v>0</v>
      </c>
      <c r="EF378">
        <v>0</v>
      </c>
      <c r="EG378">
        <v>0</v>
      </c>
      <c r="EH378">
        <v>1</v>
      </c>
      <c r="EI378">
        <v>0</v>
      </c>
      <c r="EJ378">
        <v>0</v>
      </c>
      <c r="EK378">
        <v>0</v>
      </c>
      <c r="EL378">
        <v>1</v>
      </c>
      <c r="EM378">
        <v>35</v>
      </c>
      <c r="EN378">
        <v>53</v>
      </c>
      <c r="EO378">
        <v>5</v>
      </c>
      <c r="EP378">
        <v>1</v>
      </c>
      <c r="EQ378">
        <v>1</v>
      </c>
      <c r="ER378">
        <v>1</v>
      </c>
      <c r="ES378">
        <v>0</v>
      </c>
      <c r="ET378">
        <v>0</v>
      </c>
      <c r="EU378">
        <v>27</v>
      </c>
      <c r="EV378">
        <v>11</v>
      </c>
      <c r="EW378">
        <v>1</v>
      </c>
      <c r="EX378">
        <v>1</v>
      </c>
      <c r="EY378">
        <v>0</v>
      </c>
      <c r="EZ378">
        <v>0</v>
      </c>
      <c r="FA378">
        <v>0</v>
      </c>
      <c r="FB378">
        <v>2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1</v>
      </c>
      <c r="FJ378">
        <v>0</v>
      </c>
      <c r="FK378">
        <v>0</v>
      </c>
      <c r="FL378">
        <v>0</v>
      </c>
      <c r="FM378">
        <v>1</v>
      </c>
      <c r="FN378">
        <v>0</v>
      </c>
      <c r="FO378">
        <v>0</v>
      </c>
      <c r="FP378">
        <v>1</v>
      </c>
      <c r="FQ378">
        <v>53</v>
      </c>
      <c r="FR378">
        <v>43</v>
      </c>
      <c r="FS378">
        <v>15</v>
      </c>
      <c r="FT378">
        <v>0</v>
      </c>
      <c r="FU378">
        <v>2</v>
      </c>
      <c r="FV378">
        <v>2</v>
      </c>
      <c r="FW378">
        <v>0</v>
      </c>
      <c r="FX378">
        <v>0</v>
      </c>
      <c r="FY378">
        <v>0</v>
      </c>
      <c r="FZ378">
        <v>3</v>
      </c>
      <c r="GA378">
        <v>0</v>
      </c>
      <c r="GB378">
        <v>18</v>
      </c>
      <c r="GC378">
        <v>0</v>
      </c>
      <c r="GD378">
        <v>0</v>
      </c>
      <c r="GE378">
        <v>0</v>
      </c>
      <c r="GF378">
        <v>1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1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1</v>
      </c>
      <c r="GU378">
        <v>43</v>
      </c>
      <c r="GV378">
        <v>58</v>
      </c>
      <c r="GW378">
        <v>21</v>
      </c>
      <c r="GX378">
        <v>2</v>
      </c>
      <c r="GY378">
        <v>0</v>
      </c>
      <c r="GZ378">
        <v>20</v>
      </c>
      <c r="HA378">
        <v>0</v>
      </c>
      <c r="HB378">
        <v>2</v>
      </c>
      <c r="HC378">
        <v>1</v>
      </c>
      <c r="HD378">
        <v>0</v>
      </c>
      <c r="HE378">
        <v>1</v>
      </c>
      <c r="HF378">
        <v>0</v>
      </c>
      <c r="HG378">
        <v>1</v>
      </c>
      <c r="HH378">
        <v>1</v>
      </c>
      <c r="HI378">
        <v>1</v>
      </c>
      <c r="HJ378">
        <v>0</v>
      </c>
      <c r="HK378">
        <v>2</v>
      </c>
      <c r="HL378">
        <v>0</v>
      </c>
      <c r="HM378">
        <v>3</v>
      </c>
      <c r="HN378">
        <v>0</v>
      </c>
      <c r="HO378">
        <v>1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1</v>
      </c>
      <c r="HV378">
        <v>1</v>
      </c>
      <c r="HW378">
        <v>0</v>
      </c>
      <c r="HX378">
        <v>0</v>
      </c>
      <c r="HY378">
        <v>58</v>
      </c>
      <c r="HZ378">
        <v>41</v>
      </c>
      <c r="IA378">
        <v>24</v>
      </c>
      <c r="IB378">
        <v>9</v>
      </c>
      <c r="IC378">
        <v>0</v>
      </c>
      <c r="ID378">
        <v>1</v>
      </c>
      <c r="IE378">
        <v>0</v>
      </c>
      <c r="IF378">
        <v>1</v>
      </c>
      <c r="IG378">
        <v>1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1</v>
      </c>
      <c r="IP378">
        <v>2</v>
      </c>
      <c r="IQ378">
        <v>0</v>
      </c>
      <c r="IR378">
        <v>1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1</v>
      </c>
      <c r="IZ378">
        <v>0</v>
      </c>
      <c r="JA378">
        <v>0</v>
      </c>
      <c r="JB378">
        <v>0</v>
      </c>
      <c r="JC378">
        <v>41</v>
      </c>
      <c r="JD378" t="s">
        <v>0</v>
      </c>
      <c r="JE378" t="s">
        <v>0</v>
      </c>
      <c r="JF378" t="s">
        <v>0</v>
      </c>
      <c r="JG378" t="s">
        <v>0</v>
      </c>
      <c r="JH378" t="s">
        <v>0</v>
      </c>
      <c r="JI378" t="s">
        <v>0</v>
      </c>
      <c r="JJ378" t="s">
        <v>0</v>
      </c>
      <c r="JK378" t="s">
        <v>0</v>
      </c>
      <c r="JL378" t="s">
        <v>0</v>
      </c>
      <c r="JM378" t="s">
        <v>0</v>
      </c>
      <c r="JN378" t="s">
        <v>0</v>
      </c>
      <c r="JO378" t="s">
        <v>0</v>
      </c>
      <c r="JP378" t="s">
        <v>0</v>
      </c>
      <c r="JQ378" t="s">
        <v>0</v>
      </c>
      <c r="JR378" t="s">
        <v>0</v>
      </c>
      <c r="JS378" t="s">
        <v>0</v>
      </c>
      <c r="JT378" t="s">
        <v>0</v>
      </c>
      <c r="JU378" t="s">
        <v>0</v>
      </c>
      <c r="JV378" t="s">
        <v>0</v>
      </c>
      <c r="JW378">
        <v>6</v>
      </c>
      <c r="JX378">
        <v>3</v>
      </c>
      <c r="JY378">
        <v>1</v>
      </c>
      <c r="JZ378">
        <v>0</v>
      </c>
      <c r="KA378">
        <v>0</v>
      </c>
      <c r="KB378">
        <v>0</v>
      </c>
      <c r="KC378">
        <v>1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1</v>
      </c>
      <c r="KN378">
        <v>0</v>
      </c>
      <c r="KO378">
        <v>0</v>
      </c>
      <c r="KP378">
        <v>0</v>
      </c>
      <c r="KQ378">
        <v>0</v>
      </c>
      <c r="KR378">
        <v>6</v>
      </c>
      <c r="KS378">
        <v>4</v>
      </c>
      <c r="KT378">
        <v>0</v>
      </c>
      <c r="KU378">
        <v>0</v>
      </c>
      <c r="KV378">
        <v>3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1</v>
      </c>
      <c r="LQ378">
        <v>0</v>
      </c>
      <c r="LR378">
        <v>0</v>
      </c>
      <c r="LS378">
        <v>0</v>
      </c>
      <c r="LT378">
        <v>0</v>
      </c>
      <c r="LU378">
        <v>4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</row>
    <row r="379" spans="1:351">
      <c r="A379" t="s">
        <v>1098</v>
      </c>
      <c r="B379" t="s">
        <v>1085</v>
      </c>
      <c r="C379" t="str">
        <f>"200705"</f>
        <v>200705</v>
      </c>
      <c r="D379" t="s">
        <v>1097</v>
      </c>
      <c r="E379">
        <v>2</v>
      </c>
      <c r="F379">
        <v>1164</v>
      </c>
      <c r="G379">
        <v>890</v>
      </c>
      <c r="H379">
        <v>454</v>
      </c>
      <c r="I379">
        <v>436</v>
      </c>
      <c r="J379">
        <v>0</v>
      </c>
      <c r="K379">
        <v>1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436</v>
      </c>
      <c r="T379">
        <v>0</v>
      </c>
      <c r="U379">
        <v>0</v>
      </c>
      <c r="V379">
        <v>436</v>
      </c>
      <c r="W379">
        <v>14</v>
      </c>
      <c r="X379">
        <v>11</v>
      </c>
      <c r="Y379">
        <v>2</v>
      </c>
      <c r="Z379">
        <v>1</v>
      </c>
      <c r="AA379">
        <v>422</v>
      </c>
      <c r="AB379">
        <v>246</v>
      </c>
      <c r="AC379">
        <v>19</v>
      </c>
      <c r="AD379">
        <v>8</v>
      </c>
      <c r="AE379">
        <v>3</v>
      </c>
      <c r="AF379">
        <v>109</v>
      </c>
      <c r="AG379">
        <v>9</v>
      </c>
      <c r="AH379">
        <v>60</v>
      </c>
      <c r="AI379">
        <v>6</v>
      </c>
      <c r="AJ379">
        <v>2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1</v>
      </c>
      <c r="AR379">
        <v>0</v>
      </c>
      <c r="AS379">
        <v>0</v>
      </c>
      <c r="AT379">
        <v>0</v>
      </c>
      <c r="AU379">
        <v>0</v>
      </c>
      <c r="AV379">
        <v>1</v>
      </c>
      <c r="AW379">
        <v>22</v>
      </c>
      <c r="AX379">
        <v>0</v>
      </c>
      <c r="AY379">
        <v>0</v>
      </c>
      <c r="AZ379">
        <v>0</v>
      </c>
      <c r="BA379">
        <v>0</v>
      </c>
      <c r="BB379">
        <v>2</v>
      </c>
      <c r="BC379">
        <v>3</v>
      </c>
      <c r="BD379">
        <v>1</v>
      </c>
      <c r="BE379">
        <v>246</v>
      </c>
      <c r="BF379">
        <v>49</v>
      </c>
      <c r="BG379">
        <v>19</v>
      </c>
      <c r="BH379">
        <v>2</v>
      </c>
      <c r="BI379">
        <v>4</v>
      </c>
      <c r="BJ379">
        <v>1</v>
      </c>
      <c r="BK379">
        <v>1</v>
      </c>
      <c r="BL379">
        <v>0</v>
      </c>
      <c r="BM379">
        <v>5</v>
      </c>
      <c r="BN379">
        <v>0</v>
      </c>
      <c r="BO379">
        <v>0</v>
      </c>
      <c r="BP379">
        <v>1</v>
      </c>
      <c r="BQ379">
        <v>1</v>
      </c>
      <c r="BR379">
        <v>1</v>
      </c>
      <c r="BS379">
        <v>1</v>
      </c>
      <c r="BT379">
        <v>0</v>
      </c>
      <c r="BU379">
        <v>1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1</v>
      </c>
      <c r="CE379">
        <v>1</v>
      </c>
      <c r="CF379">
        <v>2</v>
      </c>
      <c r="CG379">
        <v>1</v>
      </c>
      <c r="CH379">
        <v>7</v>
      </c>
      <c r="CI379">
        <v>49</v>
      </c>
      <c r="CJ379">
        <v>10</v>
      </c>
      <c r="CK379">
        <v>1</v>
      </c>
      <c r="CL379">
        <v>1</v>
      </c>
      <c r="CM379">
        <v>4</v>
      </c>
      <c r="CN379">
        <v>0</v>
      </c>
      <c r="CO379">
        <v>0</v>
      </c>
      <c r="CP379">
        <v>0</v>
      </c>
      <c r="CQ379">
        <v>0</v>
      </c>
      <c r="CR379">
        <v>1</v>
      </c>
      <c r="CS379">
        <v>0</v>
      </c>
      <c r="CT379">
        <v>1</v>
      </c>
      <c r="CU379">
        <v>0</v>
      </c>
      <c r="CV379">
        <v>1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1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10</v>
      </c>
      <c r="DJ379">
        <v>18</v>
      </c>
      <c r="DK379">
        <v>13</v>
      </c>
      <c r="DL379">
        <v>1</v>
      </c>
      <c r="DM379">
        <v>1</v>
      </c>
      <c r="DN379">
        <v>0</v>
      </c>
      <c r="DO379">
        <v>0</v>
      </c>
      <c r="DP379">
        <v>0</v>
      </c>
      <c r="DQ379">
        <v>0</v>
      </c>
      <c r="DR379">
        <v>1</v>
      </c>
      <c r="DS379">
        <v>0</v>
      </c>
      <c r="DT379">
        <v>0</v>
      </c>
      <c r="DU379">
        <v>1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1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18</v>
      </c>
      <c r="EN379">
        <v>27</v>
      </c>
      <c r="EO379">
        <v>4</v>
      </c>
      <c r="EP379">
        <v>1</v>
      </c>
      <c r="EQ379">
        <v>0</v>
      </c>
      <c r="ER379">
        <v>2</v>
      </c>
      <c r="ES379">
        <v>0</v>
      </c>
      <c r="ET379">
        <v>1</v>
      </c>
      <c r="EU379">
        <v>10</v>
      </c>
      <c r="EV379">
        <v>3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1</v>
      </c>
      <c r="FE379">
        <v>0</v>
      </c>
      <c r="FF379">
        <v>0</v>
      </c>
      <c r="FG379">
        <v>0</v>
      </c>
      <c r="FH379">
        <v>1</v>
      </c>
      <c r="FI379">
        <v>1</v>
      </c>
      <c r="FJ379">
        <v>0</v>
      </c>
      <c r="FK379">
        <v>2</v>
      </c>
      <c r="FL379">
        <v>0</v>
      </c>
      <c r="FM379">
        <v>0</v>
      </c>
      <c r="FN379">
        <v>0</v>
      </c>
      <c r="FO379">
        <v>1</v>
      </c>
      <c r="FP379">
        <v>0</v>
      </c>
      <c r="FQ379">
        <v>27</v>
      </c>
      <c r="FR379">
        <v>12</v>
      </c>
      <c r="FS379">
        <v>1</v>
      </c>
      <c r="FT379">
        <v>2</v>
      </c>
      <c r="FU379">
        <v>2</v>
      </c>
      <c r="FV379">
        <v>5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1</v>
      </c>
      <c r="GH379">
        <v>0</v>
      </c>
      <c r="GI379">
        <v>0</v>
      </c>
      <c r="GJ379">
        <v>1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12</v>
      </c>
      <c r="GV379">
        <v>35</v>
      </c>
      <c r="GW379">
        <v>8</v>
      </c>
      <c r="GX379">
        <v>2</v>
      </c>
      <c r="GY379">
        <v>4</v>
      </c>
      <c r="GZ379">
        <v>10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2</v>
      </c>
      <c r="HH379">
        <v>1</v>
      </c>
      <c r="HI379">
        <v>0</v>
      </c>
      <c r="HJ379">
        <v>1</v>
      </c>
      <c r="HK379">
        <v>0</v>
      </c>
      <c r="HL379">
        <v>0</v>
      </c>
      <c r="HM379">
        <v>0</v>
      </c>
      <c r="HN379">
        <v>1</v>
      </c>
      <c r="HO379">
        <v>1</v>
      </c>
      <c r="HP379">
        <v>0</v>
      </c>
      <c r="HQ379">
        <v>1</v>
      </c>
      <c r="HR379">
        <v>0</v>
      </c>
      <c r="HS379">
        <v>0</v>
      </c>
      <c r="HT379">
        <v>0</v>
      </c>
      <c r="HU379">
        <v>1</v>
      </c>
      <c r="HV379">
        <v>0</v>
      </c>
      <c r="HW379">
        <v>2</v>
      </c>
      <c r="HX379">
        <v>1</v>
      </c>
      <c r="HY379">
        <v>35</v>
      </c>
      <c r="HZ379">
        <v>22</v>
      </c>
      <c r="IA379">
        <v>8</v>
      </c>
      <c r="IB379">
        <v>6</v>
      </c>
      <c r="IC379">
        <v>3</v>
      </c>
      <c r="ID379">
        <v>0</v>
      </c>
      <c r="IE379">
        <v>0</v>
      </c>
      <c r="IF379">
        <v>0</v>
      </c>
      <c r="IG379">
        <v>3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2</v>
      </c>
      <c r="JC379">
        <v>22</v>
      </c>
      <c r="JD379" t="s">
        <v>0</v>
      </c>
      <c r="JE379" t="s">
        <v>0</v>
      </c>
      <c r="JF379" t="s">
        <v>0</v>
      </c>
      <c r="JG379" t="s">
        <v>0</v>
      </c>
      <c r="JH379" t="s">
        <v>0</v>
      </c>
      <c r="JI379" t="s">
        <v>0</v>
      </c>
      <c r="JJ379" t="s">
        <v>0</v>
      </c>
      <c r="JK379" t="s">
        <v>0</v>
      </c>
      <c r="JL379" t="s">
        <v>0</v>
      </c>
      <c r="JM379" t="s">
        <v>0</v>
      </c>
      <c r="JN379" t="s">
        <v>0</v>
      </c>
      <c r="JO379" t="s">
        <v>0</v>
      </c>
      <c r="JP379" t="s">
        <v>0</v>
      </c>
      <c r="JQ379" t="s">
        <v>0</v>
      </c>
      <c r="JR379" t="s">
        <v>0</v>
      </c>
      <c r="JS379" t="s">
        <v>0</v>
      </c>
      <c r="JT379" t="s">
        <v>0</v>
      </c>
      <c r="JU379" t="s">
        <v>0</v>
      </c>
      <c r="JV379" t="s">
        <v>0</v>
      </c>
      <c r="JW379">
        <v>3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2</v>
      </c>
      <c r="KG379">
        <v>0</v>
      </c>
      <c r="KH379">
        <v>0</v>
      </c>
      <c r="KI379">
        <v>0</v>
      </c>
      <c r="KJ379">
        <v>0</v>
      </c>
      <c r="KK379">
        <v>1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3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</row>
    <row r="380" spans="1:351">
      <c r="A380" t="s">
        <v>1096</v>
      </c>
      <c r="B380" t="s">
        <v>1085</v>
      </c>
      <c r="C380" t="str">
        <f>"200705"</f>
        <v>200705</v>
      </c>
      <c r="D380" t="s">
        <v>1095</v>
      </c>
      <c r="E380">
        <v>3</v>
      </c>
      <c r="F380">
        <v>1208</v>
      </c>
      <c r="G380">
        <v>920</v>
      </c>
      <c r="H380">
        <v>502</v>
      </c>
      <c r="I380">
        <v>418</v>
      </c>
      <c r="J380">
        <v>0</v>
      </c>
      <c r="K380">
        <v>2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418</v>
      </c>
      <c r="T380">
        <v>0</v>
      </c>
      <c r="U380">
        <v>0</v>
      </c>
      <c r="V380">
        <v>418</v>
      </c>
      <c r="W380">
        <v>21</v>
      </c>
      <c r="X380">
        <v>18</v>
      </c>
      <c r="Y380">
        <v>2</v>
      </c>
      <c r="Z380">
        <v>0</v>
      </c>
      <c r="AA380">
        <v>397</v>
      </c>
      <c r="AB380">
        <v>222</v>
      </c>
      <c r="AC380">
        <v>15</v>
      </c>
      <c r="AD380">
        <v>13</v>
      </c>
      <c r="AE380">
        <v>0</v>
      </c>
      <c r="AF380">
        <v>120</v>
      </c>
      <c r="AG380">
        <v>7</v>
      </c>
      <c r="AH380">
        <v>35</v>
      </c>
      <c r="AI380">
        <v>4</v>
      </c>
      <c r="AJ380">
        <v>2</v>
      </c>
      <c r="AK380">
        <v>0</v>
      </c>
      <c r="AL380">
        <v>1</v>
      </c>
      <c r="AM380">
        <v>1</v>
      </c>
      <c r="AN380">
        <v>0</v>
      </c>
      <c r="AO380">
        <v>0</v>
      </c>
      <c r="AP380">
        <v>2</v>
      </c>
      <c r="AQ380">
        <v>0</v>
      </c>
      <c r="AR380">
        <v>3</v>
      </c>
      <c r="AS380">
        <v>0</v>
      </c>
      <c r="AT380">
        <v>0</v>
      </c>
      <c r="AU380">
        <v>0</v>
      </c>
      <c r="AV380">
        <v>0</v>
      </c>
      <c r="AW380">
        <v>6</v>
      </c>
      <c r="AX380">
        <v>0</v>
      </c>
      <c r="AY380">
        <v>0</v>
      </c>
      <c r="AZ380">
        <v>0</v>
      </c>
      <c r="BA380">
        <v>2</v>
      </c>
      <c r="BB380">
        <v>0</v>
      </c>
      <c r="BC380">
        <v>10</v>
      </c>
      <c r="BD380">
        <v>1</v>
      </c>
      <c r="BE380">
        <v>222</v>
      </c>
      <c r="BF380">
        <v>38</v>
      </c>
      <c r="BG380">
        <v>6</v>
      </c>
      <c r="BH380">
        <v>10</v>
      </c>
      <c r="BI380">
        <v>0</v>
      </c>
      <c r="BJ380">
        <v>0</v>
      </c>
      <c r="BK380">
        <v>2</v>
      </c>
      <c r="BL380">
        <v>3</v>
      </c>
      <c r="BM380">
        <v>9</v>
      </c>
      <c r="BN380">
        <v>0</v>
      </c>
      <c r="BO380">
        <v>1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1</v>
      </c>
      <c r="BX380">
        <v>0</v>
      </c>
      <c r="BY380">
        <v>0</v>
      </c>
      <c r="BZ380">
        <v>0</v>
      </c>
      <c r="CA380">
        <v>2</v>
      </c>
      <c r="CB380">
        <v>0</v>
      </c>
      <c r="CC380">
        <v>2</v>
      </c>
      <c r="CD380">
        <v>0</v>
      </c>
      <c r="CE380">
        <v>0</v>
      </c>
      <c r="CF380">
        <v>0</v>
      </c>
      <c r="CG380">
        <v>0</v>
      </c>
      <c r="CH380">
        <v>2</v>
      </c>
      <c r="CI380">
        <v>38</v>
      </c>
      <c r="CJ380">
        <v>10</v>
      </c>
      <c r="CK380">
        <v>2</v>
      </c>
      <c r="CL380">
        <v>2</v>
      </c>
      <c r="CM380">
        <v>2</v>
      </c>
      <c r="CN380">
        <v>1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1</v>
      </c>
      <c r="DF380">
        <v>0</v>
      </c>
      <c r="DG380">
        <v>0</v>
      </c>
      <c r="DH380">
        <v>2</v>
      </c>
      <c r="DI380">
        <v>10</v>
      </c>
      <c r="DJ380">
        <v>18</v>
      </c>
      <c r="DK380">
        <v>11</v>
      </c>
      <c r="DL380">
        <v>0</v>
      </c>
      <c r="DM380">
        <v>2</v>
      </c>
      <c r="DN380">
        <v>0</v>
      </c>
      <c r="DO380">
        <v>2</v>
      </c>
      <c r="DP380">
        <v>0</v>
      </c>
      <c r="DQ380">
        <v>0</v>
      </c>
      <c r="DR380">
        <v>0</v>
      </c>
      <c r="DS380">
        <v>0</v>
      </c>
      <c r="DT380">
        <v>1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1</v>
      </c>
      <c r="EJ380">
        <v>0</v>
      </c>
      <c r="EK380">
        <v>0</v>
      </c>
      <c r="EL380">
        <v>1</v>
      </c>
      <c r="EM380">
        <v>18</v>
      </c>
      <c r="EN380">
        <v>52</v>
      </c>
      <c r="EO380">
        <v>11</v>
      </c>
      <c r="EP380">
        <v>2</v>
      </c>
      <c r="EQ380">
        <v>0</v>
      </c>
      <c r="ER380">
        <v>0</v>
      </c>
      <c r="ES380">
        <v>4</v>
      </c>
      <c r="ET380">
        <v>4</v>
      </c>
      <c r="EU380">
        <v>19</v>
      </c>
      <c r="EV380">
        <v>5</v>
      </c>
      <c r="EW380">
        <v>1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1</v>
      </c>
      <c r="FE380">
        <v>0</v>
      </c>
      <c r="FF380">
        <v>0</v>
      </c>
      <c r="FG380">
        <v>0</v>
      </c>
      <c r="FH380">
        <v>0</v>
      </c>
      <c r="FI380">
        <v>1</v>
      </c>
      <c r="FJ380">
        <v>1</v>
      </c>
      <c r="FK380">
        <v>2</v>
      </c>
      <c r="FL380">
        <v>0</v>
      </c>
      <c r="FM380">
        <v>0</v>
      </c>
      <c r="FN380">
        <v>0</v>
      </c>
      <c r="FO380">
        <v>1</v>
      </c>
      <c r="FP380">
        <v>0</v>
      </c>
      <c r="FQ380">
        <v>52</v>
      </c>
      <c r="FR380">
        <v>6</v>
      </c>
      <c r="FS380">
        <v>1</v>
      </c>
      <c r="FT380">
        <v>1</v>
      </c>
      <c r="FU380">
        <v>2</v>
      </c>
      <c r="FV380">
        <v>0</v>
      </c>
      <c r="FW380">
        <v>0</v>
      </c>
      <c r="FX380">
        <v>1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1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6</v>
      </c>
      <c r="GV380">
        <v>43</v>
      </c>
      <c r="GW380">
        <v>13</v>
      </c>
      <c r="GX380">
        <v>2</v>
      </c>
      <c r="GY380">
        <v>2</v>
      </c>
      <c r="GZ380">
        <v>13</v>
      </c>
      <c r="HA380">
        <v>3</v>
      </c>
      <c r="HB380">
        <v>1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1</v>
      </c>
      <c r="HI380">
        <v>0</v>
      </c>
      <c r="HJ380">
        <v>0</v>
      </c>
      <c r="HK380">
        <v>0</v>
      </c>
      <c r="HL380">
        <v>4</v>
      </c>
      <c r="HM380">
        <v>0</v>
      </c>
      <c r="HN380">
        <v>0</v>
      </c>
      <c r="HO380">
        <v>0</v>
      </c>
      <c r="HP380">
        <v>0</v>
      </c>
      <c r="HQ380">
        <v>1</v>
      </c>
      <c r="HR380">
        <v>0</v>
      </c>
      <c r="HS380">
        <v>1</v>
      </c>
      <c r="HT380">
        <v>0</v>
      </c>
      <c r="HU380">
        <v>1</v>
      </c>
      <c r="HV380">
        <v>0</v>
      </c>
      <c r="HW380">
        <v>0</v>
      </c>
      <c r="HX380">
        <v>1</v>
      </c>
      <c r="HY380">
        <v>43</v>
      </c>
      <c r="HZ380">
        <v>6</v>
      </c>
      <c r="IA380">
        <v>5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1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6</v>
      </c>
      <c r="JD380" t="s">
        <v>0</v>
      </c>
      <c r="JE380" t="s">
        <v>0</v>
      </c>
      <c r="JF380" t="s">
        <v>0</v>
      </c>
      <c r="JG380" t="s">
        <v>0</v>
      </c>
      <c r="JH380" t="s">
        <v>0</v>
      </c>
      <c r="JI380" t="s">
        <v>0</v>
      </c>
      <c r="JJ380" t="s">
        <v>0</v>
      </c>
      <c r="JK380" t="s">
        <v>0</v>
      </c>
      <c r="JL380" t="s">
        <v>0</v>
      </c>
      <c r="JM380" t="s">
        <v>0</v>
      </c>
      <c r="JN380" t="s">
        <v>0</v>
      </c>
      <c r="JO380" t="s">
        <v>0</v>
      </c>
      <c r="JP380" t="s">
        <v>0</v>
      </c>
      <c r="JQ380" t="s">
        <v>0</v>
      </c>
      <c r="JR380" t="s">
        <v>0</v>
      </c>
      <c r="JS380" t="s">
        <v>0</v>
      </c>
      <c r="JT380" t="s">
        <v>0</v>
      </c>
      <c r="JU380" t="s">
        <v>0</v>
      </c>
      <c r="JV380" t="s">
        <v>0</v>
      </c>
      <c r="JW380">
        <v>2</v>
      </c>
      <c r="JX380">
        <v>1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1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2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</row>
    <row r="381" spans="1:351">
      <c r="A381" t="s">
        <v>1094</v>
      </c>
      <c r="B381" t="s">
        <v>1085</v>
      </c>
      <c r="C381" t="str">
        <f>"200705"</f>
        <v>200705</v>
      </c>
      <c r="D381" t="s">
        <v>1093</v>
      </c>
      <c r="E381">
        <v>4</v>
      </c>
      <c r="F381">
        <v>1004</v>
      </c>
      <c r="G381">
        <v>770</v>
      </c>
      <c r="H381">
        <v>385</v>
      </c>
      <c r="I381">
        <v>385</v>
      </c>
      <c r="J381">
        <v>0</v>
      </c>
      <c r="K381">
        <v>1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385</v>
      </c>
      <c r="T381">
        <v>0</v>
      </c>
      <c r="U381">
        <v>0</v>
      </c>
      <c r="V381">
        <v>385</v>
      </c>
      <c r="W381">
        <v>16</v>
      </c>
      <c r="X381">
        <v>13</v>
      </c>
      <c r="Y381">
        <v>3</v>
      </c>
      <c r="Z381">
        <v>0</v>
      </c>
      <c r="AA381">
        <v>369</v>
      </c>
      <c r="AB381">
        <v>224</v>
      </c>
      <c r="AC381">
        <v>27</v>
      </c>
      <c r="AD381">
        <v>15</v>
      </c>
      <c r="AE381">
        <v>5</v>
      </c>
      <c r="AF381">
        <v>94</v>
      </c>
      <c r="AG381">
        <v>3</v>
      </c>
      <c r="AH381">
        <v>50</v>
      </c>
      <c r="AI381">
        <v>18</v>
      </c>
      <c r="AJ381">
        <v>2</v>
      </c>
      <c r="AK381">
        <v>0</v>
      </c>
      <c r="AL381">
        <v>0</v>
      </c>
      <c r="AM381">
        <v>1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5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4</v>
      </c>
      <c r="BD381">
        <v>0</v>
      </c>
      <c r="BE381">
        <v>224</v>
      </c>
      <c r="BF381">
        <v>34</v>
      </c>
      <c r="BG381">
        <v>11</v>
      </c>
      <c r="BH381">
        <v>4</v>
      </c>
      <c r="BI381">
        <v>3</v>
      </c>
      <c r="BJ381">
        <v>0</v>
      </c>
      <c r="BK381">
        <v>1</v>
      </c>
      <c r="BL381">
        <v>0</v>
      </c>
      <c r="BM381">
        <v>5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2</v>
      </c>
      <c r="BY381">
        <v>0</v>
      </c>
      <c r="BZ381">
        <v>0</v>
      </c>
      <c r="CA381">
        <v>1</v>
      </c>
      <c r="CB381">
        <v>0</v>
      </c>
      <c r="CC381">
        <v>0</v>
      </c>
      <c r="CD381">
        <v>1</v>
      </c>
      <c r="CE381">
        <v>0</v>
      </c>
      <c r="CF381">
        <v>0</v>
      </c>
      <c r="CG381">
        <v>0</v>
      </c>
      <c r="CH381">
        <v>6</v>
      </c>
      <c r="CI381">
        <v>34</v>
      </c>
      <c r="CJ381">
        <v>4</v>
      </c>
      <c r="CK381">
        <v>2</v>
      </c>
      <c r="CL381">
        <v>0</v>
      </c>
      <c r="CM381">
        <v>1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1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4</v>
      </c>
      <c r="DJ381">
        <v>15</v>
      </c>
      <c r="DK381">
        <v>12</v>
      </c>
      <c r="DL381">
        <v>0</v>
      </c>
      <c r="DM381">
        <v>2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1</v>
      </c>
      <c r="EM381">
        <v>15</v>
      </c>
      <c r="EN381">
        <v>21</v>
      </c>
      <c r="EO381">
        <v>7</v>
      </c>
      <c r="EP381">
        <v>0</v>
      </c>
      <c r="EQ381">
        <v>1</v>
      </c>
      <c r="ER381">
        <v>2</v>
      </c>
      <c r="ES381">
        <v>0</v>
      </c>
      <c r="ET381">
        <v>0</v>
      </c>
      <c r="EU381">
        <v>3</v>
      </c>
      <c r="EV381">
        <v>2</v>
      </c>
      <c r="EW381">
        <v>0</v>
      </c>
      <c r="EX381">
        <v>2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1</v>
      </c>
      <c r="FJ381">
        <v>1</v>
      </c>
      <c r="FK381">
        <v>1</v>
      </c>
      <c r="FL381">
        <v>1</v>
      </c>
      <c r="FM381">
        <v>0</v>
      </c>
      <c r="FN381">
        <v>0</v>
      </c>
      <c r="FO381">
        <v>0</v>
      </c>
      <c r="FP381">
        <v>0</v>
      </c>
      <c r="FQ381">
        <v>21</v>
      </c>
      <c r="FR381">
        <v>9</v>
      </c>
      <c r="FS381">
        <v>4</v>
      </c>
      <c r="FT381">
        <v>0</v>
      </c>
      <c r="FU381">
        <v>1</v>
      </c>
      <c r="FV381">
        <v>2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2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9</v>
      </c>
      <c r="GV381">
        <v>43</v>
      </c>
      <c r="GW381">
        <v>14</v>
      </c>
      <c r="GX381">
        <v>0</v>
      </c>
      <c r="GY381">
        <v>7</v>
      </c>
      <c r="GZ381">
        <v>8</v>
      </c>
      <c r="HA381">
        <v>0</v>
      </c>
      <c r="HB381">
        <v>5</v>
      </c>
      <c r="HC381">
        <v>0</v>
      </c>
      <c r="HD381">
        <v>0</v>
      </c>
      <c r="HE381">
        <v>0</v>
      </c>
      <c r="HF381">
        <v>1</v>
      </c>
      <c r="HG381">
        <v>0</v>
      </c>
      <c r="HH381">
        <v>1</v>
      </c>
      <c r="HI381">
        <v>0</v>
      </c>
      <c r="HJ381">
        <v>1</v>
      </c>
      <c r="HK381">
        <v>1</v>
      </c>
      <c r="HL381">
        <v>0</v>
      </c>
      <c r="HM381">
        <v>1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2</v>
      </c>
      <c r="HV381">
        <v>0</v>
      </c>
      <c r="HW381">
        <v>2</v>
      </c>
      <c r="HX381">
        <v>0</v>
      </c>
      <c r="HY381">
        <v>43</v>
      </c>
      <c r="HZ381">
        <v>12</v>
      </c>
      <c r="IA381">
        <v>5</v>
      </c>
      <c r="IB381">
        <v>0</v>
      </c>
      <c r="IC381">
        <v>0</v>
      </c>
      <c r="ID381">
        <v>1</v>
      </c>
      <c r="IE381">
        <v>0</v>
      </c>
      <c r="IF381">
        <v>1</v>
      </c>
      <c r="IG381">
        <v>1</v>
      </c>
      <c r="IH381">
        <v>0</v>
      </c>
      <c r="II381">
        <v>1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2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1</v>
      </c>
      <c r="JC381">
        <v>12</v>
      </c>
      <c r="JD381" t="s">
        <v>0</v>
      </c>
      <c r="JE381" t="s">
        <v>0</v>
      </c>
      <c r="JF381" t="s">
        <v>0</v>
      </c>
      <c r="JG381" t="s">
        <v>0</v>
      </c>
      <c r="JH381" t="s">
        <v>0</v>
      </c>
      <c r="JI381" t="s">
        <v>0</v>
      </c>
      <c r="JJ381" t="s">
        <v>0</v>
      </c>
      <c r="JK381" t="s">
        <v>0</v>
      </c>
      <c r="JL381" t="s">
        <v>0</v>
      </c>
      <c r="JM381" t="s">
        <v>0</v>
      </c>
      <c r="JN381" t="s">
        <v>0</v>
      </c>
      <c r="JO381" t="s">
        <v>0</v>
      </c>
      <c r="JP381" t="s">
        <v>0</v>
      </c>
      <c r="JQ381" t="s">
        <v>0</v>
      </c>
      <c r="JR381" t="s">
        <v>0</v>
      </c>
      <c r="JS381" t="s">
        <v>0</v>
      </c>
      <c r="JT381" t="s">
        <v>0</v>
      </c>
      <c r="JU381" t="s">
        <v>0</v>
      </c>
      <c r="JV381" t="s">
        <v>0</v>
      </c>
      <c r="JW381">
        <v>7</v>
      </c>
      <c r="JX381">
        <v>3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3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1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7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0</v>
      </c>
      <c r="MK381">
        <v>0</v>
      </c>
      <c r="ML381">
        <v>0</v>
      </c>
      <c r="MM381">
        <v>0</v>
      </c>
    </row>
    <row r="382" spans="1:351">
      <c r="A382" t="s">
        <v>1092</v>
      </c>
      <c r="B382" t="s">
        <v>1085</v>
      </c>
      <c r="C382" t="str">
        <f>"200705"</f>
        <v>200705</v>
      </c>
      <c r="D382" t="s">
        <v>1091</v>
      </c>
      <c r="E382">
        <v>5</v>
      </c>
      <c r="F382">
        <v>1011</v>
      </c>
      <c r="G382">
        <v>770</v>
      </c>
      <c r="H382">
        <v>388</v>
      </c>
      <c r="I382">
        <v>382</v>
      </c>
      <c r="J382">
        <v>0</v>
      </c>
      <c r="K382">
        <v>2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382</v>
      </c>
      <c r="T382">
        <v>0</v>
      </c>
      <c r="U382">
        <v>0</v>
      </c>
      <c r="V382">
        <v>382</v>
      </c>
      <c r="W382">
        <v>16</v>
      </c>
      <c r="X382">
        <v>11</v>
      </c>
      <c r="Y382">
        <v>3</v>
      </c>
      <c r="Z382">
        <v>1</v>
      </c>
      <c r="AA382">
        <v>366</v>
      </c>
      <c r="AB382">
        <v>272</v>
      </c>
      <c r="AC382">
        <v>33</v>
      </c>
      <c r="AD382">
        <v>11</v>
      </c>
      <c r="AE382">
        <v>1</v>
      </c>
      <c r="AF382">
        <v>133</v>
      </c>
      <c r="AG382">
        <v>5</v>
      </c>
      <c r="AH382">
        <v>58</v>
      </c>
      <c r="AI382">
        <v>10</v>
      </c>
      <c r="AJ382">
        <v>1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1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6</v>
      </c>
      <c r="AX382">
        <v>4</v>
      </c>
      <c r="AY382">
        <v>2</v>
      </c>
      <c r="AZ382">
        <v>0</v>
      </c>
      <c r="BA382">
        <v>0</v>
      </c>
      <c r="BB382">
        <v>2</v>
      </c>
      <c r="BC382">
        <v>2</v>
      </c>
      <c r="BD382">
        <v>3</v>
      </c>
      <c r="BE382">
        <v>272</v>
      </c>
      <c r="BF382">
        <v>20</v>
      </c>
      <c r="BG382">
        <v>6</v>
      </c>
      <c r="BH382">
        <v>2</v>
      </c>
      <c r="BI382">
        <v>1</v>
      </c>
      <c r="BJ382">
        <v>1</v>
      </c>
      <c r="BK382">
        <v>0</v>
      </c>
      <c r="BL382">
        <v>1</v>
      </c>
      <c r="BM382">
        <v>2</v>
      </c>
      <c r="BN382">
        <v>0</v>
      </c>
      <c r="BO382">
        <v>1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2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1</v>
      </c>
      <c r="CB382">
        <v>0</v>
      </c>
      <c r="CC382">
        <v>1</v>
      </c>
      <c r="CD382">
        <v>0</v>
      </c>
      <c r="CE382">
        <v>0</v>
      </c>
      <c r="CF382">
        <v>0</v>
      </c>
      <c r="CG382">
        <v>0</v>
      </c>
      <c r="CH382">
        <v>2</v>
      </c>
      <c r="CI382">
        <v>20</v>
      </c>
      <c r="CJ382">
        <v>6</v>
      </c>
      <c r="CK382">
        <v>2</v>
      </c>
      <c r="CL382">
        <v>0</v>
      </c>
      <c r="CM382">
        <v>0</v>
      </c>
      <c r="CN382">
        <v>0</v>
      </c>
      <c r="CO382">
        <v>1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1</v>
      </c>
      <c r="CV382">
        <v>1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1</v>
      </c>
      <c r="DI382">
        <v>6</v>
      </c>
      <c r="DJ382">
        <v>9</v>
      </c>
      <c r="DK382">
        <v>5</v>
      </c>
      <c r="DL382">
        <v>0</v>
      </c>
      <c r="DM382">
        <v>1</v>
      </c>
      <c r="DN382">
        <v>1</v>
      </c>
      <c r="DO382">
        <v>1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1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9</v>
      </c>
      <c r="EN382">
        <v>19</v>
      </c>
      <c r="EO382">
        <v>2</v>
      </c>
      <c r="EP382">
        <v>2</v>
      </c>
      <c r="EQ382">
        <v>0</v>
      </c>
      <c r="ER382">
        <v>1</v>
      </c>
      <c r="ES382">
        <v>1</v>
      </c>
      <c r="ET382">
        <v>0</v>
      </c>
      <c r="EU382">
        <v>6</v>
      </c>
      <c r="EV382">
        <v>5</v>
      </c>
      <c r="EW382">
        <v>1</v>
      </c>
      <c r="EX382">
        <v>0</v>
      </c>
      <c r="EY382">
        <v>1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19</v>
      </c>
      <c r="FR382">
        <v>4</v>
      </c>
      <c r="FS382">
        <v>2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1</v>
      </c>
      <c r="GA382">
        <v>0</v>
      </c>
      <c r="GB382">
        <v>1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4</v>
      </c>
      <c r="GV382">
        <v>32</v>
      </c>
      <c r="GW382">
        <v>5</v>
      </c>
      <c r="GX382">
        <v>2</v>
      </c>
      <c r="GY382">
        <v>1</v>
      </c>
      <c r="GZ382">
        <v>14</v>
      </c>
      <c r="HA382">
        <v>2</v>
      </c>
      <c r="HB382">
        <v>1</v>
      </c>
      <c r="HC382">
        <v>0</v>
      </c>
      <c r="HD382">
        <v>0</v>
      </c>
      <c r="HE382">
        <v>0</v>
      </c>
      <c r="HF382">
        <v>2</v>
      </c>
      <c r="HG382">
        <v>0</v>
      </c>
      <c r="HH382">
        <v>1</v>
      </c>
      <c r="HI382">
        <v>1</v>
      </c>
      <c r="HJ382">
        <v>0</v>
      </c>
      <c r="HK382">
        <v>0</v>
      </c>
      <c r="HL382">
        <v>0</v>
      </c>
      <c r="HM382">
        <v>2</v>
      </c>
      <c r="HN382">
        <v>1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32</v>
      </c>
      <c r="HZ382">
        <v>4</v>
      </c>
      <c r="IA382">
        <v>2</v>
      </c>
      <c r="IB382">
        <v>2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4</v>
      </c>
      <c r="JD382" t="s">
        <v>0</v>
      </c>
      <c r="JE382" t="s">
        <v>0</v>
      </c>
      <c r="JF382" t="s">
        <v>0</v>
      </c>
      <c r="JG382" t="s">
        <v>0</v>
      </c>
      <c r="JH382" t="s">
        <v>0</v>
      </c>
      <c r="JI382" t="s">
        <v>0</v>
      </c>
      <c r="JJ382" t="s">
        <v>0</v>
      </c>
      <c r="JK382" t="s">
        <v>0</v>
      </c>
      <c r="JL382" t="s">
        <v>0</v>
      </c>
      <c r="JM382" t="s">
        <v>0</v>
      </c>
      <c r="JN382" t="s">
        <v>0</v>
      </c>
      <c r="JO382" t="s">
        <v>0</v>
      </c>
      <c r="JP382" t="s">
        <v>0</v>
      </c>
      <c r="JQ382" t="s">
        <v>0</v>
      </c>
      <c r="JR382" t="s">
        <v>0</v>
      </c>
      <c r="JS382" t="s">
        <v>0</v>
      </c>
      <c r="JT382" t="s">
        <v>0</v>
      </c>
      <c r="JU382" t="s">
        <v>0</v>
      </c>
      <c r="JV382" t="s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</row>
    <row r="383" spans="1:351">
      <c r="A383" t="s">
        <v>1090</v>
      </c>
      <c r="B383" t="s">
        <v>1085</v>
      </c>
      <c r="C383" t="str">
        <f>"200705"</f>
        <v>200705</v>
      </c>
      <c r="D383" t="s">
        <v>1089</v>
      </c>
      <c r="E383">
        <v>6</v>
      </c>
      <c r="F383">
        <v>514</v>
      </c>
      <c r="G383">
        <v>400</v>
      </c>
      <c r="H383">
        <v>189</v>
      </c>
      <c r="I383">
        <v>211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211</v>
      </c>
      <c r="T383">
        <v>0</v>
      </c>
      <c r="U383">
        <v>0</v>
      </c>
      <c r="V383">
        <v>211</v>
      </c>
      <c r="W383">
        <v>8</v>
      </c>
      <c r="X383">
        <v>6</v>
      </c>
      <c r="Y383">
        <v>2</v>
      </c>
      <c r="Z383">
        <v>0</v>
      </c>
      <c r="AA383">
        <v>203</v>
      </c>
      <c r="AB383">
        <v>146</v>
      </c>
      <c r="AC383">
        <v>18</v>
      </c>
      <c r="AD383">
        <v>31</v>
      </c>
      <c r="AE383">
        <v>2</v>
      </c>
      <c r="AF383">
        <v>54</v>
      </c>
      <c r="AG383">
        <v>1</v>
      </c>
      <c r="AH383">
        <v>21</v>
      </c>
      <c r="AI383">
        <v>3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3</v>
      </c>
      <c r="AR383">
        <v>3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2</v>
      </c>
      <c r="BB383">
        <v>1</v>
      </c>
      <c r="BC383">
        <v>7</v>
      </c>
      <c r="BD383">
        <v>0</v>
      </c>
      <c r="BE383">
        <v>146</v>
      </c>
      <c r="BF383">
        <v>11</v>
      </c>
      <c r="BG383">
        <v>3</v>
      </c>
      <c r="BH383">
        <v>4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1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1</v>
      </c>
      <c r="BX383">
        <v>0</v>
      </c>
      <c r="BY383">
        <v>0</v>
      </c>
      <c r="BZ383">
        <v>0</v>
      </c>
      <c r="CA383">
        <v>1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1</v>
      </c>
      <c r="CI383">
        <v>11</v>
      </c>
      <c r="CJ383">
        <v>1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1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1</v>
      </c>
      <c r="DJ383">
        <v>6</v>
      </c>
      <c r="DK383">
        <v>5</v>
      </c>
      <c r="DL383">
        <v>0</v>
      </c>
      <c r="DM383">
        <v>1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6</v>
      </c>
      <c r="EN383">
        <v>12</v>
      </c>
      <c r="EO383">
        <v>2</v>
      </c>
      <c r="EP383">
        <v>0</v>
      </c>
      <c r="EQ383">
        <v>1</v>
      </c>
      <c r="ER383">
        <v>1</v>
      </c>
      <c r="ES383">
        <v>3</v>
      </c>
      <c r="ET383">
        <v>1</v>
      </c>
      <c r="EU383">
        <v>1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1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1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1</v>
      </c>
      <c r="FQ383">
        <v>12</v>
      </c>
      <c r="FR383">
        <v>1</v>
      </c>
      <c r="FS383">
        <v>0</v>
      </c>
      <c r="FT383">
        <v>0</v>
      </c>
      <c r="FU383">
        <v>0</v>
      </c>
      <c r="FV383">
        <v>1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1</v>
      </c>
      <c r="GV383">
        <v>23</v>
      </c>
      <c r="GW383">
        <v>7</v>
      </c>
      <c r="GX383">
        <v>0</v>
      </c>
      <c r="GY383">
        <v>1</v>
      </c>
      <c r="GZ383">
        <v>9</v>
      </c>
      <c r="HA383">
        <v>0</v>
      </c>
      <c r="HB383">
        <v>0</v>
      </c>
      <c r="HC383">
        <v>0</v>
      </c>
      <c r="HD383">
        <v>0</v>
      </c>
      <c r="HE383">
        <v>1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1</v>
      </c>
      <c r="HL383">
        <v>0</v>
      </c>
      <c r="HM383">
        <v>1</v>
      </c>
      <c r="HN383">
        <v>0</v>
      </c>
      <c r="HO383">
        <v>0</v>
      </c>
      <c r="HP383">
        <v>1</v>
      </c>
      <c r="HQ383">
        <v>1</v>
      </c>
      <c r="HR383">
        <v>1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23</v>
      </c>
      <c r="HZ383">
        <v>1</v>
      </c>
      <c r="IA383">
        <v>1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1</v>
      </c>
      <c r="JD383" t="s">
        <v>0</v>
      </c>
      <c r="JE383" t="s">
        <v>0</v>
      </c>
      <c r="JF383" t="s">
        <v>0</v>
      </c>
      <c r="JG383" t="s">
        <v>0</v>
      </c>
      <c r="JH383" t="s">
        <v>0</v>
      </c>
      <c r="JI383" t="s">
        <v>0</v>
      </c>
      <c r="JJ383" t="s">
        <v>0</v>
      </c>
      <c r="JK383" t="s">
        <v>0</v>
      </c>
      <c r="JL383" t="s">
        <v>0</v>
      </c>
      <c r="JM383" t="s">
        <v>0</v>
      </c>
      <c r="JN383" t="s">
        <v>0</v>
      </c>
      <c r="JO383" t="s">
        <v>0</v>
      </c>
      <c r="JP383" t="s">
        <v>0</v>
      </c>
      <c r="JQ383" t="s">
        <v>0</v>
      </c>
      <c r="JR383" t="s">
        <v>0</v>
      </c>
      <c r="JS383" t="s">
        <v>0</v>
      </c>
      <c r="JT383" t="s">
        <v>0</v>
      </c>
      <c r="JU383" t="s">
        <v>0</v>
      </c>
      <c r="JV383" t="s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1</v>
      </c>
      <c r="KT383">
        <v>0</v>
      </c>
      <c r="KU383">
        <v>0</v>
      </c>
      <c r="KV383">
        <v>1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1</v>
      </c>
      <c r="LV383">
        <v>1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1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1</v>
      </c>
    </row>
    <row r="384" spans="1:351">
      <c r="A384" t="s">
        <v>1088</v>
      </c>
      <c r="B384" t="s">
        <v>1085</v>
      </c>
      <c r="C384" t="str">
        <f>"200705"</f>
        <v>200705</v>
      </c>
      <c r="D384" t="s">
        <v>1087</v>
      </c>
      <c r="E384">
        <v>7</v>
      </c>
      <c r="F384">
        <v>529</v>
      </c>
      <c r="G384">
        <v>410</v>
      </c>
      <c r="H384">
        <v>256</v>
      </c>
      <c r="I384">
        <v>154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154</v>
      </c>
      <c r="T384">
        <v>0</v>
      </c>
      <c r="U384">
        <v>0</v>
      </c>
      <c r="V384">
        <v>154</v>
      </c>
      <c r="W384">
        <v>4</v>
      </c>
      <c r="X384">
        <v>3</v>
      </c>
      <c r="Y384">
        <v>1</v>
      </c>
      <c r="Z384">
        <v>0</v>
      </c>
      <c r="AA384">
        <v>150</v>
      </c>
      <c r="AB384">
        <v>92</v>
      </c>
      <c r="AC384">
        <v>11</v>
      </c>
      <c r="AD384">
        <v>8</v>
      </c>
      <c r="AE384">
        <v>2</v>
      </c>
      <c r="AF384">
        <v>48</v>
      </c>
      <c r="AG384">
        <v>0</v>
      </c>
      <c r="AH384">
        <v>8</v>
      </c>
      <c r="AI384">
        <v>1</v>
      </c>
      <c r="AJ384">
        <v>2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5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7</v>
      </c>
      <c r="BD384">
        <v>0</v>
      </c>
      <c r="BE384">
        <v>92</v>
      </c>
      <c r="BF384">
        <v>13</v>
      </c>
      <c r="BG384">
        <v>1</v>
      </c>
      <c r="BH384">
        <v>1</v>
      </c>
      <c r="BI384">
        <v>3</v>
      </c>
      <c r="BJ384">
        <v>2</v>
      </c>
      <c r="BK384">
        <v>0</v>
      </c>
      <c r="BL384">
        <v>1</v>
      </c>
      <c r="BM384">
        <v>2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1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2</v>
      </c>
      <c r="CI384">
        <v>13</v>
      </c>
      <c r="CJ384">
        <v>3</v>
      </c>
      <c r="CK384">
        <v>2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1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3</v>
      </c>
      <c r="DJ384">
        <v>1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1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1</v>
      </c>
      <c r="EN384">
        <v>18</v>
      </c>
      <c r="EO384">
        <v>3</v>
      </c>
      <c r="EP384">
        <v>4</v>
      </c>
      <c r="EQ384">
        <v>0</v>
      </c>
      <c r="ER384">
        <v>0</v>
      </c>
      <c r="ES384">
        <v>2</v>
      </c>
      <c r="ET384">
        <v>0</v>
      </c>
      <c r="EU384">
        <v>3</v>
      </c>
      <c r="EV384">
        <v>0</v>
      </c>
      <c r="EW384">
        <v>3</v>
      </c>
      <c r="EX384">
        <v>0</v>
      </c>
      <c r="EY384">
        <v>0</v>
      </c>
      <c r="EZ384">
        <v>0</v>
      </c>
      <c r="FA384">
        <v>0</v>
      </c>
      <c r="FB384">
        <v>1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2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18</v>
      </c>
      <c r="FR384">
        <v>4</v>
      </c>
      <c r="FS384">
        <v>3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1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4</v>
      </c>
      <c r="GV384">
        <v>13</v>
      </c>
      <c r="GW384">
        <v>9</v>
      </c>
      <c r="GX384">
        <v>0</v>
      </c>
      <c r="GY384">
        <v>0</v>
      </c>
      <c r="GZ384">
        <v>1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1</v>
      </c>
      <c r="HM384">
        <v>2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13</v>
      </c>
      <c r="HZ384">
        <v>6</v>
      </c>
      <c r="IA384">
        <v>6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6</v>
      </c>
      <c r="JD384" t="s">
        <v>0</v>
      </c>
      <c r="JE384" t="s">
        <v>0</v>
      </c>
      <c r="JF384" t="s">
        <v>0</v>
      </c>
      <c r="JG384" t="s">
        <v>0</v>
      </c>
      <c r="JH384" t="s">
        <v>0</v>
      </c>
      <c r="JI384" t="s">
        <v>0</v>
      </c>
      <c r="JJ384" t="s">
        <v>0</v>
      </c>
      <c r="JK384" t="s">
        <v>0</v>
      </c>
      <c r="JL384" t="s">
        <v>0</v>
      </c>
      <c r="JM384" t="s">
        <v>0</v>
      </c>
      <c r="JN384" t="s">
        <v>0</v>
      </c>
      <c r="JO384" t="s">
        <v>0</v>
      </c>
      <c r="JP384" t="s">
        <v>0</v>
      </c>
      <c r="JQ384" t="s">
        <v>0</v>
      </c>
      <c r="JR384" t="s">
        <v>0</v>
      </c>
      <c r="JS384" t="s">
        <v>0</v>
      </c>
      <c r="JT384" t="s">
        <v>0</v>
      </c>
      <c r="JU384" t="s">
        <v>0</v>
      </c>
      <c r="JV384" t="s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0</v>
      </c>
      <c r="MK384">
        <v>0</v>
      </c>
      <c r="ML384">
        <v>0</v>
      </c>
      <c r="MM384">
        <v>0</v>
      </c>
    </row>
    <row r="385" spans="1:351">
      <c r="A385" t="s">
        <v>1086</v>
      </c>
      <c r="B385" t="s">
        <v>1085</v>
      </c>
      <c r="C385" t="str">
        <f>"200705"</f>
        <v>200705</v>
      </c>
      <c r="D385" t="s">
        <v>1084</v>
      </c>
      <c r="E385">
        <v>8</v>
      </c>
      <c r="F385">
        <v>1196</v>
      </c>
      <c r="G385">
        <v>910</v>
      </c>
      <c r="H385">
        <v>481</v>
      </c>
      <c r="I385">
        <v>429</v>
      </c>
      <c r="J385">
        <v>0</v>
      </c>
      <c r="K385">
        <v>1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428</v>
      </c>
      <c r="T385">
        <v>0</v>
      </c>
      <c r="U385">
        <v>0</v>
      </c>
      <c r="V385">
        <v>428</v>
      </c>
      <c r="W385">
        <v>23</v>
      </c>
      <c r="X385">
        <v>8</v>
      </c>
      <c r="Y385">
        <v>11</v>
      </c>
      <c r="Z385">
        <v>4</v>
      </c>
      <c r="AA385">
        <v>405</v>
      </c>
      <c r="AB385">
        <v>248</v>
      </c>
      <c r="AC385">
        <v>26</v>
      </c>
      <c r="AD385">
        <v>16</v>
      </c>
      <c r="AE385">
        <v>6</v>
      </c>
      <c r="AF385">
        <v>101</v>
      </c>
      <c r="AG385">
        <v>1</v>
      </c>
      <c r="AH385">
        <v>52</v>
      </c>
      <c r="AI385">
        <v>4</v>
      </c>
      <c r="AJ385">
        <v>2</v>
      </c>
      <c r="AK385">
        <v>0</v>
      </c>
      <c r="AL385">
        <v>0</v>
      </c>
      <c r="AM385">
        <v>2</v>
      </c>
      <c r="AN385">
        <v>0</v>
      </c>
      <c r="AO385">
        <v>1</v>
      </c>
      <c r="AP385">
        <v>0</v>
      </c>
      <c r="AQ385">
        <v>0</v>
      </c>
      <c r="AR385">
        <v>5</v>
      </c>
      <c r="AS385">
        <v>0</v>
      </c>
      <c r="AT385">
        <v>0</v>
      </c>
      <c r="AU385">
        <v>0</v>
      </c>
      <c r="AV385">
        <v>0</v>
      </c>
      <c r="AW385">
        <v>10</v>
      </c>
      <c r="AX385">
        <v>1</v>
      </c>
      <c r="AY385">
        <v>2</v>
      </c>
      <c r="AZ385">
        <v>0</v>
      </c>
      <c r="BA385">
        <v>1</v>
      </c>
      <c r="BB385">
        <v>0</v>
      </c>
      <c r="BC385">
        <v>18</v>
      </c>
      <c r="BD385">
        <v>0</v>
      </c>
      <c r="BE385">
        <v>248</v>
      </c>
      <c r="BF385">
        <v>60</v>
      </c>
      <c r="BG385">
        <v>13</v>
      </c>
      <c r="BH385">
        <v>8</v>
      </c>
      <c r="BI385">
        <v>5</v>
      </c>
      <c r="BJ385">
        <v>3</v>
      </c>
      <c r="BK385">
        <v>0</v>
      </c>
      <c r="BL385">
        <v>1</v>
      </c>
      <c r="BM385">
        <v>20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1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1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1</v>
      </c>
      <c r="CH385">
        <v>7</v>
      </c>
      <c r="CI385">
        <v>60</v>
      </c>
      <c r="CJ385">
        <v>10</v>
      </c>
      <c r="CK385">
        <v>3</v>
      </c>
      <c r="CL385">
        <v>2</v>
      </c>
      <c r="CM385">
        <v>2</v>
      </c>
      <c r="CN385">
        <v>0</v>
      </c>
      <c r="CO385">
        <v>0</v>
      </c>
      <c r="CP385">
        <v>1</v>
      </c>
      <c r="CQ385">
        <v>0</v>
      </c>
      <c r="CR385">
        <v>0</v>
      </c>
      <c r="CS385">
        <v>0</v>
      </c>
      <c r="CT385">
        <v>1</v>
      </c>
      <c r="CU385">
        <v>1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10</v>
      </c>
      <c r="DJ385">
        <v>17</v>
      </c>
      <c r="DK385">
        <v>11</v>
      </c>
      <c r="DL385">
        <v>1</v>
      </c>
      <c r="DM385">
        <v>3</v>
      </c>
      <c r="DN385">
        <v>1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1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17</v>
      </c>
      <c r="EN385">
        <v>24</v>
      </c>
      <c r="EO385">
        <v>1</v>
      </c>
      <c r="EP385">
        <v>2</v>
      </c>
      <c r="EQ385">
        <v>0</v>
      </c>
      <c r="ER385">
        <v>2</v>
      </c>
      <c r="ES385">
        <v>2</v>
      </c>
      <c r="ET385">
        <v>4</v>
      </c>
      <c r="EU385">
        <v>10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1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1</v>
      </c>
      <c r="FK385">
        <v>1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24</v>
      </c>
      <c r="FR385">
        <v>9</v>
      </c>
      <c r="FS385">
        <v>4</v>
      </c>
      <c r="FT385">
        <v>0</v>
      </c>
      <c r="FU385">
        <v>1</v>
      </c>
      <c r="FV385">
        <v>1</v>
      </c>
      <c r="FW385">
        <v>1</v>
      </c>
      <c r="FX385">
        <v>0</v>
      </c>
      <c r="FY385">
        <v>0</v>
      </c>
      <c r="FZ385">
        <v>0</v>
      </c>
      <c r="GA385">
        <v>0</v>
      </c>
      <c r="GB385">
        <v>2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9</v>
      </c>
      <c r="GV385">
        <v>24</v>
      </c>
      <c r="GW385">
        <v>9</v>
      </c>
      <c r="GX385">
        <v>2</v>
      </c>
      <c r="GY385">
        <v>0</v>
      </c>
      <c r="GZ385">
        <v>8</v>
      </c>
      <c r="HA385">
        <v>0</v>
      </c>
      <c r="HB385">
        <v>0</v>
      </c>
      <c r="HC385">
        <v>0</v>
      </c>
      <c r="HD385">
        <v>1</v>
      </c>
      <c r="HE385">
        <v>0</v>
      </c>
      <c r="HF385">
        <v>1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1</v>
      </c>
      <c r="HT385">
        <v>0</v>
      </c>
      <c r="HU385">
        <v>2</v>
      </c>
      <c r="HV385">
        <v>0</v>
      </c>
      <c r="HW385">
        <v>0</v>
      </c>
      <c r="HX385">
        <v>0</v>
      </c>
      <c r="HY385">
        <v>24</v>
      </c>
      <c r="HZ385">
        <v>13</v>
      </c>
      <c r="IA385">
        <v>6</v>
      </c>
      <c r="IB385">
        <v>0</v>
      </c>
      <c r="IC385">
        <v>0</v>
      </c>
      <c r="ID385">
        <v>0</v>
      </c>
      <c r="IE385">
        <v>0</v>
      </c>
      <c r="IF385">
        <v>2</v>
      </c>
      <c r="IG385">
        <v>2</v>
      </c>
      <c r="IH385">
        <v>0</v>
      </c>
      <c r="II385">
        <v>1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1</v>
      </c>
      <c r="IY385">
        <v>0</v>
      </c>
      <c r="IZ385">
        <v>0</v>
      </c>
      <c r="JA385">
        <v>1</v>
      </c>
      <c r="JB385">
        <v>0</v>
      </c>
      <c r="JC385">
        <v>13</v>
      </c>
      <c r="JD385" t="s">
        <v>0</v>
      </c>
      <c r="JE385" t="s">
        <v>0</v>
      </c>
      <c r="JF385" t="s">
        <v>0</v>
      </c>
      <c r="JG385" t="s">
        <v>0</v>
      </c>
      <c r="JH385" t="s">
        <v>0</v>
      </c>
      <c r="JI385" t="s">
        <v>0</v>
      </c>
      <c r="JJ385" t="s">
        <v>0</v>
      </c>
      <c r="JK385" t="s">
        <v>0</v>
      </c>
      <c r="JL385" t="s">
        <v>0</v>
      </c>
      <c r="JM385" t="s">
        <v>0</v>
      </c>
      <c r="JN385" t="s">
        <v>0</v>
      </c>
      <c r="JO385" t="s">
        <v>0</v>
      </c>
      <c r="JP385" t="s">
        <v>0</v>
      </c>
      <c r="JQ385" t="s">
        <v>0</v>
      </c>
      <c r="JR385" t="s">
        <v>0</v>
      </c>
      <c r="JS385" t="s">
        <v>0</v>
      </c>
      <c r="JT385" t="s">
        <v>0</v>
      </c>
      <c r="JU385" t="s">
        <v>0</v>
      </c>
      <c r="JV385" t="s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</row>
    <row r="386" spans="1:351">
      <c r="A386" t="s">
        <v>1083</v>
      </c>
      <c r="B386" t="s">
        <v>1076</v>
      </c>
      <c r="C386" t="str">
        <f>"200706"</f>
        <v>200706</v>
      </c>
      <c r="D386" t="s">
        <v>1082</v>
      </c>
      <c r="E386">
        <v>1</v>
      </c>
      <c r="F386">
        <v>368</v>
      </c>
      <c r="G386">
        <v>280</v>
      </c>
      <c r="H386">
        <v>162</v>
      </c>
      <c r="I386">
        <v>118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118</v>
      </c>
      <c r="T386">
        <v>0</v>
      </c>
      <c r="U386">
        <v>0</v>
      </c>
      <c r="V386">
        <v>118</v>
      </c>
      <c r="W386">
        <v>3</v>
      </c>
      <c r="X386">
        <v>0</v>
      </c>
      <c r="Y386">
        <v>3</v>
      </c>
      <c r="Z386">
        <v>0</v>
      </c>
      <c r="AA386">
        <v>115</v>
      </c>
      <c r="AB386">
        <v>92</v>
      </c>
      <c r="AC386">
        <v>18</v>
      </c>
      <c r="AD386">
        <v>2</v>
      </c>
      <c r="AE386">
        <v>4</v>
      </c>
      <c r="AF386">
        <v>15</v>
      </c>
      <c r="AG386">
        <v>0</v>
      </c>
      <c r="AH386">
        <v>13</v>
      </c>
      <c r="AI386">
        <v>30</v>
      </c>
      <c r="AJ386">
        <v>0</v>
      </c>
      <c r="AK386">
        <v>0</v>
      </c>
      <c r="AL386">
        <v>0</v>
      </c>
      <c r="AM386">
        <v>1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2</v>
      </c>
      <c r="AU386">
        <v>0</v>
      </c>
      <c r="AV386">
        <v>0</v>
      </c>
      <c r="AW386">
        <v>4</v>
      </c>
      <c r="AX386">
        <v>2</v>
      </c>
      <c r="AY386">
        <v>0</v>
      </c>
      <c r="AZ386">
        <v>0</v>
      </c>
      <c r="BA386">
        <v>0</v>
      </c>
      <c r="BB386">
        <v>0</v>
      </c>
      <c r="BC386">
        <v>1</v>
      </c>
      <c r="BD386">
        <v>0</v>
      </c>
      <c r="BE386">
        <v>92</v>
      </c>
      <c r="BF386">
        <v>2</v>
      </c>
      <c r="BG386">
        <v>1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1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2</v>
      </c>
      <c r="CJ386">
        <v>1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1</v>
      </c>
      <c r="DF386">
        <v>0</v>
      </c>
      <c r="DG386">
        <v>0</v>
      </c>
      <c r="DH386">
        <v>0</v>
      </c>
      <c r="DI386">
        <v>1</v>
      </c>
      <c r="DJ386">
        <v>3</v>
      </c>
      <c r="DK386">
        <v>0</v>
      </c>
      <c r="DL386">
        <v>2</v>
      </c>
      <c r="DM386">
        <v>0</v>
      </c>
      <c r="DN386">
        <v>0</v>
      </c>
      <c r="DO386">
        <v>0</v>
      </c>
      <c r="DP386">
        <v>0</v>
      </c>
      <c r="DQ386">
        <v>1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3</v>
      </c>
      <c r="EN386">
        <v>9</v>
      </c>
      <c r="EO386">
        <v>0</v>
      </c>
      <c r="EP386">
        <v>0</v>
      </c>
      <c r="EQ386">
        <v>0</v>
      </c>
      <c r="ER386">
        <v>5</v>
      </c>
      <c r="ES386">
        <v>1</v>
      </c>
      <c r="ET386">
        <v>0</v>
      </c>
      <c r="EU386">
        <v>1</v>
      </c>
      <c r="EV386">
        <v>0</v>
      </c>
      <c r="EW386">
        <v>0</v>
      </c>
      <c r="EX386">
        <v>1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1</v>
      </c>
      <c r="FN386">
        <v>0</v>
      </c>
      <c r="FO386">
        <v>0</v>
      </c>
      <c r="FP386">
        <v>0</v>
      </c>
      <c r="FQ386">
        <v>9</v>
      </c>
      <c r="FR386">
        <v>2</v>
      </c>
      <c r="FS386">
        <v>1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1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2</v>
      </c>
      <c r="GV386">
        <v>6</v>
      </c>
      <c r="GW386">
        <v>1</v>
      </c>
      <c r="GX386">
        <v>0</v>
      </c>
      <c r="GY386">
        <v>4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1</v>
      </c>
      <c r="HY386">
        <v>6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 t="s">
        <v>0</v>
      </c>
      <c r="JE386" t="s">
        <v>0</v>
      </c>
      <c r="JF386" t="s">
        <v>0</v>
      </c>
      <c r="JG386" t="s">
        <v>0</v>
      </c>
      <c r="JH386" t="s">
        <v>0</v>
      </c>
      <c r="JI386" t="s">
        <v>0</v>
      </c>
      <c r="JJ386" t="s">
        <v>0</v>
      </c>
      <c r="JK386" t="s">
        <v>0</v>
      </c>
      <c r="JL386" t="s">
        <v>0</v>
      </c>
      <c r="JM386" t="s">
        <v>0</v>
      </c>
      <c r="JN386" t="s">
        <v>0</v>
      </c>
      <c r="JO386" t="s">
        <v>0</v>
      </c>
      <c r="JP386" t="s">
        <v>0</v>
      </c>
      <c r="JQ386" t="s">
        <v>0</v>
      </c>
      <c r="JR386" t="s">
        <v>0</v>
      </c>
      <c r="JS386" t="s">
        <v>0</v>
      </c>
      <c r="JT386" t="s">
        <v>0</v>
      </c>
      <c r="JU386" t="s">
        <v>0</v>
      </c>
      <c r="JV386" t="s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</row>
    <row r="387" spans="1:351">
      <c r="A387" t="s">
        <v>1081</v>
      </c>
      <c r="B387" t="s">
        <v>1076</v>
      </c>
      <c r="C387" t="str">
        <f>"200706"</f>
        <v>200706</v>
      </c>
      <c r="D387" t="s">
        <v>1080</v>
      </c>
      <c r="E387">
        <v>2</v>
      </c>
      <c r="F387">
        <v>576</v>
      </c>
      <c r="G387">
        <v>450</v>
      </c>
      <c r="H387">
        <v>220</v>
      </c>
      <c r="I387">
        <v>230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230</v>
      </c>
      <c r="T387">
        <v>0</v>
      </c>
      <c r="U387">
        <v>0</v>
      </c>
      <c r="V387">
        <v>230</v>
      </c>
      <c r="W387">
        <v>2</v>
      </c>
      <c r="X387">
        <v>2</v>
      </c>
      <c r="Y387">
        <v>0</v>
      </c>
      <c r="Z387">
        <v>0</v>
      </c>
      <c r="AA387">
        <v>228</v>
      </c>
      <c r="AB387">
        <v>152</v>
      </c>
      <c r="AC387">
        <v>24</v>
      </c>
      <c r="AD387">
        <v>0</v>
      </c>
      <c r="AE387">
        <v>3</v>
      </c>
      <c r="AF387">
        <v>26</v>
      </c>
      <c r="AG387">
        <v>1</v>
      </c>
      <c r="AH387">
        <v>24</v>
      </c>
      <c r="AI387">
        <v>54</v>
      </c>
      <c r="AJ387">
        <v>2</v>
      </c>
      <c r="AK387">
        <v>0</v>
      </c>
      <c r="AL387">
        <v>0</v>
      </c>
      <c r="AM387">
        <v>0</v>
      </c>
      <c r="AN387">
        <v>1</v>
      </c>
      <c r="AO387">
        <v>0</v>
      </c>
      <c r="AP387">
        <v>0</v>
      </c>
      <c r="AQ387">
        <v>1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13</v>
      </c>
      <c r="AX387">
        <v>0</v>
      </c>
      <c r="AY387">
        <v>0</v>
      </c>
      <c r="AZ387">
        <v>0</v>
      </c>
      <c r="BA387">
        <v>2</v>
      </c>
      <c r="BB387">
        <v>0</v>
      </c>
      <c r="BC387">
        <v>1</v>
      </c>
      <c r="BD387">
        <v>0</v>
      </c>
      <c r="BE387">
        <v>152</v>
      </c>
      <c r="BF387">
        <v>9</v>
      </c>
      <c r="BG387">
        <v>2</v>
      </c>
      <c r="BH387">
        <v>1</v>
      </c>
      <c r="BI387">
        <v>0</v>
      </c>
      <c r="BJ387">
        <v>0</v>
      </c>
      <c r="BK387">
        <v>1</v>
      </c>
      <c r="BL387">
        <v>0</v>
      </c>
      <c r="BM387">
        <v>1</v>
      </c>
      <c r="BN387">
        <v>0</v>
      </c>
      <c r="BO387">
        <v>1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1</v>
      </c>
      <c r="BY387">
        <v>0</v>
      </c>
      <c r="BZ387">
        <v>0</v>
      </c>
      <c r="CA387">
        <v>0</v>
      </c>
      <c r="CB387">
        <v>0</v>
      </c>
      <c r="CC387">
        <v>1</v>
      </c>
      <c r="CD387">
        <v>0</v>
      </c>
      <c r="CE387">
        <v>0</v>
      </c>
      <c r="CF387">
        <v>0</v>
      </c>
      <c r="CG387">
        <v>0</v>
      </c>
      <c r="CH387">
        <v>1</v>
      </c>
      <c r="CI387">
        <v>9</v>
      </c>
      <c r="CJ387">
        <v>4</v>
      </c>
      <c r="CK387">
        <v>0</v>
      </c>
      <c r="CL387">
        <v>1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1</v>
      </c>
      <c r="CU387">
        <v>1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1</v>
      </c>
      <c r="DF387">
        <v>0</v>
      </c>
      <c r="DG387">
        <v>0</v>
      </c>
      <c r="DH387">
        <v>0</v>
      </c>
      <c r="DI387">
        <v>4</v>
      </c>
      <c r="DJ387">
        <v>5</v>
      </c>
      <c r="DK387">
        <v>3</v>
      </c>
      <c r="DL387">
        <v>0</v>
      </c>
      <c r="DM387">
        <v>1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1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5</v>
      </c>
      <c r="EN387">
        <v>28</v>
      </c>
      <c r="EO387">
        <v>1</v>
      </c>
      <c r="EP387">
        <v>0</v>
      </c>
      <c r="EQ387">
        <v>0</v>
      </c>
      <c r="ER387">
        <v>20</v>
      </c>
      <c r="ES387">
        <v>0</v>
      </c>
      <c r="ET387">
        <v>0</v>
      </c>
      <c r="EU387">
        <v>6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1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28</v>
      </c>
      <c r="FR387">
        <v>1</v>
      </c>
      <c r="FS387">
        <v>0</v>
      </c>
      <c r="FT387">
        <v>0</v>
      </c>
      <c r="FU387">
        <v>0</v>
      </c>
      <c r="FV387">
        <v>0</v>
      </c>
      <c r="FW387">
        <v>1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1</v>
      </c>
      <c r="GV387">
        <v>19</v>
      </c>
      <c r="GW387">
        <v>6</v>
      </c>
      <c r="GX387">
        <v>0</v>
      </c>
      <c r="GY387">
        <v>0</v>
      </c>
      <c r="GZ387">
        <v>8</v>
      </c>
      <c r="HA387">
        <v>1</v>
      </c>
      <c r="HB387">
        <v>2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1</v>
      </c>
      <c r="HI387">
        <v>0</v>
      </c>
      <c r="HJ387">
        <v>0</v>
      </c>
      <c r="HK387">
        <v>1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19</v>
      </c>
      <c r="HZ387">
        <v>5</v>
      </c>
      <c r="IA387">
        <v>3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1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1</v>
      </c>
      <c r="JC387">
        <v>5</v>
      </c>
      <c r="JD387" t="s">
        <v>0</v>
      </c>
      <c r="JE387" t="s">
        <v>0</v>
      </c>
      <c r="JF387" t="s">
        <v>0</v>
      </c>
      <c r="JG387" t="s">
        <v>0</v>
      </c>
      <c r="JH387" t="s">
        <v>0</v>
      </c>
      <c r="JI387" t="s">
        <v>0</v>
      </c>
      <c r="JJ387" t="s">
        <v>0</v>
      </c>
      <c r="JK387" t="s">
        <v>0</v>
      </c>
      <c r="JL387" t="s">
        <v>0</v>
      </c>
      <c r="JM387" t="s">
        <v>0</v>
      </c>
      <c r="JN387" t="s">
        <v>0</v>
      </c>
      <c r="JO387" t="s">
        <v>0</v>
      </c>
      <c r="JP387" t="s">
        <v>0</v>
      </c>
      <c r="JQ387" t="s">
        <v>0</v>
      </c>
      <c r="JR387" t="s">
        <v>0</v>
      </c>
      <c r="JS387" t="s">
        <v>0</v>
      </c>
      <c r="JT387" t="s">
        <v>0</v>
      </c>
      <c r="JU387" t="s">
        <v>0</v>
      </c>
      <c r="JV387" t="s">
        <v>0</v>
      </c>
      <c r="JW387">
        <v>3</v>
      </c>
      <c r="JX387">
        <v>2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1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3</v>
      </c>
      <c r="KS387">
        <v>1</v>
      </c>
      <c r="KT387">
        <v>0</v>
      </c>
      <c r="KU387">
        <v>1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1</v>
      </c>
      <c r="LV387">
        <v>1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1</v>
      </c>
      <c r="MJ387">
        <v>0</v>
      </c>
      <c r="MK387">
        <v>0</v>
      </c>
      <c r="ML387">
        <v>0</v>
      </c>
      <c r="MM387">
        <v>1</v>
      </c>
    </row>
    <row r="388" spans="1:351">
      <c r="A388" t="s">
        <v>1079</v>
      </c>
      <c r="B388" t="s">
        <v>1076</v>
      </c>
      <c r="C388" t="str">
        <f>"200706"</f>
        <v>200706</v>
      </c>
      <c r="D388" t="s">
        <v>1078</v>
      </c>
      <c r="E388">
        <v>3</v>
      </c>
      <c r="F388">
        <v>239</v>
      </c>
      <c r="G388">
        <v>190</v>
      </c>
      <c r="H388">
        <v>58</v>
      </c>
      <c r="I388">
        <v>132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132</v>
      </c>
      <c r="T388">
        <v>0</v>
      </c>
      <c r="U388">
        <v>0</v>
      </c>
      <c r="V388">
        <v>132</v>
      </c>
      <c r="W388">
        <v>4</v>
      </c>
      <c r="X388">
        <v>3</v>
      </c>
      <c r="Y388">
        <v>1</v>
      </c>
      <c r="Z388">
        <v>0</v>
      </c>
      <c r="AA388">
        <v>128</v>
      </c>
      <c r="AB388">
        <v>84</v>
      </c>
      <c r="AC388">
        <v>12</v>
      </c>
      <c r="AD388">
        <v>2</v>
      </c>
      <c r="AE388">
        <v>0</v>
      </c>
      <c r="AF388">
        <v>11</v>
      </c>
      <c r="AG388">
        <v>1</v>
      </c>
      <c r="AH388">
        <v>10</v>
      </c>
      <c r="AI388">
        <v>44</v>
      </c>
      <c r="AJ388">
        <v>0</v>
      </c>
      <c r="AK388">
        <v>1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1</v>
      </c>
      <c r="AX388">
        <v>0</v>
      </c>
      <c r="AY388">
        <v>0</v>
      </c>
      <c r="AZ388">
        <v>1</v>
      </c>
      <c r="BA388">
        <v>0</v>
      </c>
      <c r="BB388">
        <v>0</v>
      </c>
      <c r="BC388">
        <v>0</v>
      </c>
      <c r="BD388">
        <v>0</v>
      </c>
      <c r="BE388">
        <v>84</v>
      </c>
      <c r="BF388">
        <v>4</v>
      </c>
      <c r="BG388">
        <v>3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1</v>
      </c>
      <c r="CG388">
        <v>0</v>
      </c>
      <c r="CH388">
        <v>0</v>
      </c>
      <c r="CI388">
        <v>4</v>
      </c>
      <c r="CJ388">
        <v>4</v>
      </c>
      <c r="CK388">
        <v>1</v>
      </c>
      <c r="CL388">
        <v>1</v>
      </c>
      <c r="CM388">
        <v>0</v>
      </c>
      <c r="CN388">
        <v>0</v>
      </c>
      <c r="CO388">
        <v>1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4</v>
      </c>
      <c r="DJ388">
        <v>3</v>
      </c>
      <c r="DK388">
        <v>1</v>
      </c>
      <c r="DL388">
        <v>1</v>
      </c>
      <c r="DM388">
        <v>0</v>
      </c>
      <c r="DN388">
        <v>1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3</v>
      </c>
      <c r="EN388">
        <v>27</v>
      </c>
      <c r="EO388">
        <v>11</v>
      </c>
      <c r="EP388">
        <v>0</v>
      </c>
      <c r="EQ388">
        <v>0</v>
      </c>
      <c r="ER388">
        <v>12</v>
      </c>
      <c r="ES388">
        <v>0</v>
      </c>
      <c r="ET388">
        <v>0</v>
      </c>
      <c r="EU388">
        <v>4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27</v>
      </c>
      <c r="FR388">
        <v>1</v>
      </c>
      <c r="FS388">
        <v>0</v>
      </c>
      <c r="FT388">
        <v>1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1</v>
      </c>
      <c r="GV388">
        <v>4</v>
      </c>
      <c r="GW388">
        <v>3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1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4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 t="s">
        <v>0</v>
      </c>
      <c r="JE388" t="s">
        <v>0</v>
      </c>
      <c r="JF388" t="s">
        <v>0</v>
      </c>
      <c r="JG388" t="s">
        <v>0</v>
      </c>
      <c r="JH388" t="s">
        <v>0</v>
      </c>
      <c r="JI388" t="s">
        <v>0</v>
      </c>
      <c r="JJ388" t="s">
        <v>0</v>
      </c>
      <c r="JK388" t="s">
        <v>0</v>
      </c>
      <c r="JL388" t="s">
        <v>0</v>
      </c>
      <c r="JM388" t="s">
        <v>0</v>
      </c>
      <c r="JN388" t="s">
        <v>0</v>
      </c>
      <c r="JO388" t="s">
        <v>0</v>
      </c>
      <c r="JP388" t="s">
        <v>0</v>
      </c>
      <c r="JQ388" t="s">
        <v>0</v>
      </c>
      <c r="JR388" t="s">
        <v>0</v>
      </c>
      <c r="JS388" t="s">
        <v>0</v>
      </c>
      <c r="JT388" t="s">
        <v>0</v>
      </c>
      <c r="JU388" t="s">
        <v>0</v>
      </c>
      <c r="JV388" t="s">
        <v>0</v>
      </c>
      <c r="JW388">
        <v>1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1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</row>
    <row r="389" spans="1:351">
      <c r="A389" t="s">
        <v>1077</v>
      </c>
      <c r="B389" t="s">
        <v>1076</v>
      </c>
      <c r="C389" t="str">
        <f>"200706"</f>
        <v>200706</v>
      </c>
      <c r="D389" t="s">
        <v>1075</v>
      </c>
      <c r="E389">
        <v>4</v>
      </c>
      <c r="F389">
        <v>576</v>
      </c>
      <c r="G389">
        <v>450</v>
      </c>
      <c r="H389">
        <v>217</v>
      </c>
      <c r="I389">
        <v>233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233</v>
      </c>
      <c r="T389">
        <v>0</v>
      </c>
      <c r="U389">
        <v>0</v>
      </c>
      <c r="V389">
        <v>233</v>
      </c>
      <c r="W389">
        <v>8</v>
      </c>
      <c r="X389">
        <v>3</v>
      </c>
      <c r="Y389">
        <v>4</v>
      </c>
      <c r="Z389">
        <v>1</v>
      </c>
      <c r="AA389">
        <v>225</v>
      </c>
      <c r="AB389">
        <v>168</v>
      </c>
      <c r="AC389">
        <v>13</v>
      </c>
      <c r="AD389">
        <v>2</v>
      </c>
      <c r="AE389">
        <v>1</v>
      </c>
      <c r="AF389">
        <v>15</v>
      </c>
      <c r="AG389">
        <v>0</v>
      </c>
      <c r="AH389">
        <v>22</v>
      </c>
      <c r="AI389">
        <v>79</v>
      </c>
      <c r="AJ389">
        <v>1</v>
      </c>
      <c r="AK389">
        <v>0</v>
      </c>
      <c r="AL389">
        <v>1</v>
      </c>
      <c r="AM389">
        <v>3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30</v>
      </c>
      <c r="AX389">
        <v>0</v>
      </c>
      <c r="AY389">
        <v>0</v>
      </c>
      <c r="AZ389">
        <v>0</v>
      </c>
      <c r="BA389">
        <v>1</v>
      </c>
      <c r="BB389">
        <v>0</v>
      </c>
      <c r="BC389">
        <v>0</v>
      </c>
      <c r="BD389">
        <v>0</v>
      </c>
      <c r="BE389">
        <v>168</v>
      </c>
      <c r="BF389">
        <v>9</v>
      </c>
      <c r="BG389">
        <v>5</v>
      </c>
      <c r="BH389">
        <v>3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1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9</v>
      </c>
      <c r="CJ389">
        <v>1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1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1</v>
      </c>
      <c r="DJ389">
        <v>3</v>
      </c>
      <c r="DK389">
        <v>1</v>
      </c>
      <c r="DL389">
        <v>0</v>
      </c>
      <c r="DM389">
        <v>1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1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3</v>
      </c>
      <c r="EN389">
        <v>20</v>
      </c>
      <c r="EO389">
        <v>0</v>
      </c>
      <c r="EP389">
        <v>0</v>
      </c>
      <c r="EQ389">
        <v>0</v>
      </c>
      <c r="ER389">
        <v>10</v>
      </c>
      <c r="ES389">
        <v>0</v>
      </c>
      <c r="ET389">
        <v>0</v>
      </c>
      <c r="EU389">
        <v>7</v>
      </c>
      <c r="EV389">
        <v>2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1</v>
      </c>
      <c r="FQ389">
        <v>20</v>
      </c>
      <c r="FR389">
        <v>3</v>
      </c>
      <c r="FS389">
        <v>2</v>
      </c>
      <c r="FT389">
        <v>0</v>
      </c>
      <c r="FU389">
        <v>0</v>
      </c>
      <c r="FV389">
        <v>1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3</v>
      </c>
      <c r="GV389">
        <v>15</v>
      </c>
      <c r="GW389">
        <v>5</v>
      </c>
      <c r="GX389">
        <v>0</v>
      </c>
      <c r="GY389">
        <v>3</v>
      </c>
      <c r="GZ389">
        <v>2</v>
      </c>
      <c r="HA389">
        <v>0</v>
      </c>
      <c r="HB389">
        <v>1</v>
      </c>
      <c r="HC389">
        <v>0</v>
      </c>
      <c r="HD389">
        <v>1</v>
      </c>
      <c r="HE389">
        <v>1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1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1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15</v>
      </c>
      <c r="HZ389">
        <v>4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2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1</v>
      </c>
      <c r="JB389">
        <v>1</v>
      </c>
      <c r="JC389">
        <v>4</v>
      </c>
      <c r="JD389" t="s">
        <v>0</v>
      </c>
      <c r="JE389" t="s">
        <v>0</v>
      </c>
      <c r="JF389" t="s">
        <v>0</v>
      </c>
      <c r="JG389" t="s">
        <v>0</v>
      </c>
      <c r="JH389" t="s">
        <v>0</v>
      </c>
      <c r="JI389" t="s">
        <v>0</v>
      </c>
      <c r="JJ389" t="s">
        <v>0</v>
      </c>
      <c r="JK389" t="s">
        <v>0</v>
      </c>
      <c r="JL389" t="s">
        <v>0</v>
      </c>
      <c r="JM389" t="s">
        <v>0</v>
      </c>
      <c r="JN389" t="s">
        <v>0</v>
      </c>
      <c r="JO389" t="s">
        <v>0</v>
      </c>
      <c r="JP389" t="s">
        <v>0</v>
      </c>
      <c r="JQ389" t="s">
        <v>0</v>
      </c>
      <c r="JR389" t="s">
        <v>0</v>
      </c>
      <c r="JS389" t="s">
        <v>0</v>
      </c>
      <c r="JT389" t="s">
        <v>0</v>
      </c>
      <c r="JU389" t="s">
        <v>0</v>
      </c>
      <c r="JV389" t="s">
        <v>0</v>
      </c>
      <c r="JW389">
        <v>1</v>
      </c>
      <c r="JX389">
        <v>1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1</v>
      </c>
      <c r="KS389">
        <v>1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1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1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</row>
    <row r="390" spans="1:351">
      <c r="A390" t="s">
        <v>1074</v>
      </c>
      <c r="B390" t="s">
        <v>1067</v>
      </c>
      <c r="C390" t="str">
        <f>"200707"</f>
        <v>200707</v>
      </c>
      <c r="D390" t="s">
        <v>1072</v>
      </c>
      <c r="E390">
        <v>1</v>
      </c>
      <c r="F390">
        <v>500</v>
      </c>
      <c r="G390">
        <v>390</v>
      </c>
      <c r="H390">
        <v>180</v>
      </c>
      <c r="I390">
        <v>210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210</v>
      </c>
      <c r="T390">
        <v>0</v>
      </c>
      <c r="U390">
        <v>0</v>
      </c>
      <c r="V390">
        <v>210</v>
      </c>
      <c r="W390">
        <v>9</v>
      </c>
      <c r="X390">
        <v>5</v>
      </c>
      <c r="Y390">
        <v>4</v>
      </c>
      <c r="Z390">
        <v>0</v>
      </c>
      <c r="AA390">
        <v>201</v>
      </c>
      <c r="AB390">
        <v>147</v>
      </c>
      <c r="AC390">
        <v>15</v>
      </c>
      <c r="AD390">
        <v>18</v>
      </c>
      <c r="AE390">
        <v>1</v>
      </c>
      <c r="AF390">
        <v>42</v>
      </c>
      <c r="AG390">
        <v>2</v>
      </c>
      <c r="AH390">
        <v>13</v>
      </c>
      <c r="AI390">
        <v>3</v>
      </c>
      <c r="AJ390">
        <v>5</v>
      </c>
      <c r="AK390">
        <v>0</v>
      </c>
      <c r="AL390">
        <v>0</v>
      </c>
      <c r="AM390">
        <v>1</v>
      </c>
      <c r="AN390">
        <v>0</v>
      </c>
      <c r="AO390">
        <v>0</v>
      </c>
      <c r="AP390">
        <v>1</v>
      </c>
      <c r="AQ390">
        <v>2</v>
      </c>
      <c r="AR390">
        <v>5</v>
      </c>
      <c r="AS390">
        <v>0</v>
      </c>
      <c r="AT390">
        <v>0</v>
      </c>
      <c r="AU390">
        <v>0</v>
      </c>
      <c r="AV390">
        <v>0</v>
      </c>
      <c r="AW390">
        <v>9</v>
      </c>
      <c r="AX390">
        <v>0</v>
      </c>
      <c r="AY390">
        <v>0</v>
      </c>
      <c r="AZ390">
        <v>1</v>
      </c>
      <c r="BA390">
        <v>1</v>
      </c>
      <c r="BB390">
        <v>3</v>
      </c>
      <c r="BC390">
        <v>25</v>
      </c>
      <c r="BD390">
        <v>0</v>
      </c>
      <c r="BE390">
        <v>147</v>
      </c>
      <c r="BF390">
        <v>8</v>
      </c>
      <c r="BG390">
        <v>4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4</v>
      </c>
      <c r="CI390">
        <v>8</v>
      </c>
      <c r="CJ390">
        <v>2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1</v>
      </c>
      <c r="DB390">
        <v>1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2</v>
      </c>
      <c r="DJ390">
        <v>11</v>
      </c>
      <c r="DK390">
        <v>3</v>
      </c>
      <c r="DL390">
        <v>1</v>
      </c>
      <c r="DM390">
        <v>1</v>
      </c>
      <c r="DN390">
        <v>2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1</v>
      </c>
      <c r="EA390">
        <v>0</v>
      </c>
      <c r="EB390">
        <v>0</v>
      </c>
      <c r="EC390">
        <v>0</v>
      </c>
      <c r="ED390">
        <v>0</v>
      </c>
      <c r="EE390">
        <v>1</v>
      </c>
      <c r="EF390">
        <v>0</v>
      </c>
      <c r="EG390">
        <v>0</v>
      </c>
      <c r="EH390">
        <v>0</v>
      </c>
      <c r="EI390">
        <v>2</v>
      </c>
      <c r="EJ390">
        <v>0</v>
      </c>
      <c r="EK390">
        <v>0</v>
      </c>
      <c r="EL390">
        <v>0</v>
      </c>
      <c r="EM390">
        <v>11</v>
      </c>
      <c r="EN390">
        <v>15</v>
      </c>
      <c r="EO390">
        <v>4</v>
      </c>
      <c r="EP390">
        <v>2</v>
      </c>
      <c r="EQ390">
        <v>1</v>
      </c>
      <c r="ER390">
        <v>0</v>
      </c>
      <c r="ES390">
        <v>0</v>
      </c>
      <c r="ET390">
        <v>0</v>
      </c>
      <c r="EU390">
        <v>5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3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15</v>
      </c>
      <c r="FR390">
        <v>3</v>
      </c>
      <c r="FS390">
        <v>2</v>
      </c>
      <c r="FT390">
        <v>0</v>
      </c>
      <c r="FU390">
        <v>0</v>
      </c>
      <c r="FV390">
        <v>1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3</v>
      </c>
      <c r="GV390">
        <v>13</v>
      </c>
      <c r="GW390">
        <v>5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1</v>
      </c>
      <c r="HD390">
        <v>0</v>
      </c>
      <c r="HE390">
        <v>0</v>
      </c>
      <c r="HF390">
        <v>0</v>
      </c>
      <c r="HG390">
        <v>0</v>
      </c>
      <c r="HH390">
        <v>1</v>
      </c>
      <c r="HI390">
        <v>0</v>
      </c>
      <c r="HJ390">
        <v>0</v>
      </c>
      <c r="HK390">
        <v>1</v>
      </c>
      <c r="HL390">
        <v>1</v>
      </c>
      <c r="HM390">
        <v>1</v>
      </c>
      <c r="HN390">
        <v>0</v>
      </c>
      <c r="HO390">
        <v>2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1</v>
      </c>
      <c r="HW390">
        <v>0</v>
      </c>
      <c r="HX390">
        <v>0</v>
      </c>
      <c r="HY390">
        <v>13</v>
      </c>
      <c r="HZ390">
        <v>1</v>
      </c>
      <c r="IA390">
        <v>0</v>
      </c>
      <c r="IB390">
        <v>1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1</v>
      </c>
      <c r="JD390" t="s">
        <v>0</v>
      </c>
      <c r="JE390" t="s">
        <v>0</v>
      </c>
      <c r="JF390" t="s">
        <v>0</v>
      </c>
      <c r="JG390" t="s">
        <v>0</v>
      </c>
      <c r="JH390" t="s">
        <v>0</v>
      </c>
      <c r="JI390" t="s">
        <v>0</v>
      </c>
      <c r="JJ390" t="s">
        <v>0</v>
      </c>
      <c r="JK390" t="s">
        <v>0</v>
      </c>
      <c r="JL390" t="s">
        <v>0</v>
      </c>
      <c r="JM390" t="s">
        <v>0</v>
      </c>
      <c r="JN390" t="s">
        <v>0</v>
      </c>
      <c r="JO390" t="s">
        <v>0</v>
      </c>
      <c r="JP390" t="s">
        <v>0</v>
      </c>
      <c r="JQ390" t="s">
        <v>0</v>
      </c>
      <c r="JR390" t="s">
        <v>0</v>
      </c>
      <c r="JS390" t="s">
        <v>0</v>
      </c>
      <c r="JT390" t="s">
        <v>0</v>
      </c>
      <c r="JU390" t="s">
        <v>0</v>
      </c>
      <c r="JV390" t="s">
        <v>0</v>
      </c>
      <c r="JW390">
        <v>1</v>
      </c>
      <c r="JX390">
        <v>1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1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</v>
      </c>
      <c r="MM390">
        <v>0</v>
      </c>
    </row>
    <row r="391" spans="1:351">
      <c r="A391" t="s">
        <v>1073</v>
      </c>
      <c r="B391" t="s">
        <v>1067</v>
      </c>
      <c r="C391" t="str">
        <f>"200707"</f>
        <v>200707</v>
      </c>
      <c r="D391" t="s">
        <v>1072</v>
      </c>
      <c r="E391">
        <v>2</v>
      </c>
      <c r="F391">
        <v>788</v>
      </c>
      <c r="G391">
        <v>600</v>
      </c>
      <c r="H391">
        <v>220</v>
      </c>
      <c r="I391">
        <v>380</v>
      </c>
      <c r="J391">
        <v>0</v>
      </c>
      <c r="K391">
        <v>3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380</v>
      </c>
      <c r="T391">
        <v>0</v>
      </c>
      <c r="U391">
        <v>0</v>
      </c>
      <c r="V391">
        <v>380</v>
      </c>
      <c r="W391">
        <v>14</v>
      </c>
      <c r="X391">
        <v>10</v>
      </c>
      <c r="Y391">
        <v>4</v>
      </c>
      <c r="Z391">
        <v>0</v>
      </c>
      <c r="AA391">
        <v>366</v>
      </c>
      <c r="AB391">
        <v>244</v>
      </c>
      <c r="AC391">
        <v>28</v>
      </c>
      <c r="AD391">
        <v>29</v>
      </c>
      <c r="AE391">
        <v>3</v>
      </c>
      <c r="AF391">
        <v>74</v>
      </c>
      <c r="AG391">
        <v>1</v>
      </c>
      <c r="AH391">
        <v>31</v>
      </c>
      <c r="AI391">
        <v>6</v>
      </c>
      <c r="AJ391">
        <v>23</v>
      </c>
      <c r="AK391">
        <v>0</v>
      </c>
      <c r="AL391">
        <v>0</v>
      </c>
      <c r="AM391">
        <v>1</v>
      </c>
      <c r="AN391">
        <v>0</v>
      </c>
      <c r="AO391">
        <v>0</v>
      </c>
      <c r="AP391">
        <v>1</v>
      </c>
      <c r="AQ391">
        <v>2</v>
      </c>
      <c r="AR391">
        <v>2</v>
      </c>
      <c r="AS391">
        <v>0</v>
      </c>
      <c r="AT391">
        <v>0</v>
      </c>
      <c r="AU391">
        <v>0</v>
      </c>
      <c r="AV391">
        <v>1</v>
      </c>
      <c r="AW391">
        <v>25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17</v>
      </c>
      <c r="BD391">
        <v>0</v>
      </c>
      <c r="BE391">
        <v>244</v>
      </c>
      <c r="BF391">
        <v>13</v>
      </c>
      <c r="BG391">
        <v>2</v>
      </c>
      <c r="BH391">
        <v>0</v>
      </c>
      <c r="BI391">
        <v>1</v>
      </c>
      <c r="BJ391">
        <v>0</v>
      </c>
      <c r="BK391">
        <v>0</v>
      </c>
      <c r="BL391">
        <v>0</v>
      </c>
      <c r="BM391">
        <v>8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2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13</v>
      </c>
      <c r="CJ391">
        <v>9</v>
      </c>
      <c r="CK391">
        <v>2</v>
      </c>
      <c r="CL391">
        <v>4</v>
      </c>
      <c r="CM391">
        <v>0</v>
      </c>
      <c r="CN391">
        <v>1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1</v>
      </c>
      <c r="CZ391">
        <v>0</v>
      </c>
      <c r="DA391">
        <v>0</v>
      </c>
      <c r="DB391">
        <v>0</v>
      </c>
      <c r="DC391">
        <v>0</v>
      </c>
      <c r="DD391">
        <v>1</v>
      </c>
      <c r="DE391">
        <v>0</v>
      </c>
      <c r="DF391">
        <v>0</v>
      </c>
      <c r="DG391">
        <v>0</v>
      </c>
      <c r="DH391">
        <v>0</v>
      </c>
      <c r="DI391">
        <v>9</v>
      </c>
      <c r="DJ391">
        <v>13</v>
      </c>
      <c r="DK391">
        <v>1</v>
      </c>
      <c r="DL391">
        <v>0</v>
      </c>
      <c r="DM391">
        <v>1</v>
      </c>
      <c r="DN391">
        <v>0</v>
      </c>
      <c r="DO391">
        <v>0</v>
      </c>
      <c r="DP391">
        <v>1</v>
      </c>
      <c r="DQ391">
        <v>3</v>
      </c>
      <c r="DR391">
        <v>1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1</v>
      </c>
      <c r="EF391">
        <v>0</v>
      </c>
      <c r="EG391">
        <v>0</v>
      </c>
      <c r="EH391">
        <v>1</v>
      </c>
      <c r="EI391">
        <v>1</v>
      </c>
      <c r="EJ391">
        <v>1</v>
      </c>
      <c r="EK391">
        <v>1</v>
      </c>
      <c r="EL391">
        <v>1</v>
      </c>
      <c r="EM391">
        <v>13</v>
      </c>
      <c r="EN391">
        <v>45</v>
      </c>
      <c r="EO391">
        <v>3</v>
      </c>
      <c r="EP391">
        <v>2</v>
      </c>
      <c r="EQ391">
        <v>0</v>
      </c>
      <c r="ER391">
        <v>0</v>
      </c>
      <c r="ES391">
        <v>0</v>
      </c>
      <c r="ET391">
        <v>0</v>
      </c>
      <c r="EU391">
        <v>23</v>
      </c>
      <c r="EV391">
        <v>2</v>
      </c>
      <c r="EW391">
        <v>0</v>
      </c>
      <c r="EX391">
        <v>2</v>
      </c>
      <c r="EY391">
        <v>2</v>
      </c>
      <c r="EZ391">
        <v>0</v>
      </c>
      <c r="FA391">
        <v>0</v>
      </c>
      <c r="FB391">
        <v>0</v>
      </c>
      <c r="FC391">
        <v>0</v>
      </c>
      <c r="FD391">
        <v>1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10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45</v>
      </c>
      <c r="FR391">
        <v>14</v>
      </c>
      <c r="FS391">
        <v>2</v>
      </c>
      <c r="FT391">
        <v>2</v>
      </c>
      <c r="FU391">
        <v>0</v>
      </c>
      <c r="FV391">
        <v>1</v>
      </c>
      <c r="FW391">
        <v>0</v>
      </c>
      <c r="FX391">
        <v>2</v>
      </c>
      <c r="FY391">
        <v>0</v>
      </c>
      <c r="FZ391">
        <v>0</v>
      </c>
      <c r="GA391">
        <v>1</v>
      </c>
      <c r="GB391">
        <v>4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1</v>
      </c>
      <c r="GS391">
        <v>0</v>
      </c>
      <c r="GT391">
        <v>1</v>
      </c>
      <c r="GU391">
        <v>14</v>
      </c>
      <c r="GV391">
        <v>23</v>
      </c>
      <c r="GW391">
        <v>3</v>
      </c>
      <c r="GX391">
        <v>1</v>
      </c>
      <c r="GY391">
        <v>3</v>
      </c>
      <c r="GZ391">
        <v>9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2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1</v>
      </c>
      <c r="HR391">
        <v>1</v>
      </c>
      <c r="HS391">
        <v>2</v>
      </c>
      <c r="HT391">
        <v>0</v>
      </c>
      <c r="HU391">
        <v>0</v>
      </c>
      <c r="HV391">
        <v>0</v>
      </c>
      <c r="HW391">
        <v>0</v>
      </c>
      <c r="HX391">
        <v>1</v>
      </c>
      <c r="HY391">
        <v>23</v>
      </c>
      <c r="HZ391">
        <v>3</v>
      </c>
      <c r="IA391">
        <v>1</v>
      </c>
      <c r="IB391">
        <v>2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3</v>
      </c>
      <c r="JD391" t="s">
        <v>0</v>
      </c>
      <c r="JE391" t="s">
        <v>0</v>
      </c>
      <c r="JF391" t="s">
        <v>0</v>
      </c>
      <c r="JG391" t="s">
        <v>0</v>
      </c>
      <c r="JH391" t="s">
        <v>0</v>
      </c>
      <c r="JI391" t="s">
        <v>0</v>
      </c>
      <c r="JJ391" t="s">
        <v>0</v>
      </c>
      <c r="JK391" t="s">
        <v>0</v>
      </c>
      <c r="JL391" t="s">
        <v>0</v>
      </c>
      <c r="JM391" t="s">
        <v>0</v>
      </c>
      <c r="JN391" t="s">
        <v>0</v>
      </c>
      <c r="JO391" t="s">
        <v>0</v>
      </c>
      <c r="JP391" t="s">
        <v>0</v>
      </c>
      <c r="JQ391" t="s">
        <v>0</v>
      </c>
      <c r="JR391" t="s">
        <v>0</v>
      </c>
      <c r="JS391" t="s">
        <v>0</v>
      </c>
      <c r="JT391" t="s">
        <v>0</v>
      </c>
      <c r="JU391" t="s">
        <v>0</v>
      </c>
      <c r="JV391" t="s">
        <v>0</v>
      </c>
      <c r="JW391">
        <v>1</v>
      </c>
      <c r="JX391">
        <v>1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1</v>
      </c>
      <c r="KS391">
        <v>1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1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1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</row>
    <row r="392" spans="1:351">
      <c r="A392" t="s">
        <v>1071</v>
      </c>
      <c r="B392" t="s">
        <v>1067</v>
      </c>
      <c r="C392" t="str">
        <f>"200707"</f>
        <v>200707</v>
      </c>
      <c r="D392" t="s">
        <v>1069</v>
      </c>
      <c r="E392">
        <v>3</v>
      </c>
      <c r="F392">
        <v>970</v>
      </c>
      <c r="G392">
        <v>750</v>
      </c>
      <c r="H392">
        <v>295</v>
      </c>
      <c r="I392">
        <v>455</v>
      </c>
      <c r="J392">
        <v>0</v>
      </c>
      <c r="K392">
        <v>2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455</v>
      </c>
      <c r="T392">
        <v>0</v>
      </c>
      <c r="U392">
        <v>0</v>
      </c>
      <c r="V392">
        <v>455</v>
      </c>
      <c r="W392">
        <v>16</v>
      </c>
      <c r="X392">
        <v>14</v>
      </c>
      <c r="Y392">
        <v>1</v>
      </c>
      <c r="Z392">
        <v>1</v>
      </c>
      <c r="AA392">
        <v>439</v>
      </c>
      <c r="AB392">
        <v>230</v>
      </c>
      <c r="AC392">
        <v>14</v>
      </c>
      <c r="AD392">
        <v>46</v>
      </c>
      <c r="AE392">
        <v>4</v>
      </c>
      <c r="AF392">
        <v>73</v>
      </c>
      <c r="AG392">
        <v>11</v>
      </c>
      <c r="AH392">
        <v>32</v>
      </c>
      <c r="AI392">
        <v>4</v>
      </c>
      <c r="AJ392">
        <v>13</v>
      </c>
      <c r="AK392">
        <v>0</v>
      </c>
      <c r="AL392">
        <v>0</v>
      </c>
      <c r="AM392">
        <v>0</v>
      </c>
      <c r="AN392">
        <v>1</v>
      </c>
      <c r="AO392">
        <v>0</v>
      </c>
      <c r="AP392">
        <v>0</v>
      </c>
      <c r="AQ392">
        <v>1</v>
      </c>
      <c r="AR392">
        <v>6</v>
      </c>
      <c r="AS392">
        <v>1</v>
      </c>
      <c r="AT392">
        <v>0</v>
      </c>
      <c r="AU392">
        <v>0</v>
      </c>
      <c r="AV392">
        <v>0</v>
      </c>
      <c r="AW392">
        <v>9</v>
      </c>
      <c r="AX392">
        <v>1</v>
      </c>
      <c r="AY392">
        <v>0</v>
      </c>
      <c r="AZ392">
        <v>0</v>
      </c>
      <c r="BA392">
        <v>0</v>
      </c>
      <c r="BB392">
        <v>1</v>
      </c>
      <c r="BC392">
        <v>8</v>
      </c>
      <c r="BD392">
        <v>5</v>
      </c>
      <c r="BE392">
        <v>230</v>
      </c>
      <c r="BF392">
        <v>60</v>
      </c>
      <c r="BG392">
        <v>21</v>
      </c>
      <c r="BH392">
        <v>3</v>
      </c>
      <c r="BI392">
        <v>1</v>
      </c>
      <c r="BJ392">
        <v>0</v>
      </c>
      <c r="BK392">
        <v>0</v>
      </c>
      <c r="BL392">
        <v>0</v>
      </c>
      <c r="BM392">
        <v>17</v>
      </c>
      <c r="BN392">
        <v>0</v>
      </c>
      <c r="BO392">
        <v>0</v>
      </c>
      <c r="BP392">
        <v>0</v>
      </c>
      <c r="BQ392">
        <v>1</v>
      </c>
      <c r="BR392">
        <v>1</v>
      </c>
      <c r="BS392">
        <v>0</v>
      </c>
      <c r="BT392">
        <v>1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15</v>
      </c>
      <c r="CI392">
        <v>60</v>
      </c>
      <c r="CJ392">
        <v>14</v>
      </c>
      <c r="CK392">
        <v>7</v>
      </c>
      <c r="CL392">
        <v>1</v>
      </c>
      <c r="CM392">
        <v>2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1</v>
      </c>
      <c r="CV392">
        <v>2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1</v>
      </c>
      <c r="DG392">
        <v>0</v>
      </c>
      <c r="DH392">
        <v>0</v>
      </c>
      <c r="DI392">
        <v>14</v>
      </c>
      <c r="DJ392">
        <v>33</v>
      </c>
      <c r="DK392">
        <v>21</v>
      </c>
      <c r="DL392">
        <v>1</v>
      </c>
      <c r="DM392">
        <v>3</v>
      </c>
      <c r="DN392">
        <v>1</v>
      </c>
      <c r="DO392">
        <v>1</v>
      </c>
      <c r="DP392">
        <v>2</v>
      </c>
      <c r="DQ392">
        <v>0</v>
      </c>
      <c r="DR392">
        <v>0</v>
      </c>
      <c r="DS392">
        <v>0</v>
      </c>
      <c r="DT392">
        <v>0</v>
      </c>
      <c r="DU392">
        <v>1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1</v>
      </c>
      <c r="EJ392">
        <v>0</v>
      </c>
      <c r="EK392">
        <v>0</v>
      </c>
      <c r="EL392">
        <v>2</v>
      </c>
      <c r="EM392">
        <v>33</v>
      </c>
      <c r="EN392">
        <v>24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14</v>
      </c>
      <c r="EV392">
        <v>2</v>
      </c>
      <c r="EW392">
        <v>0</v>
      </c>
      <c r="EX392">
        <v>0</v>
      </c>
      <c r="EY392">
        <v>1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1</v>
      </c>
      <c r="FJ392">
        <v>0</v>
      </c>
      <c r="FK392">
        <v>6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24</v>
      </c>
      <c r="FR392">
        <v>15</v>
      </c>
      <c r="FS392">
        <v>4</v>
      </c>
      <c r="FT392">
        <v>3</v>
      </c>
      <c r="FU392">
        <v>0</v>
      </c>
      <c r="FV392">
        <v>2</v>
      </c>
      <c r="FW392">
        <v>0</v>
      </c>
      <c r="FX392">
        <v>0</v>
      </c>
      <c r="FY392">
        <v>1</v>
      </c>
      <c r="FZ392">
        <v>0</v>
      </c>
      <c r="GA392">
        <v>1</v>
      </c>
      <c r="GB392">
        <v>3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1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15</v>
      </c>
      <c r="GV392">
        <v>42</v>
      </c>
      <c r="GW392">
        <v>14</v>
      </c>
      <c r="GX392">
        <v>0</v>
      </c>
      <c r="GY392">
        <v>2</v>
      </c>
      <c r="GZ392">
        <v>21</v>
      </c>
      <c r="HA392">
        <v>1</v>
      </c>
      <c r="HB392">
        <v>0</v>
      </c>
      <c r="HC392">
        <v>2</v>
      </c>
      <c r="HD392">
        <v>0</v>
      </c>
      <c r="HE392">
        <v>0</v>
      </c>
      <c r="HF392">
        <v>0</v>
      </c>
      <c r="HG392">
        <v>0</v>
      </c>
      <c r="HH392">
        <v>1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1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42</v>
      </c>
      <c r="HZ392">
        <v>10</v>
      </c>
      <c r="IA392">
        <v>3</v>
      </c>
      <c r="IB392">
        <v>0</v>
      </c>
      <c r="IC392">
        <v>0</v>
      </c>
      <c r="ID392">
        <v>0</v>
      </c>
      <c r="IE392">
        <v>5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1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1</v>
      </c>
      <c r="JC392">
        <v>10</v>
      </c>
      <c r="JD392" t="s">
        <v>0</v>
      </c>
      <c r="JE392" t="s">
        <v>0</v>
      </c>
      <c r="JF392" t="s">
        <v>0</v>
      </c>
      <c r="JG392" t="s">
        <v>0</v>
      </c>
      <c r="JH392" t="s">
        <v>0</v>
      </c>
      <c r="JI392" t="s">
        <v>0</v>
      </c>
      <c r="JJ392" t="s">
        <v>0</v>
      </c>
      <c r="JK392" t="s">
        <v>0</v>
      </c>
      <c r="JL392" t="s">
        <v>0</v>
      </c>
      <c r="JM392" t="s">
        <v>0</v>
      </c>
      <c r="JN392" t="s">
        <v>0</v>
      </c>
      <c r="JO392" t="s">
        <v>0</v>
      </c>
      <c r="JP392" t="s">
        <v>0</v>
      </c>
      <c r="JQ392" t="s">
        <v>0</v>
      </c>
      <c r="JR392" t="s">
        <v>0</v>
      </c>
      <c r="JS392" t="s">
        <v>0</v>
      </c>
      <c r="JT392" t="s">
        <v>0</v>
      </c>
      <c r="JU392" t="s">
        <v>0</v>
      </c>
      <c r="JV392" t="s">
        <v>0</v>
      </c>
      <c r="JW392">
        <v>5</v>
      </c>
      <c r="JX392">
        <v>2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2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1</v>
      </c>
      <c r="KN392">
        <v>0</v>
      </c>
      <c r="KO392">
        <v>0</v>
      </c>
      <c r="KP392">
        <v>0</v>
      </c>
      <c r="KQ392">
        <v>0</v>
      </c>
      <c r="KR392">
        <v>5</v>
      </c>
      <c r="KS392">
        <v>5</v>
      </c>
      <c r="KT392">
        <v>1</v>
      </c>
      <c r="KU392">
        <v>0</v>
      </c>
      <c r="KV392">
        <v>4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5</v>
      </c>
      <c r="LV392">
        <v>1</v>
      </c>
      <c r="LW392">
        <v>1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1</v>
      </c>
    </row>
    <row r="393" spans="1:351">
      <c r="A393" t="s">
        <v>1070</v>
      </c>
      <c r="B393" t="s">
        <v>1067</v>
      </c>
      <c r="C393" t="str">
        <f>"200707"</f>
        <v>200707</v>
      </c>
      <c r="D393" t="s">
        <v>1069</v>
      </c>
      <c r="E393">
        <v>4</v>
      </c>
      <c r="F393">
        <v>1089</v>
      </c>
      <c r="G393">
        <v>820</v>
      </c>
      <c r="H393">
        <v>289</v>
      </c>
      <c r="I393">
        <v>531</v>
      </c>
      <c r="J393">
        <v>1</v>
      </c>
      <c r="K393">
        <v>1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531</v>
      </c>
      <c r="T393">
        <v>0</v>
      </c>
      <c r="U393">
        <v>0</v>
      </c>
      <c r="V393">
        <v>531</v>
      </c>
      <c r="W393">
        <v>16</v>
      </c>
      <c r="X393">
        <v>12</v>
      </c>
      <c r="Y393">
        <v>3</v>
      </c>
      <c r="Z393">
        <v>1</v>
      </c>
      <c r="AA393">
        <v>515</v>
      </c>
      <c r="AB393">
        <v>371</v>
      </c>
      <c r="AC393">
        <v>35</v>
      </c>
      <c r="AD393">
        <v>42</v>
      </c>
      <c r="AE393">
        <v>6</v>
      </c>
      <c r="AF393">
        <v>134</v>
      </c>
      <c r="AG393">
        <v>7</v>
      </c>
      <c r="AH393">
        <v>57</v>
      </c>
      <c r="AI393">
        <v>7</v>
      </c>
      <c r="AJ393">
        <v>14</v>
      </c>
      <c r="AK393">
        <v>0</v>
      </c>
      <c r="AL393">
        <v>0</v>
      </c>
      <c r="AM393">
        <v>3</v>
      </c>
      <c r="AN393">
        <v>1</v>
      </c>
      <c r="AO393">
        <v>0</v>
      </c>
      <c r="AP393">
        <v>4</v>
      </c>
      <c r="AQ393">
        <v>0</v>
      </c>
      <c r="AR393">
        <v>8</v>
      </c>
      <c r="AS393">
        <v>0</v>
      </c>
      <c r="AT393">
        <v>0</v>
      </c>
      <c r="AU393">
        <v>0</v>
      </c>
      <c r="AV393">
        <v>0</v>
      </c>
      <c r="AW393">
        <v>10</v>
      </c>
      <c r="AX393">
        <v>1</v>
      </c>
      <c r="AY393">
        <v>0</v>
      </c>
      <c r="AZ393">
        <v>1</v>
      </c>
      <c r="BA393">
        <v>0</v>
      </c>
      <c r="BB393">
        <v>1</v>
      </c>
      <c r="BC393">
        <v>39</v>
      </c>
      <c r="BD393">
        <v>1</v>
      </c>
      <c r="BE393">
        <v>371</v>
      </c>
      <c r="BF393">
        <v>10</v>
      </c>
      <c r="BG393">
        <v>2</v>
      </c>
      <c r="BH393">
        <v>0</v>
      </c>
      <c r="BI393">
        <v>1</v>
      </c>
      <c r="BJ393">
        <v>0</v>
      </c>
      <c r="BK393">
        <v>1</v>
      </c>
      <c r="BL393">
        <v>0</v>
      </c>
      <c r="BM393">
        <v>3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2</v>
      </c>
      <c r="CI393">
        <v>10</v>
      </c>
      <c r="CJ393">
        <v>1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1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1</v>
      </c>
      <c r="DJ393">
        <v>16</v>
      </c>
      <c r="DK393">
        <v>8</v>
      </c>
      <c r="DL393">
        <v>0</v>
      </c>
      <c r="DM393">
        <v>1</v>
      </c>
      <c r="DN393">
        <v>0</v>
      </c>
      <c r="DO393">
        <v>0</v>
      </c>
      <c r="DP393">
        <v>1</v>
      </c>
      <c r="DQ393">
        <v>2</v>
      </c>
      <c r="DR393">
        <v>0</v>
      </c>
      <c r="DS393">
        <v>1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1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1</v>
      </c>
      <c r="EJ393">
        <v>0</v>
      </c>
      <c r="EK393">
        <v>0</v>
      </c>
      <c r="EL393">
        <v>1</v>
      </c>
      <c r="EM393">
        <v>16</v>
      </c>
      <c r="EN393">
        <v>41</v>
      </c>
      <c r="EO393">
        <v>1</v>
      </c>
      <c r="EP393">
        <v>1</v>
      </c>
      <c r="EQ393">
        <v>0</v>
      </c>
      <c r="ER393">
        <v>2</v>
      </c>
      <c r="ES393">
        <v>2</v>
      </c>
      <c r="ET393">
        <v>0</v>
      </c>
      <c r="EU393">
        <v>19</v>
      </c>
      <c r="EV393">
        <v>1</v>
      </c>
      <c r="EW393">
        <v>0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1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12</v>
      </c>
      <c r="FL393">
        <v>0</v>
      </c>
      <c r="FM393">
        <v>0</v>
      </c>
      <c r="FN393">
        <v>0</v>
      </c>
      <c r="FO393">
        <v>0</v>
      </c>
      <c r="FP393">
        <v>1</v>
      </c>
      <c r="FQ393">
        <v>41</v>
      </c>
      <c r="FR393">
        <v>11</v>
      </c>
      <c r="FS393">
        <v>3</v>
      </c>
      <c r="FT393">
        <v>1</v>
      </c>
      <c r="FU393">
        <v>0</v>
      </c>
      <c r="FV393">
        <v>1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5</v>
      </c>
      <c r="GC393">
        <v>0</v>
      </c>
      <c r="GD393">
        <v>0</v>
      </c>
      <c r="GE393">
        <v>0</v>
      </c>
      <c r="GF393">
        <v>1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11</v>
      </c>
      <c r="GV393">
        <v>47</v>
      </c>
      <c r="GW393">
        <v>16</v>
      </c>
      <c r="GX393">
        <v>3</v>
      </c>
      <c r="GY393">
        <v>6</v>
      </c>
      <c r="GZ393">
        <v>11</v>
      </c>
      <c r="HA393">
        <v>0</v>
      </c>
      <c r="HB393">
        <v>0</v>
      </c>
      <c r="HC393">
        <v>1</v>
      </c>
      <c r="HD393">
        <v>0</v>
      </c>
      <c r="HE393">
        <v>0</v>
      </c>
      <c r="HF393">
        <v>0</v>
      </c>
      <c r="HG393">
        <v>0</v>
      </c>
      <c r="HH393">
        <v>2</v>
      </c>
      <c r="HI393">
        <v>0</v>
      </c>
      <c r="HJ393">
        <v>0</v>
      </c>
      <c r="HK393">
        <v>0</v>
      </c>
      <c r="HL393">
        <v>0</v>
      </c>
      <c r="HM393">
        <v>1</v>
      </c>
      <c r="HN393">
        <v>0</v>
      </c>
      <c r="HO393">
        <v>0</v>
      </c>
      <c r="HP393">
        <v>0</v>
      </c>
      <c r="HQ393">
        <v>1</v>
      </c>
      <c r="HR393">
        <v>2</v>
      </c>
      <c r="HS393">
        <v>0</v>
      </c>
      <c r="HT393">
        <v>0</v>
      </c>
      <c r="HU393">
        <v>2</v>
      </c>
      <c r="HV393">
        <v>0</v>
      </c>
      <c r="HW393">
        <v>0</v>
      </c>
      <c r="HX393">
        <v>2</v>
      </c>
      <c r="HY393">
        <v>47</v>
      </c>
      <c r="HZ393">
        <v>13</v>
      </c>
      <c r="IA393">
        <v>6</v>
      </c>
      <c r="IB393">
        <v>3</v>
      </c>
      <c r="IC393">
        <v>0</v>
      </c>
      <c r="ID393">
        <v>0</v>
      </c>
      <c r="IE393">
        <v>0</v>
      </c>
      <c r="IF393">
        <v>0</v>
      </c>
      <c r="IG393">
        <v>2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1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13</v>
      </c>
      <c r="JD393" t="s">
        <v>0</v>
      </c>
      <c r="JE393" t="s">
        <v>0</v>
      </c>
      <c r="JF393" t="s">
        <v>0</v>
      </c>
      <c r="JG393" t="s">
        <v>0</v>
      </c>
      <c r="JH393" t="s">
        <v>0</v>
      </c>
      <c r="JI393" t="s">
        <v>0</v>
      </c>
      <c r="JJ393" t="s">
        <v>0</v>
      </c>
      <c r="JK393" t="s">
        <v>0</v>
      </c>
      <c r="JL393" t="s">
        <v>0</v>
      </c>
      <c r="JM393" t="s">
        <v>0</v>
      </c>
      <c r="JN393" t="s">
        <v>0</v>
      </c>
      <c r="JO393" t="s">
        <v>0</v>
      </c>
      <c r="JP393" t="s">
        <v>0</v>
      </c>
      <c r="JQ393" t="s">
        <v>0</v>
      </c>
      <c r="JR393" t="s">
        <v>0</v>
      </c>
      <c r="JS393" t="s">
        <v>0</v>
      </c>
      <c r="JT393" t="s">
        <v>0</v>
      </c>
      <c r="JU393" t="s">
        <v>0</v>
      </c>
      <c r="JV393" t="s">
        <v>0</v>
      </c>
      <c r="JW393">
        <v>2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1</v>
      </c>
      <c r="KG393">
        <v>1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2</v>
      </c>
      <c r="KS393">
        <v>1</v>
      </c>
      <c r="KT393">
        <v>0</v>
      </c>
      <c r="KU393">
        <v>0</v>
      </c>
      <c r="KV393">
        <v>1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1</v>
      </c>
      <c r="LV393">
        <v>2</v>
      </c>
      <c r="LW393">
        <v>1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0</v>
      </c>
      <c r="MK393">
        <v>0</v>
      </c>
      <c r="ML393">
        <v>1</v>
      </c>
      <c r="MM393">
        <v>2</v>
      </c>
    </row>
    <row r="394" spans="1:351">
      <c r="A394" t="s">
        <v>1068</v>
      </c>
      <c r="B394" t="s">
        <v>1067</v>
      </c>
      <c r="C394" t="str">
        <f>"200707"</f>
        <v>200707</v>
      </c>
      <c r="D394" t="s">
        <v>1066</v>
      </c>
      <c r="E394">
        <v>5</v>
      </c>
      <c r="F394">
        <v>1085</v>
      </c>
      <c r="G394">
        <v>820</v>
      </c>
      <c r="H394">
        <v>254</v>
      </c>
      <c r="I394">
        <v>566</v>
      </c>
      <c r="J394">
        <v>0</v>
      </c>
      <c r="K394">
        <v>2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566</v>
      </c>
      <c r="T394">
        <v>0</v>
      </c>
      <c r="U394">
        <v>0</v>
      </c>
      <c r="V394">
        <v>566</v>
      </c>
      <c r="W394">
        <v>11</v>
      </c>
      <c r="X394">
        <v>5</v>
      </c>
      <c r="Y394">
        <v>5</v>
      </c>
      <c r="Z394">
        <v>1</v>
      </c>
      <c r="AA394">
        <v>555</v>
      </c>
      <c r="AB394">
        <v>400</v>
      </c>
      <c r="AC394">
        <v>38</v>
      </c>
      <c r="AD394">
        <v>28</v>
      </c>
      <c r="AE394">
        <v>7</v>
      </c>
      <c r="AF394">
        <v>120</v>
      </c>
      <c r="AG394">
        <v>4</v>
      </c>
      <c r="AH394">
        <v>42</v>
      </c>
      <c r="AI394">
        <v>0</v>
      </c>
      <c r="AJ394">
        <v>54</v>
      </c>
      <c r="AK394">
        <v>0</v>
      </c>
      <c r="AL394">
        <v>0</v>
      </c>
      <c r="AM394">
        <v>0</v>
      </c>
      <c r="AN394">
        <v>0</v>
      </c>
      <c r="AO394">
        <v>1</v>
      </c>
      <c r="AP394">
        <v>1</v>
      </c>
      <c r="AQ394">
        <v>1</v>
      </c>
      <c r="AR394">
        <v>1</v>
      </c>
      <c r="AS394">
        <v>0</v>
      </c>
      <c r="AT394">
        <v>0</v>
      </c>
      <c r="AU394">
        <v>2</v>
      </c>
      <c r="AV394">
        <v>3</v>
      </c>
      <c r="AW394">
        <v>10</v>
      </c>
      <c r="AX394">
        <v>0</v>
      </c>
      <c r="AY394">
        <v>1</v>
      </c>
      <c r="AZ394">
        <v>1</v>
      </c>
      <c r="BA394">
        <v>0</v>
      </c>
      <c r="BB394">
        <v>1</v>
      </c>
      <c r="BC394">
        <v>85</v>
      </c>
      <c r="BD394">
        <v>0</v>
      </c>
      <c r="BE394">
        <v>400</v>
      </c>
      <c r="BF394">
        <v>11</v>
      </c>
      <c r="BG394">
        <v>3</v>
      </c>
      <c r="BH394">
        <v>2</v>
      </c>
      <c r="BI394">
        <v>0</v>
      </c>
      <c r="BJ394">
        <v>1</v>
      </c>
      <c r="BK394">
        <v>0</v>
      </c>
      <c r="BL394">
        <v>0</v>
      </c>
      <c r="BM394">
        <v>3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1</v>
      </c>
      <c r="CH394">
        <v>1</v>
      </c>
      <c r="CI394">
        <v>11</v>
      </c>
      <c r="CJ394">
        <v>5</v>
      </c>
      <c r="CK394">
        <v>1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1</v>
      </c>
      <c r="CR394">
        <v>0</v>
      </c>
      <c r="CS394">
        <v>0</v>
      </c>
      <c r="CT394">
        <v>0</v>
      </c>
      <c r="CU394">
        <v>3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5</v>
      </c>
      <c r="DJ394">
        <v>9</v>
      </c>
      <c r="DK394">
        <v>5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1</v>
      </c>
      <c r="ED394">
        <v>0</v>
      </c>
      <c r="EE394">
        <v>0</v>
      </c>
      <c r="EF394">
        <v>0</v>
      </c>
      <c r="EG394">
        <v>0</v>
      </c>
      <c r="EH394">
        <v>2</v>
      </c>
      <c r="EI394">
        <v>0</v>
      </c>
      <c r="EJ394">
        <v>0</v>
      </c>
      <c r="EK394">
        <v>0</v>
      </c>
      <c r="EL394">
        <v>1</v>
      </c>
      <c r="EM394">
        <v>9</v>
      </c>
      <c r="EN394">
        <v>81</v>
      </c>
      <c r="EO394">
        <v>3</v>
      </c>
      <c r="EP394">
        <v>1</v>
      </c>
      <c r="EQ394">
        <v>0</v>
      </c>
      <c r="ER394">
        <v>0</v>
      </c>
      <c r="ES394">
        <v>5</v>
      </c>
      <c r="ET394">
        <v>0</v>
      </c>
      <c r="EU394">
        <v>43</v>
      </c>
      <c r="EV394">
        <v>0</v>
      </c>
      <c r="EW394">
        <v>0</v>
      </c>
      <c r="EX394">
        <v>0</v>
      </c>
      <c r="EY394">
        <v>0</v>
      </c>
      <c r="EZ394">
        <v>1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28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81</v>
      </c>
      <c r="FR394">
        <v>6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3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2</v>
      </c>
      <c r="GK394">
        <v>0</v>
      </c>
      <c r="GL394">
        <v>0</v>
      </c>
      <c r="GM394">
        <v>0</v>
      </c>
      <c r="GN394">
        <v>1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6</v>
      </c>
      <c r="GV394">
        <v>30</v>
      </c>
      <c r="GW394">
        <v>9</v>
      </c>
      <c r="GX394">
        <v>0</v>
      </c>
      <c r="GY394">
        <v>0</v>
      </c>
      <c r="GZ394">
        <v>10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3</v>
      </c>
      <c r="HH394">
        <v>1</v>
      </c>
      <c r="HI394">
        <v>0</v>
      </c>
      <c r="HJ394">
        <v>0</v>
      </c>
      <c r="HK394">
        <v>0</v>
      </c>
      <c r="HL394">
        <v>1</v>
      </c>
      <c r="HM394">
        <v>1</v>
      </c>
      <c r="HN394">
        <v>0</v>
      </c>
      <c r="HO394">
        <v>0</v>
      </c>
      <c r="HP394">
        <v>0</v>
      </c>
      <c r="HQ394">
        <v>1</v>
      </c>
      <c r="HR394">
        <v>1</v>
      </c>
      <c r="HS394">
        <v>1</v>
      </c>
      <c r="HT394">
        <v>0</v>
      </c>
      <c r="HU394">
        <v>0</v>
      </c>
      <c r="HV394">
        <v>1</v>
      </c>
      <c r="HW394">
        <v>0</v>
      </c>
      <c r="HX394">
        <v>1</v>
      </c>
      <c r="HY394">
        <v>30</v>
      </c>
      <c r="HZ394">
        <v>9</v>
      </c>
      <c r="IA394">
        <v>6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2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1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9</v>
      </c>
      <c r="JD394" t="s">
        <v>0</v>
      </c>
      <c r="JE394" t="s">
        <v>0</v>
      </c>
      <c r="JF394" t="s">
        <v>0</v>
      </c>
      <c r="JG394" t="s">
        <v>0</v>
      </c>
      <c r="JH394" t="s">
        <v>0</v>
      </c>
      <c r="JI394" t="s">
        <v>0</v>
      </c>
      <c r="JJ394" t="s">
        <v>0</v>
      </c>
      <c r="JK394" t="s">
        <v>0</v>
      </c>
      <c r="JL394" t="s">
        <v>0</v>
      </c>
      <c r="JM394" t="s">
        <v>0</v>
      </c>
      <c r="JN394" t="s">
        <v>0</v>
      </c>
      <c r="JO394" t="s">
        <v>0</v>
      </c>
      <c r="JP394" t="s">
        <v>0</v>
      </c>
      <c r="JQ394" t="s">
        <v>0</v>
      </c>
      <c r="JR394" t="s">
        <v>0</v>
      </c>
      <c r="JS394" t="s">
        <v>0</v>
      </c>
      <c r="JT394" t="s">
        <v>0</v>
      </c>
      <c r="JU394" t="s">
        <v>0</v>
      </c>
      <c r="JV394" t="s">
        <v>0</v>
      </c>
      <c r="JW394">
        <v>3</v>
      </c>
      <c r="JX394">
        <v>2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1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3</v>
      </c>
      <c r="KS394">
        <v>1</v>
      </c>
      <c r="KT394">
        <v>0</v>
      </c>
      <c r="KU394">
        <v>0</v>
      </c>
      <c r="KV394">
        <v>1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1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</row>
    <row r="395" spans="1:351">
      <c r="A395" t="s">
        <v>1065</v>
      </c>
      <c r="B395" t="s">
        <v>1056</v>
      </c>
      <c r="C395" t="str">
        <f>"200708"</f>
        <v>200708</v>
      </c>
      <c r="D395" t="s">
        <v>1064</v>
      </c>
      <c r="E395">
        <v>1</v>
      </c>
      <c r="F395">
        <v>342</v>
      </c>
      <c r="G395">
        <v>260</v>
      </c>
      <c r="H395">
        <v>108</v>
      </c>
      <c r="I395">
        <v>152</v>
      </c>
      <c r="J395">
        <v>0</v>
      </c>
      <c r="K395">
        <v>3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152</v>
      </c>
      <c r="T395">
        <v>0</v>
      </c>
      <c r="U395">
        <v>0</v>
      </c>
      <c r="V395">
        <v>152</v>
      </c>
      <c r="W395">
        <v>5</v>
      </c>
      <c r="X395">
        <v>1</v>
      </c>
      <c r="Y395">
        <v>4</v>
      </c>
      <c r="Z395">
        <v>0</v>
      </c>
      <c r="AA395">
        <v>147</v>
      </c>
      <c r="AB395">
        <v>104</v>
      </c>
      <c r="AC395">
        <v>12</v>
      </c>
      <c r="AD395">
        <v>2</v>
      </c>
      <c r="AE395">
        <v>1</v>
      </c>
      <c r="AF395">
        <v>36</v>
      </c>
      <c r="AG395">
        <v>2</v>
      </c>
      <c r="AH395">
        <v>13</v>
      </c>
      <c r="AI395">
        <v>3</v>
      </c>
      <c r="AJ395">
        <v>1</v>
      </c>
      <c r="AK395">
        <v>1</v>
      </c>
      <c r="AL395">
        <v>0</v>
      </c>
      <c r="AM395">
        <v>0</v>
      </c>
      <c r="AN395">
        <v>0</v>
      </c>
      <c r="AO395">
        <v>0</v>
      </c>
      <c r="AP395">
        <v>1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1</v>
      </c>
      <c r="BC395">
        <v>31</v>
      </c>
      <c r="BD395">
        <v>0</v>
      </c>
      <c r="BE395">
        <v>104</v>
      </c>
      <c r="BF395">
        <v>7</v>
      </c>
      <c r="BG395">
        <v>1</v>
      </c>
      <c r="BH395">
        <v>0</v>
      </c>
      <c r="BI395">
        <v>0</v>
      </c>
      <c r="BJ395">
        <v>0</v>
      </c>
      <c r="BK395">
        <v>0</v>
      </c>
      <c r="BL395">
        <v>1</v>
      </c>
      <c r="BM395">
        <v>1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1</v>
      </c>
      <c r="CB395">
        <v>0</v>
      </c>
      <c r="CC395">
        <v>0</v>
      </c>
      <c r="CD395">
        <v>0</v>
      </c>
      <c r="CE395">
        <v>1</v>
      </c>
      <c r="CF395">
        <v>1</v>
      </c>
      <c r="CG395">
        <v>0</v>
      </c>
      <c r="CH395">
        <v>1</v>
      </c>
      <c r="CI395">
        <v>7</v>
      </c>
      <c r="CJ395">
        <v>6</v>
      </c>
      <c r="CK395">
        <v>2</v>
      </c>
      <c r="CL395">
        <v>1</v>
      </c>
      <c r="CM395">
        <v>1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1</v>
      </c>
      <c r="DF395">
        <v>0</v>
      </c>
      <c r="DG395">
        <v>1</v>
      </c>
      <c r="DH395">
        <v>0</v>
      </c>
      <c r="DI395">
        <v>6</v>
      </c>
      <c r="DJ395">
        <v>2</v>
      </c>
      <c r="DK395">
        <v>1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1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2</v>
      </c>
      <c r="EN395">
        <v>11</v>
      </c>
      <c r="EO395">
        <v>2</v>
      </c>
      <c r="EP395">
        <v>0</v>
      </c>
      <c r="EQ395">
        <v>0</v>
      </c>
      <c r="ER395">
        <v>1</v>
      </c>
      <c r="ES395">
        <v>1</v>
      </c>
      <c r="ET395">
        <v>1</v>
      </c>
      <c r="EU395">
        <v>5</v>
      </c>
      <c r="EV395">
        <v>0</v>
      </c>
      <c r="EW395">
        <v>0</v>
      </c>
      <c r="EX395">
        <v>1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11</v>
      </c>
      <c r="FR395">
        <v>3</v>
      </c>
      <c r="FS395">
        <v>2</v>
      </c>
      <c r="FT395">
        <v>0</v>
      </c>
      <c r="FU395">
        <v>0</v>
      </c>
      <c r="FV395">
        <v>1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3</v>
      </c>
      <c r="GV395">
        <v>7</v>
      </c>
      <c r="GW395">
        <v>4</v>
      </c>
      <c r="GX395">
        <v>1</v>
      </c>
      <c r="GY395">
        <v>0</v>
      </c>
      <c r="GZ395">
        <v>1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1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7</v>
      </c>
      <c r="HZ395">
        <v>5</v>
      </c>
      <c r="IA395">
        <v>3</v>
      </c>
      <c r="IB395">
        <v>1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1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5</v>
      </c>
      <c r="JD395" t="s">
        <v>0</v>
      </c>
      <c r="JE395" t="s">
        <v>0</v>
      </c>
      <c r="JF395" t="s">
        <v>0</v>
      </c>
      <c r="JG395" t="s">
        <v>0</v>
      </c>
      <c r="JH395" t="s">
        <v>0</v>
      </c>
      <c r="JI395" t="s">
        <v>0</v>
      </c>
      <c r="JJ395" t="s">
        <v>0</v>
      </c>
      <c r="JK395" t="s">
        <v>0</v>
      </c>
      <c r="JL395" t="s">
        <v>0</v>
      </c>
      <c r="JM395" t="s">
        <v>0</v>
      </c>
      <c r="JN395" t="s">
        <v>0</v>
      </c>
      <c r="JO395" t="s">
        <v>0</v>
      </c>
      <c r="JP395" t="s">
        <v>0</v>
      </c>
      <c r="JQ395" t="s">
        <v>0</v>
      </c>
      <c r="JR395" t="s">
        <v>0</v>
      </c>
      <c r="JS395" t="s">
        <v>0</v>
      </c>
      <c r="JT395" t="s">
        <v>0</v>
      </c>
      <c r="JU395" t="s">
        <v>0</v>
      </c>
      <c r="JV395" t="s">
        <v>0</v>
      </c>
      <c r="JW395">
        <v>2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2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2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0</v>
      </c>
      <c r="MK395">
        <v>0</v>
      </c>
      <c r="ML395">
        <v>0</v>
      </c>
      <c r="MM395">
        <v>0</v>
      </c>
    </row>
    <row r="396" spans="1:351">
      <c r="A396" t="s">
        <v>1063</v>
      </c>
      <c r="B396" t="s">
        <v>1056</v>
      </c>
      <c r="C396" t="str">
        <f>"200708"</f>
        <v>200708</v>
      </c>
      <c r="D396" t="s">
        <v>1062</v>
      </c>
      <c r="E396">
        <v>2</v>
      </c>
      <c r="F396">
        <v>402</v>
      </c>
      <c r="G396">
        <v>310</v>
      </c>
      <c r="H396">
        <v>162</v>
      </c>
      <c r="I396">
        <v>148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148</v>
      </c>
      <c r="T396">
        <v>0</v>
      </c>
      <c r="U396">
        <v>0</v>
      </c>
      <c r="V396">
        <v>148</v>
      </c>
      <c r="W396">
        <v>6</v>
      </c>
      <c r="X396">
        <v>4</v>
      </c>
      <c r="Y396">
        <v>2</v>
      </c>
      <c r="Z396">
        <v>0</v>
      </c>
      <c r="AA396">
        <v>142</v>
      </c>
      <c r="AB396">
        <v>107</v>
      </c>
      <c r="AC396">
        <v>10</v>
      </c>
      <c r="AD396">
        <v>6</v>
      </c>
      <c r="AE396">
        <v>1</v>
      </c>
      <c r="AF396">
        <v>51</v>
      </c>
      <c r="AG396">
        <v>0</v>
      </c>
      <c r="AH396">
        <v>14</v>
      </c>
      <c r="AI396">
        <v>4</v>
      </c>
      <c r="AJ396">
        <v>0</v>
      </c>
      <c r="AK396">
        <v>0</v>
      </c>
      <c r="AL396">
        <v>0</v>
      </c>
      <c r="AM396">
        <v>1</v>
      </c>
      <c r="AN396">
        <v>0</v>
      </c>
      <c r="AO396">
        <v>0</v>
      </c>
      <c r="AP396">
        <v>2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2</v>
      </c>
      <c r="AZ396">
        <v>0</v>
      </c>
      <c r="BA396">
        <v>0</v>
      </c>
      <c r="BB396">
        <v>0</v>
      </c>
      <c r="BC396">
        <v>16</v>
      </c>
      <c r="BD396">
        <v>0</v>
      </c>
      <c r="BE396">
        <v>107</v>
      </c>
      <c r="BF396">
        <v>11</v>
      </c>
      <c r="BG396">
        <v>6</v>
      </c>
      <c r="BH396">
        <v>1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2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1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11</v>
      </c>
      <c r="CJ396">
        <v>2</v>
      </c>
      <c r="CK396">
        <v>1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1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2</v>
      </c>
      <c r="DJ396">
        <v>5</v>
      </c>
      <c r="DK396">
        <v>3</v>
      </c>
      <c r="DL396">
        <v>0</v>
      </c>
      <c r="DM396">
        <v>0</v>
      </c>
      <c r="DN396">
        <v>0</v>
      </c>
      <c r="DO396">
        <v>0</v>
      </c>
      <c r="DP396">
        <v>1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1</v>
      </c>
      <c r="EM396">
        <v>5</v>
      </c>
      <c r="EN396">
        <v>7</v>
      </c>
      <c r="EO396">
        <v>0</v>
      </c>
      <c r="EP396">
        <v>0</v>
      </c>
      <c r="EQ396">
        <v>0</v>
      </c>
      <c r="ER396">
        <v>0</v>
      </c>
      <c r="ES396">
        <v>2</v>
      </c>
      <c r="ET396">
        <v>0</v>
      </c>
      <c r="EU396">
        <v>4</v>
      </c>
      <c r="EV396">
        <v>0</v>
      </c>
      <c r="EW396">
        <v>1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7</v>
      </c>
      <c r="FR396">
        <v>1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1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1</v>
      </c>
      <c r="GV396">
        <v>7</v>
      </c>
      <c r="GW396">
        <v>3</v>
      </c>
      <c r="GX396">
        <v>0</v>
      </c>
      <c r="GY396">
        <v>2</v>
      </c>
      <c r="GZ396">
        <v>2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7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 t="s">
        <v>0</v>
      </c>
      <c r="JE396" t="s">
        <v>0</v>
      </c>
      <c r="JF396" t="s">
        <v>0</v>
      </c>
      <c r="JG396" t="s">
        <v>0</v>
      </c>
      <c r="JH396" t="s">
        <v>0</v>
      </c>
      <c r="JI396" t="s">
        <v>0</v>
      </c>
      <c r="JJ396" t="s">
        <v>0</v>
      </c>
      <c r="JK396" t="s">
        <v>0</v>
      </c>
      <c r="JL396" t="s">
        <v>0</v>
      </c>
      <c r="JM396" t="s">
        <v>0</v>
      </c>
      <c r="JN396" t="s">
        <v>0</v>
      </c>
      <c r="JO396" t="s">
        <v>0</v>
      </c>
      <c r="JP396" t="s">
        <v>0</v>
      </c>
      <c r="JQ396" t="s">
        <v>0</v>
      </c>
      <c r="JR396" t="s">
        <v>0</v>
      </c>
      <c r="JS396" t="s">
        <v>0</v>
      </c>
      <c r="JT396" t="s">
        <v>0</v>
      </c>
      <c r="JU396" t="s">
        <v>0</v>
      </c>
      <c r="JV396" t="s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2</v>
      </c>
      <c r="KT396">
        <v>0</v>
      </c>
      <c r="KU396">
        <v>0</v>
      </c>
      <c r="KV396">
        <v>2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</v>
      </c>
      <c r="LU396">
        <v>2</v>
      </c>
      <c r="LV396">
        <v>0</v>
      </c>
      <c r="LW396">
        <v>0</v>
      </c>
      <c r="LX396">
        <v>0</v>
      </c>
      <c r="LY396">
        <v>0</v>
      </c>
      <c r="LZ396">
        <v>0</v>
      </c>
      <c r="MA396">
        <v>0</v>
      </c>
      <c r="MB396">
        <v>0</v>
      </c>
      <c r="MC396">
        <v>0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0</v>
      </c>
      <c r="MK396">
        <v>0</v>
      </c>
      <c r="ML396">
        <v>0</v>
      </c>
      <c r="MM396">
        <v>0</v>
      </c>
    </row>
    <row r="397" spans="1:351">
      <c r="A397" t="s">
        <v>1061</v>
      </c>
      <c r="B397" t="s">
        <v>1056</v>
      </c>
      <c r="C397" t="str">
        <f>"200708"</f>
        <v>200708</v>
      </c>
      <c r="D397" t="s">
        <v>1060</v>
      </c>
      <c r="E397">
        <v>3</v>
      </c>
      <c r="F397">
        <v>1170</v>
      </c>
      <c r="G397">
        <v>890</v>
      </c>
      <c r="H397">
        <v>373</v>
      </c>
      <c r="I397">
        <v>517</v>
      </c>
      <c r="J397">
        <v>1</v>
      </c>
      <c r="K397">
        <v>3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517</v>
      </c>
      <c r="T397">
        <v>0</v>
      </c>
      <c r="U397">
        <v>0</v>
      </c>
      <c r="V397">
        <v>517</v>
      </c>
      <c r="W397">
        <v>12</v>
      </c>
      <c r="X397">
        <v>9</v>
      </c>
      <c r="Y397">
        <v>3</v>
      </c>
      <c r="Z397">
        <v>0</v>
      </c>
      <c r="AA397">
        <v>505</v>
      </c>
      <c r="AB397">
        <v>358</v>
      </c>
      <c r="AC397">
        <v>33</v>
      </c>
      <c r="AD397">
        <v>17</v>
      </c>
      <c r="AE397">
        <v>10</v>
      </c>
      <c r="AF397">
        <v>104</v>
      </c>
      <c r="AG397">
        <v>21</v>
      </c>
      <c r="AH397">
        <v>99</v>
      </c>
      <c r="AI397">
        <v>22</v>
      </c>
      <c r="AJ397">
        <v>8</v>
      </c>
      <c r="AK397">
        <v>2</v>
      </c>
      <c r="AL397">
        <v>2</v>
      </c>
      <c r="AM397">
        <v>3</v>
      </c>
      <c r="AN397">
        <v>0</v>
      </c>
      <c r="AO397">
        <v>0</v>
      </c>
      <c r="AP397">
        <v>0</v>
      </c>
      <c r="AQ397">
        <v>5</v>
      </c>
      <c r="AR397">
        <v>0</v>
      </c>
      <c r="AS397">
        <v>0</v>
      </c>
      <c r="AT397">
        <v>0</v>
      </c>
      <c r="AU397">
        <v>0</v>
      </c>
      <c r="AV397">
        <v>2</v>
      </c>
      <c r="AW397">
        <v>9</v>
      </c>
      <c r="AX397">
        <v>0</v>
      </c>
      <c r="AY397">
        <v>0</v>
      </c>
      <c r="AZ397">
        <v>0</v>
      </c>
      <c r="BA397">
        <v>0</v>
      </c>
      <c r="BB397">
        <v>1</v>
      </c>
      <c r="BC397">
        <v>17</v>
      </c>
      <c r="BD397">
        <v>3</v>
      </c>
      <c r="BE397">
        <v>358</v>
      </c>
      <c r="BF397">
        <v>29</v>
      </c>
      <c r="BG397">
        <v>11</v>
      </c>
      <c r="BH397">
        <v>2</v>
      </c>
      <c r="BI397">
        <v>0</v>
      </c>
      <c r="BJ397">
        <v>0</v>
      </c>
      <c r="BK397">
        <v>0</v>
      </c>
      <c r="BL397">
        <v>0</v>
      </c>
      <c r="BM397">
        <v>4</v>
      </c>
      <c r="BN397">
        <v>0</v>
      </c>
      <c r="BO397">
        <v>2</v>
      </c>
      <c r="BP397">
        <v>0</v>
      </c>
      <c r="BQ397">
        <v>2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1</v>
      </c>
      <c r="CD397">
        <v>1</v>
      </c>
      <c r="CE397">
        <v>0</v>
      </c>
      <c r="CF397">
        <v>0</v>
      </c>
      <c r="CG397">
        <v>0</v>
      </c>
      <c r="CH397">
        <v>6</v>
      </c>
      <c r="CI397">
        <v>29</v>
      </c>
      <c r="CJ397">
        <v>7</v>
      </c>
      <c r="CK397">
        <v>3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1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3</v>
      </c>
      <c r="DI397">
        <v>7</v>
      </c>
      <c r="DJ397">
        <v>19</v>
      </c>
      <c r="DK397">
        <v>9</v>
      </c>
      <c r="DL397">
        <v>1</v>
      </c>
      <c r="DM397">
        <v>3</v>
      </c>
      <c r="DN397">
        <v>0</v>
      </c>
      <c r="DO397">
        <v>0</v>
      </c>
      <c r="DP397">
        <v>0</v>
      </c>
      <c r="DQ397">
        <v>1</v>
      </c>
      <c r="DR397">
        <v>0</v>
      </c>
      <c r="DS397">
        <v>0</v>
      </c>
      <c r="DT397">
        <v>0</v>
      </c>
      <c r="DU397">
        <v>1</v>
      </c>
      <c r="DV397">
        <v>0</v>
      </c>
      <c r="DW397">
        <v>0</v>
      </c>
      <c r="DX397">
        <v>0</v>
      </c>
      <c r="DY397">
        <v>1</v>
      </c>
      <c r="DZ397">
        <v>0</v>
      </c>
      <c r="EA397">
        <v>0</v>
      </c>
      <c r="EB397">
        <v>0</v>
      </c>
      <c r="EC397">
        <v>1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1</v>
      </c>
      <c r="EJ397">
        <v>0</v>
      </c>
      <c r="EK397">
        <v>0</v>
      </c>
      <c r="EL397">
        <v>1</v>
      </c>
      <c r="EM397">
        <v>19</v>
      </c>
      <c r="EN397">
        <v>17</v>
      </c>
      <c r="EO397">
        <v>1</v>
      </c>
      <c r="EP397">
        <v>2</v>
      </c>
      <c r="EQ397">
        <v>2</v>
      </c>
      <c r="ER397">
        <v>1</v>
      </c>
      <c r="ES397">
        <v>4</v>
      </c>
      <c r="ET397">
        <v>0</v>
      </c>
      <c r="EU397">
        <v>1</v>
      </c>
      <c r="EV397">
        <v>3</v>
      </c>
      <c r="EW397">
        <v>0</v>
      </c>
      <c r="EX397">
        <v>1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2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17</v>
      </c>
      <c r="FR397">
        <v>16</v>
      </c>
      <c r="FS397">
        <v>6</v>
      </c>
      <c r="FT397">
        <v>3</v>
      </c>
      <c r="FU397">
        <v>3</v>
      </c>
      <c r="FV397">
        <v>1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3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16</v>
      </c>
      <c r="GV397">
        <v>49</v>
      </c>
      <c r="GW397">
        <v>14</v>
      </c>
      <c r="GX397">
        <v>3</v>
      </c>
      <c r="GY397">
        <v>0</v>
      </c>
      <c r="GZ397">
        <v>24</v>
      </c>
      <c r="HA397">
        <v>0</v>
      </c>
      <c r="HB397">
        <v>0</v>
      </c>
      <c r="HC397">
        <v>1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2</v>
      </c>
      <c r="HM397">
        <v>1</v>
      </c>
      <c r="HN397">
        <v>1</v>
      </c>
      <c r="HO397">
        <v>0</v>
      </c>
      <c r="HP397">
        <v>1</v>
      </c>
      <c r="HQ397">
        <v>1</v>
      </c>
      <c r="HR397">
        <v>0</v>
      </c>
      <c r="HS397">
        <v>0</v>
      </c>
      <c r="HT397">
        <v>0</v>
      </c>
      <c r="HU397">
        <v>0</v>
      </c>
      <c r="HV397">
        <v>1</v>
      </c>
      <c r="HW397">
        <v>0</v>
      </c>
      <c r="HX397">
        <v>0</v>
      </c>
      <c r="HY397">
        <v>49</v>
      </c>
      <c r="HZ397">
        <v>6</v>
      </c>
      <c r="IA397">
        <v>5</v>
      </c>
      <c r="IB397">
        <v>1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6</v>
      </c>
      <c r="JD397" t="s">
        <v>0</v>
      </c>
      <c r="JE397" t="s">
        <v>0</v>
      </c>
      <c r="JF397" t="s">
        <v>0</v>
      </c>
      <c r="JG397" t="s">
        <v>0</v>
      </c>
      <c r="JH397" t="s">
        <v>0</v>
      </c>
      <c r="JI397" t="s">
        <v>0</v>
      </c>
      <c r="JJ397" t="s">
        <v>0</v>
      </c>
      <c r="JK397" t="s">
        <v>0</v>
      </c>
      <c r="JL397" t="s">
        <v>0</v>
      </c>
      <c r="JM397" t="s">
        <v>0</v>
      </c>
      <c r="JN397" t="s">
        <v>0</v>
      </c>
      <c r="JO397" t="s">
        <v>0</v>
      </c>
      <c r="JP397" t="s">
        <v>0</v>
      </c>
      <c r="JQ397" t="s">
        <v>0</v>
      </c>
      <c r="JR397" t="s">
        <v>0</v>
      </c>
      <c r="JS397" t="s">
        <v>0</v>
      </c>
      <c r="JT397" t="s">
        <v>0</v>
      </c>
      <c r="JU397" t="s">
        <v>0</v>
      </c>
      <c r="JV397" t="s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4</v>
      </c>
      <c r="KT397">
        <v>0</v>
      </c>
      <c r="KU397">
        <v>0</v>
      </c>
      <c r="KV397">
        <v>2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1</v>
      </c>
      <c r="LE397">
        <v>1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4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0</v>
      </c>
      <c r="MK397">
        <v>0</v>
      </c>
      <c r="ML397">
        <v>0</v>
      </c>
      <c r="MM397">
        <v>0</v>
      </c>
    </row>
    <row r="398" spans="1:351">
      <c r="A398" t="s">
        <v>1059</v>
      </c>
      <c r="B398" t="s">
        <v>1056</v>
      </c>
      <c r="C398" t="str">
        <f>"200708"</f>
        <v>200708</v>
      </c>
      <c r="D398" t="s">
        <v>1058</v>
      </c>
      <c r="E398">
        <v>4</v>
      </c>
      <c r="F398">
        <v>973</v>
      </c>
      <c r="G398">
        <v>740</v>
      </c>
      <c r="H398">
        <v>403</v>
      </c>
      <c r="I398">
        <v>337</v>
      </c>
      <c r="J398">
        <v>1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337</v>
      </c>
      <c r="T398">
        <v>0</v>
      </c>
      <c r="U398">
        <v>0</v>
      </c>
      <c r="V398">
        <v>337</v>
      </c>
      <c r="W398">
        <v>8</v>
      </c>
      <c r="X398">
        <v>6</v>
      </c>
      <c r="Y398">
        <v>2</v>
      </c>
      <c r="Z398">
        <v>0</v>
      </c>
      <c r="AA398">
        <v>329</v>
      </c>
      <c r="AB398">
        <v>242</v>
      </c>
      <c r="AC398">
        <v>29</v>
      </c>
      <c r="AD398">
        <v>14</v>
      </c>
      <c r="AE398">
        <v>15</v>
      </c>
      <c r="AF398">
        <v>86</v>
      </c>
      <c r="AG398">
        <v>3</v>
      </c>
      <c r="AH398">
        <v>42</v>
      </c>
      <c r="AI398">
        <v>15</v>
      </c>
      <c r="AJ398">
        <v>2</v>
      </c>
      <c r="AK398">
        <v>3</v>
      </c>
      <c r="AL398">
        <v>0</v>
      </c>
      <c r="AM398">
        <v>2</v>
      </c>
      <c r="AN398">
        <v>0</v>
      </c>
      <c r="AO398">
        <v>1</v>
      </c>
      <c r="AP398">
        <v>0</v>
      </c>
      <c r="AQ398">
        <v>2</v>
      </c>
      <c r="AR398">
        <v>0</v>
      </c>
      <c r="AS398">
        <v>0</v>
      </c>
      <c r="AT398">
        <v>0</v>
      </c>
      <c r="AU398">
        <v>1</v>
      </c>
      <c r="AV398">
        <v>0</v>
      </c>
      <c r="AW398">
        <v>5</v>
      </c>
      <c r="AX398">
        <v>0</v>
      </c>
      <c r="AY398">
        <v>0</v>
      </c>
      <c r="AZ398">
        <v>1</v>
      </c>
      <c r="BA398">
        <v>1</v>
      </c>
      <c r="BB398">
        <v>0</v>
      </c>
      <c r="BC398">
        <v>20</v>
      </c>
      <c r="BD398">
        <v>0</v>
      </c>
      <c r="BE398">
        <v>242</v>
      </c>
      <c r="BF398">
        <v>13</v>
      </c>
      <c r="BG398">
        <v>6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3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1</v>
      </c>
      <c r="CB398">
        <v>0</v>
      </c>
      <c r="CC398">
        <v>0</v>
      </c>
      <c r="CD398">
        <v>0</v>
      </c>
      <c r="CE398">
        <v>1</v>
      </c>
      <c r="CF398">
        <v>0</v>
      </c>
      <c r="CG398">
        <v>0</v>
      </c>
      <c r="CH398">
        <v>2</v>
      </c>
      <c r="CI398">
        <v>13</v>
      </c>
      <c r="CJ398">
        <v>3</v>
      </c>
      <c r="CK398">
        <v>1</v>
      </c>
      <c r="CL398">
        <v>2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3</v>
      </c>
      <c r="DJ398">
        <v>1</v>
      </c>
      <c r="DK398">
        <v>1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1</v>
      </c>
      <c r="EN398">
        <v>40</v>
      </c>
      <c r="EO398">
        <v>6</v>
      </c>
      <c r="EP398">
        <v>0</v>
      </c>
      <c r="EQ398">
        <v>2</v>
      </c>
      <c r="ER398">
        <v>0</v>
      </c>
      <c r="ES398">
        <v>2</v>
      </c>
      <c r="ET398">
        <v>4</v>
      </c>
      <c r="EU398">
        <v>11</v>
      </c>
      <c r="EV398">
        <v>5</v>
      </c>
      <c r="EW398">
        <v>5</v>
      </c>
      <c r="EX398">
        <v>2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1</v>
      </c>
      <c r="FJ398">
        <v>0</v>
      </c>
      <c r="FK398">
        <v>0</v>
      </c>
      <c r="FL398">
        <v>0</v>
      </c>
      <c r="FM398">
        <v>0</v>
      </c>
      <c r="FN398">
        <v>1</v>
      </c>
      <c r="FO398">
        <v>0</v>
      </c>
      <c r="FP398">
        <v>1</v>
      </c>
      <c r="FQ398">
        <v>40</v>
      </c>
      <c r="FR398">
        <v>3</v>
      </c>
      <c r="FS398">
        <v>1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2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3</v>
      </c>
      <c r="GV398">
        <v>16</v>
      </c>
      <c r="GW398">
        <v>6</v>
      </c>
      <c r="GX398">
        <v>0</v>
      </c>
      <c r="GY398">
        <v>0</v>
      </c>
      <c r="GZ398">
        <v>2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1</v>
      </c>
      <c r="HH398">
        <v>0</v>
      </c>
      <c r="HI398">
        <v>0</v>
      </c>
      <c r="HJ398">
        <v>0</v>
      </c>
      <c r="HK398">
        <v>3</v>
      </c>
      <c r="HL398">
        <v>3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1</v>
      </c>
      <c r="HU398">
        <v>0</v>
      </c>
      <c r="HV398">
        <v>0</v>
      </c>
      <c r="HW398">
        <v>0</v>
      </c>
      <c r="HX398">
        <v>0</v>
      </c>
      <c r="HY398">
        <v>16</v>
      </c>
      <c r="HZ398">
        <v>4</v>
      </c>
      <c r="IA398">
        <v>1</v>
      </c>
      <c r="IB398">
        <v>0</v>
      </c>
      <c r="IC398">
        <v>0</v>
      </c>
      <c r="ID398">
        <v>0</v>
      </c>
      <c r="IE398">
        <v>0</v>
      </c>
      <c r="IF398">
        <v>1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2</v>
      </c>
      <c r="IZ398">
        <v>0</v>
      </c>
      <c r="JA398">
        <v>0</v>
      </c>
      <c r="JB398">
        <v>0</v>
      </c>
      <c r="JC398">
        <v>4</v>
      </c>
      <c r="JD398" t="s">
        <v>0</v>
      </c>
      <c r="JE398" t="s">
        <v>0</v>
      </c>
      <c r="JF398" t="s">
        <v>0</v>
      </c>
      <c r="JG398" t="s">
        <v>0</v>
      </c>
      <c r="JH398" t="s">
        <v>0</v>
      </c>
      <c r="JI398" t="s">
        <v>0</v>
      </c>
      <c r="JJ398" t="s">
        <v>0</v>
      </c>
      <c r="JK398" t="s">
        <v>0</v>
      </c>
      <c r="JL398" t="s">
        <v>0</v>
      </c>
      <c r="JM398" t="s">
        <v>0</v>
      </c>
      <c r="JN398" t="s">
        <v>0</v>
      </c>
      <c r="JO398" t="s">
        <v>0</v>
      </c>
      <c r="JP398" t="s">
        <v>0</v>
      </c>
      <c r="JQ398" t="s">
        <v>0</v>
      </c>
      <c r="JR398" t="s">
        <v>0</v>
      </c>
      <c r="JS398" t="s">
        <v>0</v>
      </c>
      <c r="JT398" t="s">
        <v>0</v>
      </c>
      <c r="JU398" t="s">
        <v>0</v>
      </c>
      <c r="JV398" t="s">
        <v>0</v>
      </c>
      <c r="JW398">
        <v>1</v>
      </c>
      <c r="JX398">
        <v>0</v>
      </c>
      <c r="JY398">
        <v>1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1</v>
      </c>
      <c r="KS398">
        <v>5</v>
      </c>
      <c r="KT398">
        <v>0</v>
      </c>
      <c r="KU398">
        <v>0</v>
      </c>
      <c r="KV398">
        <v>4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1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5</v>
      </c>
      <c r="LV398">
        <v>1</v>
      </c>
      <c r="LW398">
        <v>0</v>
      </c>
      <c r="LX398">
        <v>0</v>
      </c>
      <c r="LY398">
        <v>1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1</v>
      </c>
    </row>
    <row r="399" spans="1:351">
      <c r="A399" t="s">
        <v>1057</v>
      </c>
      <c r="B399" t="s">
        <v>1056</v>
      </c>
      <c r="C399" t="str">
        <f>"200708"</f>
        <v>200708</v>
      </c>
      <c r="D399" t="s">
        <v>1055</v>
      </c>
      <c r="E399">
        <v>5</v>
      </c>
      <c r="F399">
        <v>570</v>
      </c>
      <c r="G399">
        <v>430</v>
      </c>
      <c r="H399">
        <v>158</v>
      </c>
      <c r="I399">
        <v>272</v>
      </c>
      <c r="J399">
        <v>0</v>
      </c>
      <c r="K399">
        <v>2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272</v>
      </c>
      <c r="T399">
        <v>0</v>
      </c>
      <c r="U399">
        <v>0</v>
      </c>
      <c r="V399">
        <v>272</v>
      </c>
      <c r="W399">
        <v>4</v>
      </c>
      <c r="X399">
        <v>1</v>
      </c>
      <c r="Y399">
        <v>2</v>
      </c>
      <c r="Z399">
        <v>1</v>
      </c>
      <c r="AA399">
        <v>268</v>
      </c>
      <c r="AB399">
        <v>206</v>
      </c>
      <c r="AC399">
        <v>23</v>
      </c>
      <c r="AD399">
        <v>1</v>
      </c>
      <c r="AE399">
        <v>0</v>
      </c>
      <c r="AF399">
        <v>65</v>
      </c>
      <c r="AG399">
        <v>1</v>
      </c>
      <c r="AH399">
        <v>39</v>
      </c>
      <c r="AI399">
        <v>20</v>
      </c>
      <c r="AJ399">
        <v>6</v>
      </c>
      <c r="AK399">
        <v>0</v>
      </c>
      <c r="AL399">
        <v>0</v>
      </c>
      <c r="AM399">
        <v>1</v>
      </c>
      <c r="AN399">
        <v>1</v>
      </c>
      <c r="AO399">
        <v>0</v>
      </c>
      <c r="AP399">
        <v>0</v>
      </c>
      <c r="AQ399">
        <v>5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12</v>
      </c>
      <c r="AX399">
        <v>1</v>
      </c>
      <c r="AY399">
        <v>1</v>
      </c>
      <c r="AZ399">
        <v>2</v>
      </c>
      <c r="BA399">
        <v>0</v>
      </c>
      <c r="BB399">
        <v>1</v>
      </c>
      <c r="BC399">
        <v>27</v>
      </c>
      <c r="BD399">
        <v>0</v>
      </c>
      <c r="BE399">
        <v>206</v>
      </c>
      <c r="BF399">
        <v>11</v>
      </c>
      <c r="BG399">
        <v>1</v>
      </c>
      <c r="BH399">
        <v>1</v>
      </c>
      <c r="BI399">
        <v>1</v>
      </c>
      <c r="BJ399">
        <v>0</v>
      </c>
      <c r="BK399">
        <v>0</v>
      </c>
      <c r="BL399">
        <v>1</v>
      </c>
      <c r="BM399">
        <v>1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6</v>
      </c>
      <c r="CI399">
        <v>11</v>
      </c>
      <c r="CJ399">
        <v>4</v>
      </c>
      <c r="CK399">
        <v>2</v>
      </c>
      <c r="CL399">
        <v>0</v>
      </c>
      <c r="CM399">
        <v>0</v>
      </c>
      <c r="CN399">
        <v>0</v>
      </c>
      <c r="CO399">
        <v>0</v>
      </c>
      <c r="CP399">
        <v>2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4</v>
      </c>
      <c r="DJ399">
        <v>4</v>
      </c>
      <c r="DK399">
        <v>3</v>
      </c>
      <c r="DL399">
        <v>0</v>
      </c>
      <c r="DM399">
        <v>0</v>
      </c>
      <c r="DN399">
        <v>1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4</v>
      </c>
      <c r="EN399">
        <v>23</v>
      </c>
      <c r="EO399">
        <v>5</v>
      </c>
      <c r="EP399">
        <v>1</v>
      </c>
      <c r="EQ399">
        <v>0</v>
      </c>
      <c r="ER399">
        <v>0</v>
      </c>
      <c r="ES399">
        <v>0</v>
      </c>
      <c r="ET399">
        <v>0</v>
      </c>
      <c r="EU399">
        <v>9</v>
      </c>
      <c r="EV399">
        <v>3</v>
      </c>
      <c r="EW399">
        <v>1</v>
      </c>
      <c r="EX399">
        <v>3</v>
      </c>
      <c r="EY399">
        <v>0</v>
      </c>
      <c r="EZ399">
        <v>0</v>
      </c>
      <c r="FA399">
        <v>0</v>
      </c>
      <c r="FB399">
        <v>1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23</v>
      </c>
      <c r="FR399">
        <v>3</v>
      </c>
      <c r="FS399">
        <v>3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3</v>
      </c>
      <c r="GV399">
        <v>16</v>
      </c>
      <c r="GW399">
        <v>8</v>
      </c>
      <c r="GX399">
        <v>0</v>
      </c>
      <c r="GY399">
        <v>2</v>
      </c>
      <c r="GZ399">
        <v>3</v>
      </c>
      <c r="HA399">
        <v>0</v>
      </c>
      <c r="HB399">
        <v>1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1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1</v>
      </c>
      <c r="HY399">
        <v>16</v>
      </c>
      <c r="HZ399">
        <v>1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1</v>
      </c>
      <c r="JC399">
        <v>1</v>
      </c>
      <c r="JD399" t="s">
        <v>0</v>
      </c>
      <c r="JE399" t="s">
        <v>0</v>
      </c>
      <c r="JF399" t="s">
        <v>0</v>
      </c>
      <c r="JG399" t="s">
        <v>0</v>
      </c>
      <c r="JH399" t="s">
        <v>0</v>
      </c>
      <c r="JI399" t="s">
        <v>0</v>
      </c>
      <c r="JJ399" t="s">
        <v>0</v>
      </c>
      <c r="JK399" t="s">
        <v>0</v>
      </c>
      <c r="JL399" t="s">
        <v>0</v>
      </c>
      <c r="JM399" t="s">
        <v>0</v>
      </c>
      <c r="JN399" t="s">
        <v>0</v>
      </c>
      <c r="JO399" t="s">
        <v>0</v>
      </c>
      <c r="JP399" t="s">
        <v>0</v>
      </c>
      <c r="JQ399" t="s">
        <v>0</v>
      </c>
      <c r="JR399" t="s">
        <v>0</v>
      </c>
      <c r="JS399" t="s">
        <v>0</v>
      </c>
      <c r="JT399" t="s">
        <v>0</v>
      </c>
      <c r="JU399" t="s">
        <v>0</v>
      </c>
      <c r="JV399" t="s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</row>
    <row r="400" spans="1:351">
      <c r="A400" t="s">
        <v>1054</v>
      </c>
      <c r="B400" t="s">
        <v>1045</v>
      </c>
      <c r="C400" t="str">
        <f>"200709"</f>
        <v>200709</v>
      </c>
      <c r="D400" t="s">
        <v>1053</v>
      </c>
      <c r="E400">
        <v>1</v>
      </c>
      <c r="F400">
        <v>989</v>
      </c>
      <c r="G400">
        <v>750</v>
      </c>
      <c r="H400">
        <v>371</v>
      </c>
      <c r="I400">
        <v>379</v>
      </c>
      <c r="J400">
        <v>0</v>
      </c>
      <c r="K400">
        <v>1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379</v>
      </c>
      <c r="T400">
        <v>0</v>
      </c>
      <c r="U400">
        <v>0</v>
      </c>
      <c r="V400">
        <v>379</v>
      </c>
      <c r="W400">
        <v>19</v>
      </c>
      <c r="X400">
        <v>13</v>
      </c>
      <c r="Y400">
        <v>6</v>
      </c>
      <c r="Z400">
        <v>0</v>
      </c>
      <c r="AA400">
        <v>360</v>
      </c>
      <c r="AB400">
        <v>139</v>
      </c>
      <c r="AC400">
        <v>16</v>
      </c>
      <c r="AD400">
        <v>14</v>
      </c>
      <c r="AE400">
        <v>2</v>
      </c>
      <c r="AF400">
        <v>56</v>
      </c>
      <c r="AG400">
        <v>3</v>
      </c>
      <c r="AH400">
        <v>18</v>
      </c>
      <c r="AI400">
        <v>2</v>
      </c>
      <c r="AJ400">
        <v>1</v>
      </c>
      <c r="AK400">
        <v>6</v>
      </c>
      <c r="AL400">
        <v>2</v>
      </c>
      <c r="AM400">
        <v>1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13</v>
      </c>
      <c r="AX400">
        <v>1</v>
      </c>
      <c r="AY400">
        <v>1</v>
      </c>
      <c r="AZ400">
        <v>0</v>
      </c>
      <c r="BA400">
        <v>0</v>
      </c>
      <c r="BB400">
        <v>0</v>
      </c>
      <c r="BC400">
        <v>3</v>
      </c>
      <c r="BD400">
        <v>0</v>
      </c>
      <c r="BE400">
        <v>139</v>
      </c>
      <c r="BF400">
        <v>25</v>
      </c>
      <c r="BG400">
        <v>7</v>
      </c>
      <c r="BH400">
        <v>1</v>
      </c>
      <c r="BI400">
        <v>2</v>
      </c>
      <c r="BJ400">
        <v>3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3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9</v>
      </c>
      <c r="CI400">
        <v>25</v>
      </c>
      <c r="CJ400">
        <v>11</v>
      </c>
      <c r="CK400">
        <v>2</v>
      </c>
      <c r="CL400">
        <v>2</v>
      </c>
      <c r="CM400">
        <v>0</v>
      </c>
      <c r="CN400">
        <v>1</v>
      </c>
      <c r="CO400">
        <v>0</v>
      </c>
      <c r="CP400">
        <v>1</v>
      </c>
      <c r="CQ400">
        <v>0</v>
      </c>
      <c r="CR400">
        <v>0</v>
      </c>
      <c r="CS400">
        <v>2</v>
      </c>
      <c r="CT400">
        <v>0</v>
      </c>
      <c r="CU400">
        <v>0</v>
      </c>
      <c r="CV400">
        <v>1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1</v>
      </c>
      <c r="DF400">
        <v>0</v>
      </c>
      <c r="DG400">
        <v>0</v>
      </c>
      <c r="DH400">
        <v>1</v>
      </c>
      <c r="DI400">
        <v>11</v>
      </c>
      <c r="DJ400">
        <v>8</v>
      </c>
      <c r="DK400">
        <v>3</v>
      </c>
      <c r="DL400">
        <v>0</v>
      </c>
      <c r="DM400">
        <v>1</v>
      </c>
      <c r="DN400">
        <v>0</v>
      </c>
      <c r="DO400">
        <v>0</v>
      </c>
      <c r="DP400">
        <v>0</v>
      </c>
      <c r="DQ400">
        <v>0</v>
      </c>
      <c r="DR400">
        <v>1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1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2</v>
      </c>
      <c r="EM400">
        <v>8</v>
      </c>
      <c r="EN400">
        <v>131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130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1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131</v>
      </c>
      <c r="FR400">
        <v>16</v>
      </c>
      <c r="FS400">
        <v>7</v>
      </c>
      <c r="FT400">
        <v>0</v>
      </c>
      <c r="FU400">
        <v>0</v>
      </c>
      <c r="FV400">
        <v>1</v>
      </c>
      <c r="FW400">
        <v>0</v>
      </c>
      <c r="FX400">
        <v>3</v>
      </c>
      <c r="FY400">
        <v>0</v>
      </c>
      <c r="FZ400">
        <v>1</v>
      </c>
      <c r="GA400">
        <v>0</v>
      </c>
      <c r="GB400">
        <v>1</v>
      </c>
      <c r="GC400">
        <v>0</v>
      </c>
      <c r="GD400">
        <v>1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2</v>
      </c>
      <c r="GU400">
        <v>16</v>
      </c>
      <c r="GV400">
        <v>24</v>
      </c>
      <c r="GW400">
        <v>8</v>
      </c>
      <c r="GX400">
        <v>2</v>
      </c>
      <c r="GY400">
        <v>2</v>
      </c>
      <c r="GZ400">
        <v>3</v>
      </c>
      <c r="HA400">
        <v>1</v>
      </c>
      <c r="HB400">
        <v>1</v>
      </c>
      <c r="HC400">
        <v>1</v>
      </c>
      <c r="HD400">
        <v>0</v>
      </c>
      <c r="HE400">
        <v>0</v>
      </c>
      <c r="HF400">
        <v>0</v>
      </c>
      <c r="HG400">
        <v>0</v>
      </c>
      <c r="HH400">
        <v>1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2</v>
      </c>
      <c r="HQ400">
        <v>0</v>
      </c>
      <c r="HR400">
        <v>0</v>
      </c>
      <c r="HS400">
        <v>2</v>
      </c>
      <c r="HT400">
        <v>0</v>
      </c>
      <c r="HU400">
        <v>0</v>
      </c>
      <c r="HV400">
        <v>0</v>
      </c>
      <c r="HW400">
        <v>1</v>
      </c>
      <c r="HX400">
        <v>0</v>
      </c>
      <c r="HY400">
        <v>24</v>
      </c>
      <c r="HZ400">
        <v>3</v>
      </c>
      <c r="IA400">
        <v>1</v>
      </c>
      <c r="IB400">
        <v>1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1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3</v>
      </c>
      <c r="JD400" t="s">
        <v>0</v>
      </c>
      <c r="JE400" t="s">
        <v>0</v>
      </c>
      <c r="JF400" t="s">
        <v>0</v>
      </c>
      <c r="JG400" t="s">
        <v>0</v>
      </c>
      <c r="JH400" t="s">
        <v>0</v>
      </c>
      <c r="JI400" t="s">
        <v>0</v>
      </c>
      <c r="JJ400" t="s">
        <v>0</v>
      </c>
      <c r="JK400" t="s">
        <v>0</v>
      </c>
      <c r="JL400" t="s">
        <v>0</v>
      </c>
      <c r="JM400" t="s">
        <v>0</v>
      </c>
      <c r="JN400" t="s">
        <v>0</v>
      </c>
      <c r="JO400" t="s">
        <v>0</v>
      </c>
      <c r="JP400" t="s">
        <v>0</v>
      </c>
      <c r="JQ400" t="s">
        <v>0</v>
      </c>
      <c r="JR400" t="s">
        <v>0</v>
      </c>
      <c r="JS400" t="s">
        <v>0</v>
      </c>
      <c r="JT400" t="s">
        <v>0</v>
      </c>
      <c r="JU400" t="s">
        <v>0</v>
      </c>
      <c r="JV400" t="s">
        <v>0</v>
      </c>
      <c r="JW400">
        <v>2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1</v>
      </c>
      <c r="KF400">
        <v>1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2</v>
      </c>
      <c r="KS400">
        <v>1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1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1</v>
      </c>
      <c r="LV400">
        <v>0</v>
      </c>
      <c r="LW400">
        <v>0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</row>
    <row r="401" spans="1:351">
      <c r="A401" t="s">
        <v>1052</v>
      </c>
      <c r="B401" t="s">
        <v>1045</v>
      </c>
      <c r="C401" t="str">
        <f>"200709"</f>
        <v>200709</v>
      </c>
      <c r="D401" t="s">
        <v>1051</v>
      </c>
      <c r="E401">
        <v>2</v>
      </c>
      <c r="F401">
        <v>695</v>
      </c>
      <c r="G401">
        <v>520</v>
      </c>
      <c r="H401">
        <v>248</v>
      </c>
      <c r="I401">
        <v>272</v>
      </c>
      <c r="J401">
        <v>0</v>
      </c>
      <c r="K401">
        <v>3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272</v>
      </c>
      <c r="T401">
        <v>0</v>
      </c>
      <c r="U401">
        <v>0</v>
      </c>
      <c r="V401">
        <v>272</v>
      </c>
      <c r="W401">
        <v>10</v>
      </c>
      <c r="X401">
        <v>10</v>
      </c>
      <c r="Y401">
        <v>0</v>
      </c>
      <c r="Z401">
        <v>0</v>
      </c>
      <c r="AA401">
        <v>262</v>
      </c>
      <c r="AB401">
        <v>138</v>
      </c>
      <c r="AC401">
        <v>22</v>
      </c>
      <c r="AD401">
        <v>8</v>
      </c>
      <c r="AE401">
        <v>2</v>
      </c>
      <c r="AF401">
        <v>65</v>
      </c>
      <c r="AG401">
        <v>1</v>
      </c>
      <c r="AH401">
        <v>14</v>
      </c>
      <c r="AI401">
        <v>2</v>
      </c>
      <c r="AJ401">
        <v>1</v>
      </c>
      <c r="AK401">
        <v>1</v>
      </c>
      <c r="AL401">
        <v>0</v>
      </c>
      <c r="AM401">
        <v>1</v>
      </c>
      <c r="AN401">
        <v>1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20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138</v>
      </c>
      <c r="BF401">
        <v>15</v>
      </c>
      <c r="BG401">
        <v>5</v>
      </c>
      <c r="BH401">
        <v>1</v>
      </c>
      <c r="BI401">
        <v>0</v>
      </c>
      <c r="BJ401">
        <v>1</v>
      </c>
      <c r="BK401">
        <v>1</v>
      </c>
      <c r="BL401">
        <v>0</v>
      </c>
      <c r="BM401">
        <v>2</v>
      </c>
      <c r="BN401">
        <v>0</v>
      </c>
      <c r="BO401">
        <v>1</v>
      </c>
      <c r="BP401">
        <v>0</v>
      </c>
      <c r="BQ401">
        <v>2</v>
      </c>
      <c r="BR401">
        <v>0</v>
      </c>
      <c r="BS401">
        <v>1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1</v>
      </c>
      <c r="CI401">
        <v>15</v>
      </c>
      <c r="CJ401">
        <v>2</v>
      </c>
      <c r="CK401">
        <v>0</v>
      </c>
      <c r="CL401">
        <v>0</v>
      </c>
      <c r="CM401">
        <v>0</v>
      </c>
      <c r="CN401">
        <v>1</v>
      </c>
      <c r="CO401">
        <v>0</v>
      </c>
      <c r="CP401">
        <v>1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2</v>
      </c>
      <c r="DJ401">
        <v>4</v>
      </c>
      <c r="DK401">
        <v>2</v>
      </c>
      <c r="DL401">
        <v>0</v>
      </c>
      <c r="DM401">
        <v>1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1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4</v>
      </c>
      <c r="EN401">
        <v>63</v>
      </c>
      <c r="EO401">
        <v>0</v>
      </c>
      <c r="EP401">
        <v>0</v>
      </c>
      <c r="EQ401">
        <v>0</v>
      </c>
      <c r="ER401">
        <v>7</v>
      </c>
      <c r="ES401">
        <v>0</v>
      </c>
      <c r="ET401">
        <v>0</v>
      </c>
      <c r="EU401">
        <v>0</v>
      </c>
      <c r="EV401">
        <v>54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1</v>
      </c>
      <c r="FL401">
        <v>0</v>
      </c>
      <c r="FM401">
        <v>0</v>
      </c>
      <c r="FN401">
        <v>0</v>
      </c>
      <c r="FO401">
        <v>0</v>
      </c>
      <c r="FP401">
        <v>1</v>
      </c>
      <c r="FQ401">
        <v>63</v>
      </c>
      <c r="FR401">
        <v>9</v>
      </c>
      <c r="FS401">
        <v>3</v>
      </c>
      <c r="FT401">
        <v>0</v>
      </c>
      <c r="FU401">
        <v>0</v>
      </c>
      <c r="FV401">
        <v>2</v>
      </c>
      <c r="FW401">
        <v>1</v>
      </c>
      <c r="FX401">
        <v>0</v>
      </c>
      <c r="FY401">
        <v>0</v>
      </c>
      <c r="FZ401">
        <v>1</v>
      </c>
      <c r="GA401">
        <v>0</v>
      </c>
      <c r="GB401">
        <v>0</v>
      </c>
      <c r="GC401">
        <v>1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1</v>
      </c>
      <c r="GQ401">
        <v>0</v>
      </c>
      <c r="GR401">
        <v>0</v>
      </c>
      <c r="GS401">
        <v>0</v>
      </c>
      <c r="GT401">
        <v>0</v>
      </c>
      <c r="GU401">
        <v>9</v>
      </c>
      <c r="GV401">
        <v>21</v>
      </c>
      <c r="GW401">
        <v>7</v>
      </c>
      <c r="GX401">
        <v>1</v>
      </c>
      <c r="GY401">
        <v>2</v>
      </c>
      <c r="GZ401">
        <v>7</v>
      </c>
      <c r="HA401">
        <v>0</v>
      </c>
      <c r="HB401">
        <v>1</v>
      </c>
      <c r="HC401">
        <v>0</v>
      </c>
      <c r="HD401">
        <v>0</v>
      </c>
      <c r="HE401">
        <v>0</v>
      </c>
      <c r="HF401">
        <v>0</v>
      </c>
      <c r="HG401">
        <v>1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1</v>
      </c>
      <c r="HX401">
        <v>1</v>
      </c>
      <c r="HY401">
        <v>21</v>
      </c>
      <c r="HZ401">
        <v>8</v>
      </c>
      <c r="IA401">
        <v>4</v>
      </c>
      <c r="IB401">
        <v>2</v>
      </c>
      <c r="IC401">
        <v>0</v>
      </c>
      <c r="ID401">
        <v>0</v>
      </c>
      <c r="IE401">
        <v>2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8</v>
      </c>
      <c r="JD401" t="s">
        <v>0</v>
      </c>
      <c r="JE401" t="s">
        <v>0</v>
      </c>
      <c r="JF401" t="s">
        <v>0</v>
      </c>
      <c r="JG401" t="s">
        <v>0</v>
      </c>
      <c r="JH401" t="s">
        <v>0</v>
      </c>
      <c r="JI401" t="s">
        <v>0</v>
      </c>
      <c r="JJ401" t="s">
        <v>0</v>
      </c>
      <c r="JK401" t="s">
        <v>0</v>
      </c>
      <c r="JL401" t="s">
        <v>0</v>
      </c>
      <c r="JM401" t="s">
        <v>0</v>
      </c>
      <c r="JN401" t="s">
        <v>0</v>
      </c>
      <c r="JO401" t="s">
        <v>0</v>
      </c>
      <c r="JP401" t="s">
        <v>0</v>
      </c>
      <c r="JQ401" t="s">
        <v>0</v>
      </c>
      <c r="JR401" t="s">
        <v>0</v>
      </c>
      <c r="JS401" t="s">
        <v>0</v>
      </c>
      <c r="JT401" t="s">
        <v>0</v>
      </c>
      <c r="JU401" t="s">
        <v>0</v>
      </c>
      <c r="JV401" t="s">
        <v>0</v>
      </c>
      <c r="JW401">
        <v>1</v>
      </c>
      <c r="JX401">
        <v>1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1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1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1</v>
      </c>
      <c r="MC401">
        <v>0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1</v>
      </c>
    </row>
    <row r="402" spans="1:351">
      <c r="A402" t="s">
        <v>1050</v>
      </c>
      <c r="B402" t="s">
        <v>1045</v>
      </c>
      <c r="C402" t="str">
        <f>"200709"</f>
        <v>200709</v>
      </c>
      <c r="D402" t="s">
        <v>1049</v>
      </c>
      <c r="E402">
        <v>3</v>
      </c>
      <c r="F402">
        <v>688</v>
      </c>
      <c r="G402">
        <v>520</v>
      </c>
      <c r="H402">
        <v>235</v>
      </c>
      <c r="I402">
        <v>285</v>
      </c>
      <c r="J402">
        <v>0</v>
      </c>
      <c r="K402">
        <v>4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285</v>
      </c>
      <c r="T402">
        <v>0</v>
      </c>
      <c r="U402">
        <v>0</v>
      </c>
      <c r="V402">
        <v>285</v>
      </c>
      <c r="W402">
        <v>7</v>
      </c>
      <c r="X402">
        <v>6</v>
      </c>
      <c r="Y402">
        <v>1</v>
      </c>
      <c r="Z402">
        <v>0</v>
      </c>
      <c r="AA402">
        <v>278</v>
      </c>
      <c r="AB402">
        <v>183</v>
      </c>
      <c r="AC402">
        <v>16</v>
      </c>
      <c r="AD402">
        <v>25</v>
      </c>
      <c r="AE402">
        <v>4</v>
      </c>
      <c r="AF402">
        <v>78</v>
      </c>
      <c r="AG402">
        <v>2</v>
      </c>
      <c r="AH402">
        <v>8</v>
      </c>
      <c r="AI402">
        <v>0</v>
      </c>
      <c r="AJ402">
        <v>9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1</v>
      </c>
      <c r="AS402">
        <v>0</v>
      </c>
      <c r="AT402">
        <v>0</v>
      </c>
      <c r="AU402">
        <v>0</v>
      </c>
      <c r="AV402">
        <v>0</v>
      </c>
      <c r="AW402">
        <v>37</v>
      </c>
      <c r="AX402">
        <v>0</v>
      </c>
      <c r="AY402">
        <v>0</v>
      </c>
      <c r="AZ402">
        <v>0</v>
      </c>
      <c r="BA402">
        <v>1</v>
      </c>
      <c r="BB402">
        <v>0</v>
      </c>
      <c r="BC402">
        <v>0</v>
      </c>
      <c r="BD402">
        <v>2</v>
      </c>
      <c r="BE402">
        <v>183</v>
      </c>
      <c r="BF402">
        <v>22</v>
      </c>
      <c r="BG402">
        <v>12</v>
      </c>
      <c r="BH402">
        <v>3</v>
      </c>
      <c r="BI402">
        <v>0</v>
      </c>
      <c r="BJ402">
        <v>0</v>
      </c>
      <c r="BK402">
        <v>0</v>
      </c>
      <c r="BL402">
        <v>1</v>
      </c>
      <c r="BM402">
        <v>1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5</v>
      </c>
      <c r="CI402">
        <v>22</v>
      </c>
      <c r="CJ402">
        <v>2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1</v>
      </c>
      <c r="CV402">
        <v>0</v>
      </c>
      <c r="CW402">
        <v>0</v>
      </c>
      <c r="CX402">
        <v>0</v>
      </c>
      <c r="CY402">
        <v>1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2</v>
      </c>
      <c r="DJ402">
        <v>1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1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1</v>
      </c>
      <c r="EN402">
        <v>45</v>
      </c>
      <c r="EO402">
        <v>3</v>
      </c>
      <c r="EP402">
        <v>0</v>
      </c>
      <c r="EQ402">
        <v>0</v>
      </c>
      <c r="ER402">
        <v>2</v>
      </c>
      <c r="ES402">
        <v>0</v>
      </c>
      <c r="ET402">
        <v>0</v>
      </c>
      <c r="EU402">
        <v>1</v>
      </c>
      <c r="EV402">
        <v>38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1</v>
      </c>
      <c r="FQ402">
        <v>45</v>
      </c>
      <c r="FR402">
        <v>2</v>
      </c>
      <c r="FS402">
        <v>0</v>
      </c>
      <c r="FT402">
        <v>1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1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2</v>
      </c>
      <c r="GV402">
        <v>20</v>
      </c>
      <c r="GW402">
        <v>4</v>
      </c>
      <c r="GX402">
        <v>3</v>
      </c>
      <c r="GY402">
        <v>0</v>
      </c>
      <c r="GZ402">
        <v>1</v>
      </c>
      <c r="HA402">
        <v>0</v>
      </c>
      <c r="HB402">
        <v>0</v>
      </c>
      <c r="HC402">
        <v>1</v>
      </c>
      <c r="HD402">
        <v>0</v>
      </c>
      <c r="HE402">
        <v>0</v>
      </c>
      <c r="HF402">
        <v>0</v>
      </c>
      <c r="HG402">
        <v>0</v>
      </c>
      <c r="HH402">
        <v>5</v>
      </c>
      <c r="HI402">
        <v>0</v>
      </c>
      <c r="HJ402">
        <v>0</v>
      </c>
      <c r="HK402">
        <v>0</v>
      </c>
      <c r="HL402">
        <v>1</v>
      </c>
      <c r="HM402">
        <v>0</v>
      </c>
      <c r="HN402">
        <v>0</v>
      </c>
      <c r="HO402">
        <v>2</v>
      </c>
      <c r="HP402">
        <v>0</v>
      </c>
      <c r="HQ402">
        <v>0</v>
      </c>
      <c r="HR402">
        <v>2</v>
      </c>
      <c r="HS402">
        <v>0</v>
      </c>
      <c r="HT402">
        <v>0</v>
      </c>
      <c r="HU402">
        <v>1</v>
      </c>
      <c r="HV402">
        <v>0</v>
      </c>
      <c r="HW402">
        <v>0</v>
      </c>
      <c r="HX402">
        <v>0</v>
      </c>
      <c r="HY402">
        <v>20</v>
      </c>
      <c r="HZ402">
        <v>3</v>
      </c>
      <c r="IA402">
        <v>3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3</v>
      </c>
      <c r="JD402" t="s">
        <v>0</v>
      </c>
      <c r="JE402" t="s">
        <v>0</v>
      </c>
      <c r="JF402" t="s">
        <v>0</v>
      </c>
      <c r="JG402" t="s">
        <v>0</v>
      </c>
      <c r="JH402" t="s">
        <v>0</v>
      </c>
      <c r="JI402" t="s">
        <v>0</v>
      </c>
      <c r="JJ402" t="s">
        <v>0</v>
      </c>
      <c r="JK402" t="s">
        <v>0</v>
      </c>
      <c r="JL402" t="s">
        <v>0</v>
      </c>
      <c r="JM402" t="s">
        <v>0</v>
      </c>
      <c r="JN402" t="s">
        <v>0</v>
      </c>
      <c r="JO402" t="s">
        <v>0</v>
      </c>
      <c r="JP402" t="s">
        <v>0</v>
      </c>
      <c r="JQ402" t="s">
        <v>0</v>
      </c>
      <c r="JR402" t="s">
        <v>0</v>
      </c>
      <c r="JS402" t="s">
        <v>0</v>
      </c>
      <c r="JT402" t="s">
        <v>0</v>
      </c>
      <c r="JU402" t="s">
        <v>0</v>
      </c>
      <c r="JV402" t="s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0</v>
      </c>
      <c r="MM402">
        <v>0</v>
      </c>
    </row>
    <row r="403" spans="1:351">
      <c r="A403" t="s">
        <v>1048</v>
      </c>
      <c r="B403" t="s">
        <v>1045</v>
      </c>
      <c r="C403" t="str">
        <f>"200709"</f>
        <v>200709</v>
      </c>
      <c r="D403" t="s">
        <v>1047</v>
      </c>
      <c r="E403">
        <v>4</v>
      </c>
      <c r="F403">
        <v>738</v>
      </c>
      <c r="G403">
        <v>560</v>
      </c>
      <c r="H403">
        <v>303</v>
      </c>
      <c r="I403">
        <v>257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257</v>
      </c>
      <c r="T403">
        <v>0</v>
      </c>
      <c r="U403">
        <v>0</v>
      </c>
      <c r="V403">
        <v>257</v>
      </c>
      <c r="W403">
        <v>15</v>
      </c>
      <c r="X403">
        <v>10</v>
      </c>
      <c r="Y403">
        <v>3</v>
      </c>
      <c r="Z403">
        <v>0</v>
      </c>
      <c r="AA403">
        <v>242</v>
      </c>
      <c r="AB403">
        <v>137</v>
      </c>
      <c r="AC403">
        <v>28</v>
      </c>
      <c r="AD403">
        <v>11</v>
      </c>
      <c r="AE403">
        <v>3</v>
      </c>
      <c r="AF403">
        <v>46</v>
      </c>
      <c r="AG403">
        <v>3</v>
      </c>
      <c r="AH403">
        <v>3</v>
      </c>
      <c r="AI403">
        <v>1</v>
      </c>
      <c r="AJ403">
        <v>0</v>
      </c>
      <c r="AK403">
        <v>0</v>
      </c>
      <c r="AL403">
        <v>0</v>
      </c>
      <c r="AM403">
        <v>0</v>
      </c>
      <c r="AN403">
        <v>1</v>
      </c>
      <c r="AO403">
        <v>0</v>
      </c>
      <c r="AP403">
        <v>0</v>
      </c>
      <c r="AQ403">
        <v>0</v>
      </c>
      <c r="AR403">
        <v>1</v>
      </c>
      <c r="AS403">
        <v>0</v>
      </c>
      <c r="AT403">
        <v>2</v>
      </c>
      <c r="AU403">
        <v>0</v>
      </c>
      <c r="AV403">
        <v>2</v>
      </c>
      <c r="AW403">
        <v>27</v>
      </c>
      <c r="AX403">
        <v>1</v>
      </c>
      <c r="AY403">
        <v>1</v>
      </c>
      <c r="AZ403">
        <v>0</v>
      </c>
      <c r="BA403">
        <v>2</v>
      </c>
      <c r="BB403">
        <v>1</v>
      </c>
      <c r="BC403">
        <v>4</v>
      </c>
      <c r="BD403">
        <v>0</v>
      </c>
      <c r="BE403">
        <v>137</v>
      </c>
      <c r="BF403">
        <v>15</v>
      </c>
      <c r="BG403">
        <v>5</v>
      </c>
      <c r="BH403">
        <v>5</v>
      </c>
      <c r="BI403">
        <v>0</v>
      </c>
      <c r="BJ403">
        <v>1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1</v>
      </c>
      <c r="BY403">
        <v>0</v>
      </c>
      <c r="BZ403">
        <v>0</v>
      </c>
      <c r="CA403">
        <v>0</v>
      </c>
      <c r="CB403">
        <v>1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2</v>
      </c>
      <c r="CI403">
        <v>15</v>
      </c>
      <c r="CJ403">
        <v>7</v>
      </c>
      <c r="CK403">
        <v>2</v>
      </c>
      <c r="CL403">
        <v>0</v>
      </c>
      <c r="CM403">
        <v>1</v>
      </c>
      <c r="CN403">
        <v>0</v>
      </c>
      <c r="CO403">
        <v>1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1</v>
      </c>
      <c r="CZ403">
        <v>0</v>
      </c>
      <c r="DA403">
        <v>0</v>
      </c>
      <c r="DB403">
        <v>0</v>
      </c>
      <c r="DC403">
        <v>0</v>
      </c>
      <c r="DD403">
        <v>1</v>
      </c>
      <c r="DE403">
        <v>0</v>
      </c>
      <c r="DF403">
        <v>0</v>
      </c>
      <c r="DG403">
        <v>0</v>
      </c>
      <c r="DH403">
        <v>1</v>
      </c>
      <c r="DI403">
        <v>7</v>
      </c>
      <c r="DJ403">
        <v>7</v>
      </c>
      <c r="DK403">
        <v>3</v>
      </c>
      <c r="DL403">
        <v>0</v>
      </c>
      <c r="DM403">
        <v>2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1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1</v>
      </c>
      <c r="EI403">
        <v>0</v>
      </c>
      <c r="EJ403">
        <v>0</v>
      </c>
      <c r="EK403">
        <v>0</v>
      </c>
      <c r="EL403">
        <v>0</v>
      </c>
      <c r="EM403">
        <v>7</v>
      </c>
      <c r="EN403">
        <v>39</v>
      </c>
      <c r="EO403">
        <v>0</v>
      </c>
      <c r="EP403">
        <v>0</v>
      </c>
      <c r="EQ403">
        <v>0</v>
      </c>
      <c r="ER403">
        <v>4</v>
      </c>
      <c r="ES403">
        <v>3</v>
      </c>
      <c r="ET403">
        <v>0</v>
      </c>
      <c r="EU403">
        <v>1</v>
      </c>
      <c r="EV403">
        <v>31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39</v>
      </c>
      <c r="FR403">
        <v>5</v>
      </c>
      <c r="FS403">
        <v>3</v>
      </c>
      <c r="FT403">
        <v>1</v>
      </c>
      <c r="FU403">
        <v>0</v>
      </c>
      <c r="FV403">
        <v>1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5</v>
      </c>
      <c r="GV403">
        <v>24</v>
      </c>
      <c r="GW403">
        <v>6</v>
      </c>
      <c r="GX403">
        <v>0</v>
      </c>
      <c r="GY403">
        <v>3</v>
      </c>
      <c r="GZ403">
        <v>8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3</v>
      </c>
      <c r="HI403">
        <v>0</v>
      </c>
      <c r="HJ403">
        <v>1</v>
      </c>
      <c r="HK403">
        <v>0</v>
      </c>
      <c r="HL403">
        <v>1</v>
      </c>
      <c r="HM403">
        <v>0</v>
      </c>
      <c r="HN403">
        <v>0</v>
      </c>
      <c r="HO403">
        <v>0</v>
      </c>
      <c r="HP403">
        <v>1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1</v>
      </c>
      <c r="HW403">
        <v>0</v>
      </c>
      <c r="HX403">
        <v>0</v>
      </c>
      <c r="HY403">
        <v>24</v>
      </c>
      <c r="HZ403">
        <v>7</v>
      </c>
      <c r="IA403">
        <v>2</v>
      </c>
      <c r="IB403">
        <v>0</v>
      </c>
      <c r="IC403">
        <v>1</v>
      </c>
      <c r="ID403">
        <v>0</v>
      </c>
      <c r="IE403">
        <v>1</v>
      </c>
      <c r="IF403">
        <v>0</v>
      </c>
      <c r="IG403">
        <v>0</v>
      </c>
      <c r="IH403">
        <v>0</v>
      </c>
      <c r="II403">
        <v>1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1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1</v>
      </c>
      <c r="JC403">
        <v>7</v>
      </c>
      <c r="JD403" t="s">
        <v>0</v>
      </c>
      <c r="JE403" t="s">
        <v>0</v>
      </c>
      <c r="JF403" t="s">
        <v>0</v>
      </c>
      <c r="JG403" t="s">
        <v>0</v>
      </c>
      <c r="JH403" t="s">
        <v>0</v>
      </c>
      <c r="JI403" t="s">
        <v>0</v>
      </c>
      <c r="JJ403" t="s">
        <v>0</v>
      </c>
      <c r="JK403" t="s">
        <v>0</v>
      </c>
      <c r="JL403" t="s">
        <v>0</v>
      </c>
      <c r="JM403" t="s">
        <v>0</v>
      </c>
      <c r="JN403" t="s">
        <v>0</v>
      </c>
      <c r="JO403" t="s">
        <v>0</v>
      </c>
      <c r="JP403" t="s">
        <v>0</v>
      </c>
      <c r="JQ403" t="s">
        <v>0</v>
      </c>
      <c r="JR403" t="s">
        <v>0</v>
      </c>
      <c r="JS403" t="s">
        <v>0</v>
      </c>
      <c r="JT403" t="s">
        <v>0</v>
      </c>
      <c r="JU403" t="s">
        <v>0</v>
      </c>
      <c r="JV403" t="s">
        <v>0</v>
      </c>
      <c r="JW403">
        <v>1</v>
      </c>
      <c r="JX403">
        <v>1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1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</row>
    <row r="404" spans="1:351">
      <c r="A404" t="s">
        <v>1046</v>
      </c>
      <c r="B404" t="s">
        <v>1045</v>
      </c>
      <c r="C404" t="str">
        <f>"200709"</f>
        <v>200709</v>
      </c>
      <c r="D404" t="s">
        <v>1044</v>
      </c>
      <c r="E404">
        <v>5</v>
      </c>
      <c r="F404">
        <v>396</v>
      </c>
      <c r="G404">
        <v>300</v>
      </c>
      <c r="H404">
        <v>159</v>
      </c>
      <c r="I404">
        <v>141</v>
      </c>
      <c r="J404">
        <v>0</v>
      </c>
      <c r="K404">
        <v>1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141</v>
      </c>
      <c r="T404">
        <v>0</v>
      </c>
      <c r="U404">
        <v>0</v>
      </c>
      <c r="V404">
        <v>141</v>
      </c>
      <c r="W404">
        <v>6</v>
      </c>
      <c r="X404">
        <v>4</v>
      </c>
      <c r="Y404">
        <v>2</v>
      </c>
      <c r="Z404">
        <v>0</v>
      </c>
      <c r="AA404">
        <v>135</v>
      </c>
      <c r="AB404">
        <v>75</v>
      </c>
      <c r="AC404">
        <v>15</v>
      </c>
      <c r="AD404">
        <v>3</v>
      </c>
      <c r="AE404">
        <v>1</v>
      </c>
      <c r="AF404">
        <v>13</v>
      </c>
      <c r="AG404">
        <v>0</v>
      </c>
      <c r="AH404">
        <v>17</v>
      </c>
      <c r="AI404">
        <v>1</v>
      </c>
      <c r="AJ404">
        <v>0</v>
      </c>
      <c r="AK404">
        <v>0</v>
      </c>
      <c r="AL404">
        <v>3</v>
      </c>
      <c r="AM404">
        <v>0</v>
      </c>
      <c r="AN404">
        <v>0</v>
      </c>
      <c r="AO404">
        <v>0</v>
      </c>
      <c r="AP404">
        <v>1</v>
      </c>
      <c r="AQ404">
        <v>1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12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8</v>
      </c>
      <c r="BD404">
        <v>0</v>
      </c>
      <c r="BE404">
        <v>75</v>
      </c>
      <c r="BF404">
        <v>9</v>
      </c>
      <c r="BG404">
        <v>2</v>
      </c>
      <c r="BH404">
        <v>0</v>
      </c>
      <c r="BI404">
        <v>0</v>
      </c>
      <c r="BJ404">
        <v>0</v>
      </c>
      <c r="BK404">
        <v>2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1</v>
      </c>
      <c r="CC404">
        <v>0</v>
      </c>
      <c r="CD404">
        <v>0</v>
      </c>
      <c r="CE404">
        <v>0</v>
      </c>
      <c r="CF404">
        <v>0</v>
      </c>
      <c r="CG404">
        <v>3</v>
      </c>
      <c r="CH404">
        <v>1</v>
      </c>
      <c r="CI404">
        <v>9</v>
      </c>
      <c r="CJ404">
        <v>4</v>
      </c>
      <c r="CK404">
        <v>1</v>
      </c>
      <c r="CL404">
        <v>1</v>
      </c>
      <c r="CM404">
        <v>0</v>
      </c>
      <c r="CN404">
        <v>0</v>
      </c>
      <c r="CO404">
        <v>1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1</v>
      </c>
      <c r="DE404">
        <v>0</v>
      </c>
      <c r="DF404">
        <v>0</v>
      </c>
      <c r="DG404">
        <v>0</v>
      </c>
      <c r="DH404">
        <v>0</v>
      </c>
      <c r="DI404">
        <v>4</v>
      </c>
      <c r="DJ404">
        <v>4</v>
      </c>
      <c r="DK404">
        <v>3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1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4</v>
      </c>
      <c r="EN404">
        <v>32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32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32</v>
      </c>
      <c r="FR404">
        <v>4</v>
      </c>
      <c r="FS404">
        <v>1</v>
      </c>
      <c r="FT404">
        <v>0</v>
      </c>
      <c r="FU404">
        <v>0</v>
      </c>
      <c r="FV404">
        <v>2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1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4</v>
      </c>
      <c r="GV404">
        <v>4</v>
      </c>
      <c r="GW404">
        <v>1</v>
      </c>
      <c r="GX404">
        <v>0</v>
      </c>
      <c r="GY404">
        <v>0</v>
      </c>
      <c r="GZ404">
        <v>0</v>
      </c>
      <c r="HA404">
        <v>0</v>
      </c>
      <c r="HB404">
        <v>1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1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1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4</v>
      </c>
      <c r="HZ404">
        <v>2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2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2</v>
      </c>
      <c r="JD404" t="s">
        <v>0</v>
      </c>
      <c r="JE404" t="s">
        <v>0</v>
      </c>
      <c r="JF404" t="s">
        <v>0</v>
      </c>
      <c r="JG404" t="s">
        <v>0</v>
      </c>
      <c r="JH404" t="s">
        <v>0</v>
      </c>
      <c r="JI404" t="s">
        <v>0</v>
      </c>
      <c r="JJ404" t="s">
        <v>0</v>
      </c>
      <c r="JK404" t="s">
        <v>0</v>
      </c>
      <c r="JL404" t="s">
        <v>0</v>
      </c>
      <c r="JM404" t="s">
        <v>0</v>
      </c>
      <c r="JN404" t="s">
        <v>0</v>
      </c>
      <c r="JO404" t="s">
        <v>0</v>
      </c>
      <c r="JP404" t="s">
        <v>0</v>
      </c>
      <c r="JQ404" t="s">
        <v>0</v>
      </c>
      <c r="JR404" t="s">
        <v>0</v>
      </c>
      <c r="JS404" t="s">
        <v>0</v>
      </c>
      <c r="JT404" t="s">
        <v>0</v>
      </c>
      <c r="JU404" t="s">
        <v>0</v>
      </c>
      <c r="JV404" t="s">
        <v>0</v>
      </c>
      <c r="JW404">
        <v>1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1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1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</row>
    <row r="405" spans="1:351">
      <c r="A405" t="s">
        <v>1043</v>
      </c>
      <c r="B405" t="s">
        <v>1034</v>
      </c>
      <c r="C405" t="str">
        <f>"200801"</f>
        <v>200801</v>
      </c>
      <c r="D405" t="s">
        <v>1042</v>
      </c>
      <c r="E405">
        <v>1</v>
      </c>
      <c r="F405">
        <v>1938</v>
      </c>
      <c r="G405">
        <v>1490</v>
      </c>
      <c r="H405">
        <v>701</v>
      </c>
      <c r="I405">
        <v>789</v>
      </c>
      <c r="J405">
        <v>5</v>
      </c>
      <c r="K405">
        <v>5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789</v>
      </c>
      <c r="T405">
        <v>0</v>
      </c>
      <c r="U405">
        <v>0</v>
      </c>
      <c r="V405">
        <v>789</v>
      </c>
      <c r="W405">
        <v>18</v>
      </c>
      <c r="X405">
        <v>11</v>
      </c>
      <c r="Y405">
        <v>6</v>
      </c>
      <c r="Z405">
        <v>0</v>
      </c>
      <c r="AA405">
        <v>771</v>
      </c>
      <c r="AB405">
        <v>369</v>
      </c>
      <c r="AC405">
        <v>191</v>
      </c>
      <c r="AD405">
        <v>38</v>
      </c>
      <c r="AE405">
        <v>44</v>
      </c>
      <c r="AF405">
        <v>0</v>
      </c>
      <c r="AG405">
        <v>11</v>
      </c>
      <c r="AH405">
        <v>6</v>
      </c>
      <c r="AI405">
        <v>25</v>
      </c>
      <c r="AJ405">
        <v>2</v>
      </c>
      <c r="AK405">
        <v>11</v>
      </c>
      <c r="AL405">
        <v>7</v>
      </c>
      <c r="AM405">
        <v>7</v>
      </c>
      <c r="AN405">
        <v>0</v>
      </c>
      <c r="AO405">
        <v>0</v>
      </c>
      <c r="AP405">
        <v>1</v>
      </c>
      <c r="AQ405">
        <v>7</v>
      </c>
      <c r="AR405">
        <v>1</v>
      </c>
      <c r="AS405">
        <v>0</v>
      </c>
      <c r="AT405">
        <v>0</v>
      </c>
      <c r="AU405">
        <v>1</v>
      </c>
      <c r="AV405">
        <v>0</v>
      </c>
      <c r="AW405">
        <v>4</v>
      </c>
      <c r="AX405">
        <v>1</v>
      </c>
      <c r="AY405">
        <v>2</v>
      </c>
      <c r="AZ405">
        <v>0</v>
      </c>
      <c r="BA405">
        <v>1</v>
      </c>
      <c r="BB405">
        <v>6</v>
      </c>
      <c r="BC405">
        <v>0</v>
      </c>
      <c r="BD405">
        <v>3</v>
      </c>
      <c r="BE405">
        <v>369</v>
      </c>
      <c r="BF405">
        <v>106</v>
      </c>
      <c r="BG405">
        <v>37</v>
      </c>
      <c r="BH405">
        <v>7</v>
      </c>
      <c r="BI405">
        <v>7</v>
      </c>
      <c r="BJ405">
        <v>3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4</v>
      </c>
      <c r="BR405">
        <v>0</v>
      </c>
      <c r="BS405">
        <v>0</v>
      </c>
      <c r="BT405">
        <v>1</v>
      </c>
      <c r="BU405">
        <v>0</v>
      </c>
      <c r="BV405">
        <v>0</v>
      </c>
      <c r="BW405">
        <v>0</v>
      </c>
      <c r="BX405">
        <v>1</v>
      </c>
      <c r="BY405">
        <v>0</v>
      </c>
      <c r="BZ405">
        <v>0</v>
      </c>
      <c r="CA405">
        <v>1</v>
      </c>
      <c r="CB405">
        <v>0</v>
      </c>
      <c r="CC405">
        <v>0</v>
      </c>
      <c r="CD405">
        <v>0</v>
      </c>
      <c r="CE405">
        <v>2</v>
      </c>
      <c r="CF405">
        <v>0</v>
      </c>
      <c r="CG405">
        <v>2</v>
      </c>
      <c r="CH405">
        <v>41</v>
      </c>
      <c r="CI405">
        <v>106</v>
      </c>
      <c r="CJ405">
        <v>29</v>
      </c>
      <c r="CK405">
        <v>9</v>
      </c>
      <c r="CL405">
        <v>1</v>
      </c>
      <c r="CM405">
        <v>6</v>
      </c>
      <c r="CN405">
        <v>1</v>
      </c>
      <c r="CO405">
        <v>3</v>
      </c>
      <c r="CP405">
        <v>1</v>
      </c>
      <c r="CQ405">
        <v>0</v>
      </c>
      <c r="CR405">
        <v>0</v>
      </c>
      <c r="CS405">
        <v>1</v>
      </c>
      <c r="CT405">
        <v>0</v>
      </c>
      <c r="CU405">
        <v>0</v>
      </c>
      <c r="CV405">
        <v>0</v>
      </c>
      <c r="CW405">
        <v>0</v>
      </c>
      <c r="CX405">
        <v>2</v>
      </c>
      <c r="CY405">
        <v>1</v>
      </c>
      <c r="CZ405">
        <v>0</v>
      </c>
      <c r="DA405">
        <v>0</v>
      </c>
      <c r="DB405">
        <v>0</v>
      </c>
      <c r="DC405">
        <v>2</v>
      </c>
      <c r="DD405">
        <v>0</v>
      </c>
      <c r="DE405">
        <v>0</v>
      </c>
      <c r="DF405">
        <v>0</v>
      </c>
      <c r="DG405">
        <v>0</v>
      </c>
      <c r="DH405">
        <v>2</v>
      </c>
      <c r="DI405">
        <v>29</v>
      </c>
      <c r="DJ405">
        <v>22</v>
      </c>
      <c r="DK405">
        <v>12</v>
      </c>
      <c r="DL405">
        <v>3</v>
      </c>
      <c r="DM405">
        <v>3</v>
      </c>
      <c r="DN405">
        <v>0</v>
      </c>
      <c r="DO405">
        <v>0</v>
      </c>
      <c r="DP405">
        <v>0</v>
      </c>
      <c r="DQ405">
        <v>1</v>
      </c>
      <c r="DR405">
        <v>0</v>
      </c>
      <c r="DS405">
        <v>0</v>
      </c>
      <c r="DT405">
        <v>1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1</v>
      </c>
      <c r="EA405">
        <v>0</v>
      </c>
      <c r="EB405">
        <v>0</v>
      </c>
      <c r="EC405">
        <v>0</v>
      </c>
      <c r="ED405">
        <v>1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22</v>
      </c>
      <c r="EN405">
        <v>93</v>
      </c>
      <c r="EO405">
        <v>23</v>
      </c>
      <c r="EP405">
        <v>2</v>
      </c>
      <c r="EQ405">
        <v>0</v>
      </c>
      <c r="ER405">
        <v>14</v>
      </c>
      <c r="ES405">
        <v>0</v>
      </c>
      <c r="ET405">
        <v>0</v>
      </c>
      <c r="EU405">
        <v>2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3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1</v>
      </c>
      <c r="FJ405">
        <v>0</v>
      </c>
      <c r="FK405">
        <v>0</v>
      </c>
      <c r="FL405">
        <v>0</v>
      </c>
      <c r="FM405">
        <v>1</v>
      </c>
      <c r="FN405">
        <v>0</v>
      </c>
      <c r="FO405">
        <v>37</v>
      </c>
      <c r="FP405">
        <v>10</v>
      </c>
      <c r="FQ405">
        <v>93</v>
      </c>
      <c r="FR405">
        <v>32</v>
      </c>
      <c r="FS405">
        <v>14</v>
      </c>
      <c r="FT405">
        <v>2</v>
      </c>
      <c r="FU405">
        <v>3</v>
      </c>
      <c r="FV405">
        <v>0</v>
      </c>
      <c r="FW405">
        <v>2</v>
      </c>
      <c r="FX405">
        <v>0</v>
      </c>
      <c r="FY405">
        <v>1</v>
      </c>
      <c r="FZ405">
        <v>0</v>
      </c>
      <c r="GA405">
        <v>0</v>
      </c>
      <c r="GB405">
        <v>2</v>
      </c>
      <c r="GC405">
        <v>0</v>
      </c>
      <c r="GD405">
        <v>0</v>
      </c>
      <c r="GE405">
        <v>1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1</v>
      </c>
      <c r="GN405">
        <v>0</v>
      </c>
      <c r="GO405">
        <v>0</v>
      </c>
      <c r="GP405">
        <v>0</v>
      </c>
      <c r="GQ405">
        <v>2</v>
      </c>
      <c r="GR405">
        <v>0</v>
      </c>
      <c r="GS405">
        <v>1</v>
      </c>
      <c r="GT405">
        <v>3</v>
      </c>
      <c r="GU405">
        <v>32</v>
      </c>
      <c r="GV405">
        <v>75</v>
      </c>
      <c r="GW405">
        <v>20</v>
      </c>
      <c r="GX405">
        <v>5</v>
      </c>
      <c r="GY405">
        <v>28</v>
      </c>
      <c r="GZ405">
        <v>2</v>
      </c>
      <c r="HA405">
        <v>0</v>
      </c>
      <c r="HB405">
        <v>0</v>
      </c>
      <c r="HC405">
        <v>0</v>
      </c>
      <c r="HD405">
        <v>0</v>
      </c>
      <c r="HE405">
        <v>1</v>
      </c>
      <c r="HF405">
        <v>2</v>
      </c>
      <c r="HG405">
        <v>0</v>
      </c>
      <c r="HH405">
        <v>0</v>
      </c>
      <c r="HI405">
        <v>0</v>
      </c>
      <c r="HJ405">
        <v>1</v>
      </c>
      <c r="HK405">
        <v>0</v>
      </c>
      <c r="HL405">
        <v>1</v>
      </c>
      <c r="HM405">
        <v>0</v>
      </c>
      <c r="HN405">
        <v>3</v>
      </c>
      <c r="HO405">
        <v>0</v>
      </c>
      <c r="HP405">
        <v>4</v>
      </c>
      <c r="HQ405">
        <v>1</v>
      </c>
      <c r="HR405">
        <v>1</v>
      </c>
      <c r="HS405">
        <v>1</v>
      </c>
      <c r="HT405">
        <v>0</v>
      </c>
      <c r="HU405">
        <v>3</v>
      </c>
      <c r="HV405">
        <v>0</v>
      </c>
      <c r="HW405">
        <v>0</v>
      </c>
      <c r="HX405">
        <v>2</v>
      </c>
      <c r="HY405">
        <v>75</v>
      </c>
      <c r="HZ405">
        <v>38</v>
      </c>
      <c r="IA405">
        <v>23</v>
      </c>
      <c r="IB405">
        <v>3</v>
      </c>
      <c r="IC405">
        <v>0</v>
      </c>
      <c r="ID405">
        <v>0</v>
      </c>
      <c r="IE405">
        <v>3</v>
      </c>
      <c r="IF405">
        <v>2</v>
      </c>
      <c r="IG405">
        <v>1</v>
      </c>
      <c r="IH405">
        <v>0</v>
      </c>
      <c r="II405">
        <v>0</v>
      </c>
      <c r="IJ405">
        <v>2</v>
      </c>
      <c r="IK405">
        <v>1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1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2</v>
      </c>
      <c r="JB405">
        <v>0</v>
      </c>
      <c r="JC405">
        <v>38</v>
      </c>
      <c r="JD405" t="s">
        <v>0</v>
      </c>
      <c r="JE405" t="s">
        <v>0</v>
      </c>
      <c r="JF405" t="s">
        <v>0</v>
      </c>
      <c r="JG405" t="s">
        <v>0</v>
      </c>
      <c r="JH405" t="s">
        <v>0</v>
      </c>
      <c r="JI405" t="s">
        <v>0</v>
      </c>
      <c r="JJ405" t="s">
        <v>0</v>
      </c>
      <c r="JK405" t="s">
        <v>0</v>
      </c>
      <c r="JL405" t="s">
        <v>0</v>
      </c>
      <c r="JM405" t="s">
        <v>0</v>
      </c>
      <c r="JN405" t="s">
        <v>0</v>
      </c>
      <c r="JO405" t="s">
        <v>0</v>
      </c>
      <c r="JP405" t="s">
        <v>0</v>
      </c>
      <c r="JQ405" t="s">
        <v>0</v>
      </c>
      <c r="JR405" t="s">
        <v>0</v>
      </c>
      <c r="JS405" t="s">
        <v>0</v>
      </c>
      <c r="JT405" t="s">
        <v>0</v>
      </c>
      <c r="JU405" t="s">
        <v>0</v>
      </c>
      <c r="JV405" t="s">
        <v>0</v>
      </c>
      <c r="JW405">
        <v>4</v>
      </c>
      <c r="JX405">
        <v>1</v>
      </c>
      <c r="JY405">
        <v>1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1</v>
      </c>
      <c r="KG405">
        <v>0</v>
      </c>
      <c r="KH405">
        <v>1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4</v>
      </c>
      <c r="KS405">
        <v>3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1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1</v>
      </c>
      <c r="LN405">
        <v>1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3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</row>
    <row r="406" spans="1:351">
      <c r="A406" t="s">
        <v>1041</v>
      </c>
      <c r="B406" t="s">
        <v>1034</v>
      </c>
      <c r="C406" t="str">
        <f>"200801"</f>
        <v>200801</v>
      </c>
      <c r="D406" t="s">
        <v>1040</v>
      </c>
      <c r="E406">
        <v>2</v>
      </c>
      <c r="F406">
        <v>689</v>
      </c>
      <c r="G406">
        <v>530</v>
      </c>
      <c r="H406">
        <v>235</v>
      </c>
      <c r="I406">
        <v>295</v>
      </c>
      <c r="J406">
        <v>0</v>
      </c>
      <c r="K406">
        <v>3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295</v>
      </c>
      <c r="T406">
        <v>0</v>
      </c>
      <c r="U406">
        <v>0</v>
      </c>
      <c r="V406">
        <v>295</v>
      </c>
      <c r="W406">
        <v>18</v>
      </c>
      <c r="X406">
        <v>13</v>
      </c>
      <c r="Y406">
        <v>5</v>
      </c>
      <c r="Z406">
        <v>0</v>
      </c>
      <c r="AA406">
        <v>277</v>
      </c>
      <c r="AB406">
        <v>116</v>
      </c>
      <c r="AC406">
        <v>58</v>
      </c>
      <c r="AD406">
        <v>17</v>
      </c>
      <c r="AE406">
        <v>8</v>
      </c>
      <c r="AF406">
        <v>2</v>
      </c>
      <c r="AG406">
        <v>10</v>
      </c>
      <c r="AH406">
        <v>0</v>
      </c>
      <c r="AI406">
        <v>9</v>
      </c>
      <c r="AJ406">
        <v>0</v>
      </c>
      <c r="AK406">
        <v>2</v>
      </c>
      <c r="AL406">
        <v>0</v>
      </c>
      <c r="AM406">
        <v>1</v>
      </c>
      <c r="AN406">
        <v>0</v>
      </c>
      <c r="AO406">
        <v>0</v>
      </c>
      <c r="AP406">
        <v>1</v>
      </c>
      <c r="AQ406">
        <v>2</v>
      </c>
      <c r="AR406">
        <v>1</v>
      </c>
      <c r="AS406">
        <v>0</v>
      </c>
      <c r="AT406">
        <v>1</v>
      </c>
      <c r="AU406">
        <v>0</v>
      </c>
      <c r="AV406">
        <v>0</v>
      </c>
      <c r="AW406">
        <v>2</v>
      </c>
      <c r="AX406">
        <v>0</v>
      </c>
      <c r="AY406">
        <v>0</v>
      </c>
      <c r="AZ406">
        <v>0</v>
      </c>
      <c r="BA406">
        <v>1</v>
      </c>
      <c r="BB406">
        <v>0</v>
      </c>
      <c r="BC406">
        <v>1</v>
      </c>
      <c r="BD406">
        <v>0</v>
      </c>
      <c r="BE406">
        <v>116</v>
      </c>
      <c r="BF406">
        <v>37</v>
      </c>
      <c r="BG406">
        <v>6</v>
      </c>
      <c r="BH406">
        <v>0</v>
      </c>
      <c r="BI406">
        <v>0</v>
      </c>
      <c r="BJ406">
        <v>3</v>
      </c>
      <c r="BK406">
        <v>0</v>
      </c>
      <c r="BL406">
        <v>2</v>
      </c>
      <c r="BM406">
        <v>0</v>
      </c>
      <c r="BN406">
        <v>0</v>
      </c>
      <c r="BO406">
        <v>1</v>
      </c>
      <c r="BP406">
        <v>0</v>
      </c>
      <c r="BQ406">
        <v>1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1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23</v>
      </c>
      <c r="CI406">
        <v>37</v>
      </c>
      <c r="CJ406">
        <v>3</v>
      </c>
      <c r="CK406">
        <v>1</v>
      </c>
      <c r="CL406">
        <v>1</v>
      </c>
      <c r="CM406">
        <v>0</v>
      </c>
      <c r="CN406">
        <v>1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3</v>
      </c>
      <c r="DJ406">
        <v>5</v>
      </c>
      <c r="DK406">
        <v>4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1</v>
      </c>
      <c r="EL406">
        <v>0</v>
      </c>
      <c r="EM406">
        <v>5</v>
      </c>
      <c r="EN406">
        <v>67</v>
      </c>
      <c r="EO406">
        <v>15</v>
      </c>
      <c r="EP406">
        <v>0</v>
      </c>
      <c r="EQ406">
        <v>0</v>
      </c>
      <c r="ER406">
        <v>20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3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1</v>
      </c>
      <c r="FN406">
        <v>0</v>
      </c>
      <c r="FO406">
        <v>28</v>
      </c>
      <c r="FP406">
        <v>0</v>
      </c>
      <c r="FQ406">
        <v>67</v>
      </c>
      <c r="FR406">
        <v>12</v>
      </c>
      <c r="FS406">
        <v>4</v>
      </c>
      <c r="FT406">
        <v>0</v>
      </c>
      <c r="FU406">
        <v>1</v>
      </c>
      <c r="FV406">
        <v>1</v>
      </c>
      <c r="FW406">
        <v>1</v>
      </c>
      <c r="FX406">
        <v>0</v>
      </c>
      <c r="FY406">
        <v>0</v>
      </c>
      <c r="FZ406">
        <v>1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1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3</v>
      </c>
      <c r="GU406">
        <v>12</v>
      </c>
      <c r="GV406">
        <v>35</v>
      </c>
      <c r="GW406">
        <v>10</v>
      </c>
      <c r="GX406">
        <v>3</v>
      </c>
      <c r="GY406">
        <v>10</v>
      </c>
      <c r="GZ406">
        <v>0</v>
      </c>
      <c r="HA406">
        <v>0</v>
      </c>
      <c r="HB406">
        <v>0</v>
      </c>
      <c r="HC406">
        <v>0</v>
      </c>
      <c r="HD406">
        <v>1</v>
      </c>
      <c r="HE406">
        <v>1</v>
      </c>
      <c r="HF406">
        <v>0</v>
      </c>
      <c r="HG406">
        <v>2</v>
      </c>
      <c r="HH406">
        <v>0</v>
      </c>
      <c r="HI406">
        <v>0</v>
      </c>
      <c r="HJ406">
        <v>0</v>
      </c>
      <c r="HK406">
        <v>1</v>
      </c>
      <c r="HL406">
        <v>0</v>
      </c>
      <c r="HM406">
        <v>0</v>
      </c>
      <c r="HN406">
        <v>0</v>
      </c>
      <c r="HO406">
        <v>2</v>
      </c>
      <c r="HP406">
        <v>2</v>
      </c>
      <c r="HQ406">
        <v>0</v>
      </c>
      <c r="HR406">
        <v>0</v>
      </c>
      <c r="HS406">
        <v>0</v>
      </c>
      <c r="HT406">
        <v>1</v>
      </c>
      <c r="HU406">
        <v>0</v>
      </c>
      <c r="HV406">
        <v>0</v>
      </c>
      <c r="HW406">
        <v>0</v>
      </c>
      <c r="HX406">
        <v>2</v>
      </c>
      <c r="HY406">
        <v>35</v>
      </c>
      <c r="HZ406">
        <v>2</v>
      </c>
      <c r="IA406">
        <v>1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1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2</v>
      </c>
      <c r="JD406" t="s">
        <v>0</v>
      </c>
      <c r="JE406" t="s">
        <v>0</v>
      </c>
      <c r="JF406" t="s">
        <v>0</v>
      </c>
      <c r="JG406" t="s">
        <v>0</v>
      </c>
      <c r="JH406" t="s">
        <v>0</v>
      </c>
      <c r="JI406" t="s">
        <v>0</v>
      </c>
      <c r="JJ406" t="s">
        <v>0</v>
      </c>
      <c r="JK406" t="s">
        <v>0</v>
      </c>
      <c r="JL406" t="s">
        <v>0</v>
      </c>
      <c r="JM406" t="s">
        <v>0</v>
      </c>
      <c r="JN406" t="s">
        <v>0</v>
      </c>
      <c r="JO406" t="s">
        <v>0</v>
      </c>
      <c r="JP406" t="s">
        <v>0</v>
      </c>
      <c r="JQ406" t="s">
        <v>0</v>
      </c>
      <c r="JR406" t="s">
        <v>0</v>
      </c>
      <c r="JS406" t="s">
        <v>0</v>
      </c>
      <c r="JT406" t="s">
        <v>0</v>
      </c>
      <c r="JU406" t="s">
        <v>0</v>
      </c>
      <c r="JV406" t="s">
        <v>0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</row>
    <row r="407" spans="1:351">
      <c r="A407" t="s">
        <v>1039</v>
      </c>
      <c r="B407" t="s">
        <v>1034</v>
      </c>
      <c r="C407" t="str">
        <f>"200801"</f>
        <v>200801</v>
      </c>
      <c r="D407" t="s">
        <v>1038</v>
      </c>
      <c r="E407">
        <v>3</v>
      </c>
      <c r="F407">
        <v>630</v>
      </c>
      <c r="G407">
        <v>480</v>
      </c>
      <c r="H407">
        <v>292</v>
      </c>
      <c r="I407">
        <v>188</v>
      </c>
      <c r="J407">
        <v>0</v>
      </c>
      <c r="K407">
        <v>1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188</v>
      </c>
      <c r="T407">
        <v>0</v>
      </c>
      <c r="U407">
        <v>0</v>
      </c>
      <c r="V407">
        <v>188</v>
      </c>
      <c r="W407">
        <v>8</v>
      </c>
      <c r="X407">
        <v>5</v>
      </c>
      <c r="Y407">
        <v>2</v>
      </c>
      <c r="Z407">
        <v>1</v>
      </c>
      <c r="AA407">
        <v>180</v>
      </c>
      <c r="AB407">
        <v>84</v>
      </c>
      <c r="AC407">
        <v>50</v>
      </c>
      <c r="AD407">
        <v>3</v>
      </c>
      <c r="AE407">
        <v>7</v>
      </c>
      <c r="AF407">
        <v>0</v>
      </c>
      <c r="AG407">
        <v>2</v>
      </c>
      <c r="AH407">
        <v>3</v>
      </c>
      <c r="AI407">
        <v>1</v>
      </c>
      <c r="AJ407">
        <v>3</v>
      </c>
      <c r="AK407">
        <v>3</v>
      </c>
      <c r="AL407">
        <v>0</v>
      </c>
      <c r="AM407">
        <v>3</v>
      </c>
      <c r="AN407">
        <v>0</v>
      </c>
      <c r="AO407">
        <v>0</v>
      </c>
      <c r="AP407">
        <v>0</v>
      </c>
      <c r="AQ407">
        <v>1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</v>
      </c>
      <c r="AX407">
        <v>1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6</v>
      </c>
      <c r="BE407">
        <v>84</v>
      </c>
      <c r="BF407">
        <v>10</v>
      </c>
      <c r="BG407">
        <v>2</v>
      </c>
      <c r="BH407">
        <v>0</v>
      </c>
      <c r="BI407">
        <v>2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1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1</v>
      </c>
      <c r="CG407">
        <v>0</v>
      </c>
      <c r="CH407">
        <v>4</v>
      </c>
      <c r="CI407">
        <v>10</v>
      </c>
      <c r="CJ407">
        <v>2</v>
      </c>
      <c r="CK407">
        <v>1</v>
      </c>
      <c r="CL407">
        <v>0</v>
      </c>
      <c r="CM407">
        <v>0</v>
      </c>
      <c r="CN407">
        <v>1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2</v>
      </c>
      <c r="DJ407">
        <v>1</v>
      </c>
      <c r="DK407">
        <v>1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1</v>
      </c>
      <c r="EN407">
        <v>59</v>
      </c>
      <c r="EO407">
        <v>14</v>
      </c>
      <c r="EP407">
        <v>1</v>
      </c>
      <c r="EQ407">
        <v>1</v>
      </c>
      <c r="ER407">
        <v>18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1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1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23</v>
      </c>
      <c r="FP407">
        <v>0</v>
      </c>
      <c r="FQ407">
        <v>59</v>
      </c>
      <c r="FR407">
        <v>2</v>
      </c>
      <c r="FS407">
        <v>1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1</v>
      </c>
      <c r="GU407">
        <v>2</v>
      </c>
      <c r="GV407">
        <v>17</v>
      </c>
      <c r="GW407">
        <v>11</v>
      </c>
      <c r="GX407">
        <v>0</v>
      </c>
      <c r="GY407">
        <v>2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1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1</v>
      </c>
      <c r="HO407">
        <v>0</v>
      </c>
      <c r="HP407">
        <v>1</v>
      </c>
      <c r="HQ407">
        <v>0</v>
      </c>
      <c r="HR407">
        <v>0</v>
      </c>
      <c r="HS407">
        <v>1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17</v>
      </c>
      <c r="HZ407">
        <v>5</v>
      </c>
      <c r="IA407">
        <v>2</v>
      </c>
      <c r="IB407">
        <v>3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5</v>
      </c>
      <c r="JD407" t="s">
        <v>0</v>
      </c>
      <c r="JE407" t="s">
        <v>0</v>
      </c>
      <c r="JF407" t="s">
        <v>0</v>
      </c>
      <c r="JG407" t="s">
        <v>0</v>
      </c>
      <c r="JH407" t="s">
        <v>0</v>
      </c>
      <c r="JI407" t="s">
        <v>0</v>
      </c>
      <c r="JJ407" t="s">
        <v>0</v>
      </c>
      <c r="JK407" t="s">
        <v>0</v>
      </c>
      <c r="JL407" t="s">
        <v>0</v>
      </c>
      <c r="JM407" t="s">
        <v>0</v>
      </c>
      <c r="JN407" t="s">
        <v>0</v>
      </c>
      <c r="JO407" t="s">
        <v>0</v>
      </c>
      <c r="JP407" t="s">
        <v>0</v>
      </c>
      <c r="JQ407" t="s">
        <v>0</v>
      </c>
      <c r="JR407" t="s">
        <v>0</v>
      </c>
      <c r="JS407" t="s">
        <v>0</v>
      </c>
      <c r="JT407" t="s">
        <v>0</v>
      </c>
      <c r="JU407" t="s">
        <v>0</v>
      </c>
      <c r="JV407" t="s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</row>
    <row r="408" spans="1:351">
      <c r="A408" t="s">
        <v>1037</v>
      </c>
      <c r="B408" t="s">
        <v>1034</v>
      </c>
      <c r="C408" t="str">
        <f>"200801"</f>
        <v>200801</v>
      </c>
      <c r="D408" t="s">
        <v>1036</v>
      </c>
      <c r="E408">
        <v>4</v>
      </c>
      <c r="F408">
        <v>405</v>
      </c>
      <c r="G408">
        <v>310</v>
      </c>
      <c r="H408">
        <v>148</v>
      </c>
      <c r="I408">
        <v>162</v>
      </c>
      <c r="J408">
        <v>0</v>
      </c>
      <c r="K408">
        <v>4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162</v>
      </c>
      <c r="T408">
        <v>0</v>
      </c>
      <c r="U408">
        <v>0</v>
      </c>
      <c r="V408">
        <v>162</v>
      </c>
      <c r="W408">
        <v>9</v>
      </c>
      <c r="X408">
        <v>7</v>
      </c>
      <c r="Y408">
        <v>1</v>
      </c>
      <c r="Z408">
        <v>1</v>
      </c>
      <c r="AA408">
        <v>153</v>
      </c>
      <c r="AB408">
        <v>70</v>
      </c>
      <c r="AC408">
        <v>34</v>
      </c>
      <c r="AD408">
        <v>5</v>
      </c>
      <c r="AE408">
        <v>3</v>
      </c>
      <c r="AF408">
        <v>4</v>
      </c>
      <c r="AG408">
        <v>2</v>
      </c>
      <c r="AH408">
        <v>4</v>
      </c>
      <c r="AI408">
        <v>4</v>
      </c>
      <c r="AJ408">
        <v>1</v>
      </c>
      <c r="AK408">
        <v>12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1</v>
      </c>
      <c r="BD408">
        <v>0</v>
      </c>
      <c r="BE408">
        <v>70</v>
      </c>
      <c r="BF408">
        <v>15</v>
      </c>
      <c r="BG408">
        <v>3</v>
      </c>
      <c r="BH408">
        <v>2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1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9</v>
      </c>
      <c r="CI408">
        <v>15</v>
      </c>
      <c r="CJ408">
        <v>5</v>
      </c>
      <c r="CK408">
        <v>3</v>
      </c>
      <c r="CL408">
        <v>1</v>
      </c>
      <c r="CM408">
        <v>0</v>
      </c>
      <c r="CN408">
        <v>1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5</v>
      </c>
      <c r="DJ408">
        <v>1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1</v>
      </c>
      <c r="EK408">
        <v>0</v>
      </c>
      <c r="EL408">
        <v>0</v>
      </c>
      <c r="EM408">
        <v>1</v>
      </c>
      <c r="EN408">
        <v>39</v>
      </c>
      <c r="EO408">
        <v>8</v>
      </c>
      <c r="EP408">
        <v>0</v>
      </c>
      <c r="EQ408">
        <v>1</v>
      </c>
      <c r="ER408">
        <v>12</v>
      </c>
      <c r="ES408">
        <v>0</v>
      </c>
      <c r="ET408">
        <v>2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1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14</v>
      </c>
      <c r="FP408">
        <v>1</v>
      </c>
      <c r="FQ408">
        <v>39</v>
      </c>
      <c r="FR408">
        <v>3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2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1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3</v>
      </c>
      <c r="GV408">
        <v>14</v>
      </c>
      <c r="GW408">
        <v>5</v>
      </c>
      <c r="GX408">
        <v>0</v>
      </c>
      <c r="GY408">
        <v>3</v>
      </c>
      <c r="GZ408">
        <v>0</v>
      </c>
      <c r="HA408">
        <v>0</v>
      </c>
      <c r="HB408">
        <v>0</v>
      </c>
      <c r="HC408">
        <v>2</v>
      </c>
      <c r="HD408">
        <v>1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1</v>
      </c>
      <c r="HK408">
        <v>0</v>
      </c>
      <c r="HL408">
        <v>1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1</v>
      </c>
      <c r="HV408">
        <v>0</v>
      </c>
      <c r="HW408">
        <v>0</v>
      </c>
      <c r="HX408">
        <v>0</v>
      </c>
      <c r="HY408">
        <v>14</v>
      </c>
      <c r="HZ408">
        <v>5</v>
      </c>
      <c r="IA408">
        <v>2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1</v>
      </c>
      <c r="IR408">
        <v>0</v>
      </c>
      <c r="IS408">
        <v>0</v>
      </c>
      <c r="IT408">
        <v>0</v>
      </c>
      <c r="IU408">
        <v>2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5</v>
      </c>
      <c r="JD408" t="s">
        <v>0</v>
      </c>
      <c r="JE408" t="s">
        <v>0</v>
      </c>
      <c r="JF408" t="s">
        <v>0</v>
      </c>
      <c r="JG408" t="s">
        <v>0</v>
      </c>
      <c r="JH408" t="s">
        <v>0</v>
      </c>
      <c r="JI408" t="s">
        <v>0</v>
      </c>
      <c r="JJ408" t="s">
        <v>0</v>
      </c>
      <c r="JK408" t="s">
        <v>0</v>
      </c>
      <c r="JL408" t="s">
        <v>0</v>
      </c>
      <c r="JM408" t="s">
        <v>0</v>
      </c>
      <c r="JN408" t="s">
        <v>0</v>
      </c>
      <c r="JO408" t="s">
        <v>0</v>
      </c>
      <c r="JP408" t="s">
        <v>0</v>
      </c>
      <c r="JQ408" t="s">
        <v>0</v>
      </c>
      <c r="JR408" t="s">
        <v>0</v>
      </c>
      <c r="JS408" t="s">
        <v>0</v>
      </c>
      <c r="JT408" t="s">
        <v>0</v>
      </c>
      <c r="JU408" t="s">
        <v>0</v>
      </c>
      <c r="JV408" t="s">
        <v>0</v>
      </c>
      <c r="JW408">
        <v>1</v>
      </c>
      <c r="JX408">
        <v>1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1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0</v>
      </c>
      <c r="ML408">
        <v>0</v>
      </c>
      <c r="MM408">
        <v>0</v>
      </c>
    </row>
    <row r="409" spans="1:351">
      <c r="A409" t="s">
        <v>1035</v>
      </c>
      <c r="B409" t="s">
        <v>1034</v>
      </c>
      <c r="C409" t="str">
        <f>"200801"</f>
        <v>200801</v>
      </c>
      <c r="D409" t="s">
        <v>1033</v>
      </c>
      <c r="E409">
        <v>5</v>
      </c>
      <c r="F409">
        <v>445</v>
      </c>
      <c r="G409">
        <v>350</v>
      </c>
      <c r="H409">
        <v>196</v>
      </c>
      <c r="I409">
        <v>154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154</v>
      </c>
      <c r="T409">
        <v>0</v>
      </c>
      <c r="U409">
        <v>0</v>
      </c>
      <c r="V409">
        <v>154</v>
      </c>
      <c r="W409">
        <v>11</v>
      </c>
      <c r="X409">
        <v>7</v>
      </c>
      <c r="Y409">
        <v>4</v>
      </c>
      <c r="Z409">
        <v>0</v>
      </c>
      <c r="AA409">
        <v>143</v>
      </c>
      <c r="AB409">
        <v>80</v>
      </c>
      <c r="AC409">
        <v>51</v>
      </c>
      <c r="AD409">
        <v>7</v>
      </c>
      <c r="AE409">
        <v>10</v>
      </c>
      <c r="AF409">
        <v>2</v>
      </c>
      <c r="AG409">
        <v>0</v>
      </c>
      <c r="AH409">
        <v>0</v>
      </c>
      <c r="AI409">
        <v>7</v>
      </c>
      <c r="AJ409">
        <v>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1</v>
      </c>
      <c r="BD409">
        <v>1</v>
      </c>
      <c r="BE409">
        <v>80</v>
      </c>
      <c r="BF409">
        <v>7</v>
      </c>
      <c r="BG409">
        <v>6</v>
      </c>
      <c r="BH409">
        <v>1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7</v>
      </c>
      <c r="CJ409">
        <v>1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1</v>
      </c>
      <c r="DH409">
        <v>0</v>
      </c>
      <c r="DI409">
        <v>1</v>
      </c>
      <c r="DJ409">
        <v>3</v>
      </c>
      <c r="DK409">
        <v>2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1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3</v>
      </c>
      <c r="EN409">
        <v>34</v>
      </c>
      <c r="EO409">
        <v>3</v>
      </c>
      <c r="EP409">
        <v>0</v>
      </c>
      <c r="EQ409">
        <v>3</v>
      </c>
      <c r="ER409">
        <v>19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1</v>
      </c>
      <c r="FH409">
        <v>0</v>
      </c>
      <c r="FI409">
        <v>1</v>
      </c>
      <c r="FJ409">
        <v>0</v>
      </c>
      <c r="FK409">
        <v>1</v>
      </c>
      <c r="FL409">
        <v>0</v>
      </c>
      <c r="FM409">
        <v>0</v>
      </c>
      <c r="FN409">
        <v>0</v>
      </c>
      <c r="FO409">
        <v>6</v>
      </c>
      <c r="FP409">
        <v>0</v>
      </c>
      <c r="FQ409">
        <v>34</v>
      </c>
      <c r="FR409">
        <v>1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1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1</v>
      </c>
      <c r="GV409">
        <v>17</v>
      </c>
      <c r="GW409">
        <v>5</v>
      </c>
      <c r="GX409">
        <v>1</v>
      </c>
      <c r="GY409">
        <v>2</v>
      </c>
      <c r="GZ409">
        <v>2</v>
      </c>
      <c r="HA409">
        <v>2</v>
      </c>
      <c r="HB409">
        <v>1</v>
      </c>
      <c r="HC409">
        <v>0</v>
      </c>
      <c r="HD409">
        <v>1</v>
      </c>
      <c r="HE409">
        <v>0</v>
      </c>
      <c r="HF409">
        <v>0</v>
      </c>
      <c r="HG409">
        <v>0</v>
      </c>
      <c r="HH409">
        <v>1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1</v>
      </c>
      <c r="HT409">
        <v>0</v>
      </c>
      <c r="HU409">
        <v>1</v>
      </c>
      <c r="HV409">
        <v>0</v>
      </c>
      <c r="HW409">
        <v>0</v>
      </c>
      <c r="HX409">
        <v>0</v>
      </c>
      <c r="HY409">
        <v>17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 t="s">
        <v>0</v>
      </c>
      <c r="JE409" t="s">
        <v>0</v>
      </c>
      <c r="JF409" t="s">
        <v>0</v>
      </c>
      <c r="JG409" t="s">
        <v>0</v>
      </c>
      <c r="JH409" t="s">
        <v>0</v>
      </c>
      <c r="JI409" t="s">
        <v>0</v>
      </c>
      <c r="JJ409" t="s">
        <v>0</v>
      </c>
      <c r="JK409" t="s">
        <v>0</v>
      </c>
      <c r="JL409" t="s">
        <v>0</v>
      </c>
      <c r="JM409" t="s">
        <v>0</v>
      </c>
      <c r="JN409" t="s">
        <v>0</v>
      </c>
      <c r="JO409" t="s">
        <v>0</v>
      </c>
      <c r="JP409" t="s">
        <v>0</v>
      </c>
      <c r="JQ409" t="s">
        <v>0</v>
      </c>
      <c r="JR409" t="s">
        <v>0</v>
      </c>
      <c r="JS409" t="s">
        <v>0</v>
      </c>
      <c r="JT409" t="s">
        <v>0</v>
      </c>
      <c r="JU409" t="s">
        <v>0</v>
      </c>
      <c r="JV409" t="s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</row>
    <row r="410" spans="1:351">
      <c r="A410" t="s">
        <v>1032</v>
      </c>
      <c r="B410" t="s">
        <v>1029</v>
      </c>
      <c r="C410" t="str">
        <f>"200802"</f>
        <v>200802</v>
      </c>
      <c r="D410" t="s">
        <v>1031</v>
      </c>
      <c r="E410">
        <v>1</v>
      </c>
      <c r="F410">
        <v>1184</v>
      </c>
      <c r="G410">
        <v>899</v>
      </c>
      <c r="H410">
        <v>394</v>
      </c>
      <c r="I410">
        <v>505</v>
      </c>
      <c r="J410">
        <v>1</v>
      </c>
      <c r="K410">
        <v>2</v>
      </c>
      <c r="L410">
        <v>1</v>
      </c>
      <c r="M410">
        <v>1</v>
      </c>
      <c r="N410">
        <v>1</v>
      </c>
      <c r="O410">
        <v>0</v>
      </c>
      <c r="P410">
        <v>0</v>
      </c>
      <c r="Q410">
        <v>0</v>
      </c>
      <c r="R410">
        <v>0</v>
      </c>
      <c r="S410">
        <v>504</v>
      </c>
      <c r="T410">
        <v>0</v>
      </c>
      <c r="U410">
        <v>0</v>
      </c>
      <c r="V410">
        <v>504</v>
      </c>
      <c r="W410">
        <v>11</v>
      </c>
      <c r="X410">
        <v>11</v>
      </c>
      <c r="Y410">
        <v>0</v>
      </c>
      <c r="Z410">
        <v>0</v>
      </c>
      <c r="AA410">
        <v>493</v>
      </c>
      <c r="AB410">
        <v>320</v>
      </c>
      <c r="AC410">
        <v>65</v>
      </c>
      <c r="AD410">
        <v>7</v>
      </c>
      <c r="AE410">
        <v>22</v>
      </c>
      <c r="AF410">
        <v>0</v>
      </c>
      <c r="AG410">
        <v>2</v>
      </c>
      <c r="AH410">
        <v>0</v>
      </c>
      <c r="AI410">
        <v>0</v>
      </c>
      <c r="AJ410">
        <v>1</v>
      </c>
      <c r="AK410">
        <v>1</v>
      </c>
      <c r="AL410">
        <v>0</v>
      </c>
      <c r="AM410">
        <v>188</v>
      </c>
      <c r="AN410">
        <v>1</v>
      </c>
      <c r="AO410">
        <v>0</v>
      </c>
      <c r="AP410">
        <v>0</v>
      </c>
      <c r="AQ410">
        <v>19</v>
      </c>
      <c r="AR410">
        <v>0</v>
      </c>
      <c r="AS410">
        <v>0</v>
      </c>
      <c r="AT410">
        <v>11</v>
      </c>
      <c r="AU410">
        <v>0</v>
      </c>
      <c r="AV410">
        <v>0</v>
      </c>
      <c r="AW410">
        <v>1</v>
      </c>
      <c r="AX410">
        <v>0</v>
      </c>
      <c r="AY410">
        <v>0</v>
      </c>
      <c r="AZ410">
        <v>0</v>
      </c>
      <c r="BA410">
        <v>0</v>
      </c>
      <c r="BB410">
        <v>2</v>
      </c>
      <c r="BC410">
        <v>0</v>
      </c>
      <c r="BD410">
        <v>0</v>
      </c>
      <c r="BE410">
        <v>320</v>
      </c>
      <c r="BF410">
        <v>47</v>
      </c>
      <c r="BG410">
        <v>18</v>
      </c>
      <c r="BH410">
        <v>3</v>
      </c>
      <c r="BI410">
        <v>2</v>
      </c>
      <c r="BJ410">
        <v>2</v>
      </c>
      <c r="BK410">
        <v>1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1</v>
      </c>
      <c r="BT410">
        <v>0</v>
      </c>
      <c r="BU410">
        <v>0</v>
      </c>
      <c r="BV410">
        <v>0</v>
      </c>
      <c r="BW410">
        <v>0</v>
      </c>
      <c r="BX410">
        <v>1</v>
      </c>
      <c r="BY410">
        <v>0</v>
      </c>
      <c r="BZ410">
        <v>1</v>
      </c>
      <c r="CA410">
        <v>0</v>
      </c>
      <c r="CB410">
        <v>0</v>
      </c>
      <c r="CC410">
        <v>0</v>
      </c>
      <c r="CD410">
        <v>0</v>
      </c>
      <c r="CE410">
        <v>1</v>
      </c>
      <c r="CF410">
        <v>0</v>
      </c>
      <c r="CG410">
        <v>0</v>
      </c>
      <c r="CH410">
        <v>17</v>
      </c>
      <c r="CI410">
        <v>47</v>
      </c>
      <c r="CJ410">
        <v>4</v>
      </c>
      <c r="CK410">
        <v>1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1</v>
      </c>
      <c r="CR410">
        <v>1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4</v>
      </c>
      <c r="DJ410">
        <v>15</v>
      </c>
      <c r="DK410">
        <v>10</v>
      </c>
      <c r="DL410">
        <v>0</v>
      </c>
      <c r="DM410">
        <v>0</v>
      </c>
      <c r="DN410">
        <v>0</v>
      </c>
      <c r="DO410">
        <v>1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2</v>
      </c>
      <c r="EI410">
        <v>0</v>
      </c>
      <c r="EJ410">
        <v>0</v>
      </c>
      <c r="EK410">
        <v>0</v>
      </c>
      <c r="EL410">
        <v>2</v>
      </c>
      <c r="EM410">
        <v>15</v>
      </c>
      <c r="EN410">
        <v>49</v>
      </c>
      <c r="EO410">
        <v>22</v>
      </c>
      <c r="EP410">
        <v>0</v>
      </c>
      <c r="EQ410">
        <v>5</v>
      </c>
      <c r="ER410">
        <v>0</v>
      </c>
      <c r="ES410">
        <v>2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1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1</v>
      </c>
      <c r="FL410">
        <v>0</v>
      </c>
      <c r="FM410">
        <v>0</v>
      </c>
      <c r="FN410">
        <v>1</v>
      </c>
      <c r="FO410">
        <v>16</v>
      </c>
      <c r="FP410">
        <v>1</v>
      </c>
      <c r="FQ410">
        <v>49</v>
      </c>
      <c r="FR410">
        <v>5</v>
      </c>
      <c r="FS410">
        <v>2</v>
      </c>
      <c r="FT410">
        <v>0</v>
      </c>
      <c r="FU410">
        <v>0</v>
      </c>
      <c r="FV410">
        <v>0</v>
      </c>
      <c r="FW410">
        <v>0</v>
      </c>
      <c r="FX410">
        <v>1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2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5</v>
      </c>
      <c r="GV410">
        <v>42</v>
      </c>
      <c r="GW410">
        <v>21</v>
      </c>
      <c r="GX410">
        <v>5</v>
      </c>
      <c r="GY410">
        <v>0</v>
      </c>
      <c r="GZ410">
        <v>0</v>
      </c>
      <c r="HA410">
        <v>0</v>
      </c>
      <c r="HB410">
        <v>1</v>
      </c>
      <c r="HC410">
        <v>1</v>
      </c>
      <c r="HD410">
        <v>0</v>
      </c>
      <c r="HE410">
        <v>0</v>
      </c>
      <c r="HF410">
        <v>0</v>
      </c>
      <c r="HG410">
        <v>2</v>
      </c>
      <c r="HH410">
        <v>0</v>
      </c>
      <c r="HI410">
        <v>0</v>
      </c>
      <c r="HJ410">
        <v>0</v>
      </c>
      <c r="HK410">
        <v>0</v>
      </c>
      <c r="HL410">
        <v>2</v>
      </c>
      <c r="HM410">
        <v>0</v>
      </c>
      <c r="HN410">
        <v>1</v>
      </c>
      <c r="HO410">
        <v>1</v>
      </c>
      <c r="HP410">
        <v>1</v>
      </c>
      <c r="HQ410">
        <v>0</v>
      </c>
      <c r="HR410">
        <v>3</v>
      </c>
      <c r="HS410">
        <v>1</v>
      </c>
      <c r="HT410">
        <v>1</v>
      </c>
      <c r="HU410">
        <v>2</v>
      </c>
      <c r="HV410">
        <v>0</v>
      </c>
      <c r="HW410">
        <v>0</v>
      </c>
      <c r="HX410">
        <v>0</v>
      </c>
      <c r="HY410">
        <v>42</v>
      </c>
      <c r="HZ410">
        <v>9</v>
      </c>
      <c r="IA410">
        <v>7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1</v>
      </c>
      <c r="IY410">
        <v>0</v>
      </c>
      <c r="IZ410">
        <v>0</v>
      </c>
      <c r="JA410">
        <v>0</v>
      </c>
      <c r="JB410">
        <v>1</v>
      </c>
      <c r="JC410">
        <v>9</v>
      </c>
      <c r="JD410" t="s">
        <v>0</v>
      </c>
      <c r="JE410" t="s">
        <v>0</v>
      </c>
      <c r="JF410" t="s">
        <v>0</v>
      </c>
      <c r="JG410" t="s">
        <v>0</v>
      </c>
      <c r="JH410" t="s">
        <v>0</v>
      </c>
      <c r="JI410" t="s">
        <v>0</v>
      </c>
      <c r="JJ410" t="s">
        <v>0</v>
      </c>
      <c r="JK410" t="s">
        <v>0</v>
      </c>
      <c r="JL410" t="s">
        <v>0</v>
      </c>
      <c r="JM410" t="s">
        <v>0</v>
      </c>
      <c r="JN410" t="s">
        <v>0</v>
      </c>
      <c r="JO410" t="s">
        <v>0</v>
      </c>
      <c r="JP410" t="s">
        <v>0</v>
      </c>
      <c r="JQ410" t="s">
        <v>0</v>
      </c>
      <c r="JR410" t="s">
        <v>0</v>
      </c>
      <c r="JS410" t="s">
        <v>0</v>
      </c>
      <c r="JT410" t="s">
        <v>0</v>
      </c>
      <c r="JU410" t="s">
        <v>0</v>
      </c>
      <c r="JV410" t="s">
        <v>0</v>
      </c>
      <c r="JW410">
        <v>1</v>
      </c>
      <c r="JX410">
        <v>1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1</v>
      </c>
      <c r="KS410">
        <v>1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1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1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0</v>
      </c>
      <c r="MK410">
        <v>0</v>
      </c>
      <c r="ML410">
        <v>0</v>
      </c>
      <c r="MM410">
        <v>0</v>
      </c>
    </row>
    <row r="411" spans="1:351">
      <c r="A411" t="s">
        <v>1030</v>
      </c>
      <c r="B411" t="s">
        <v>1029</v>
      </c>
      <c r="C411" t="str">
        <f>"200802"</f>
        <v>200802</v>
      </c>
      <c r="D411" t="s">
        <v>1028</v>
      </c>
      <c r="E411">
        <v>2</v>
      </c>
      <c r="F411">
        <v>1218</v>
      </c>
      <c r="G411">
        <v>930</v>
      </c>
      <c r="H411">
        <v>407</v>
      </c>
      <c r="I411">
        <v>523</v>
      </c>
      <c r="J411">
        <v>1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522</v>
      </c>
      <c r="T411">
        <v>0</v>
      </c>
      <c r="U411">
        <v>0</v>
      </c>
      <c r="V411">
        <v>522</v>
      </c>
      <c r="W411">
        <v>19</v>
      </c>
      <c r="X411">
        <v>18</v>
      </c>
      <c r="Y411">
        <v>1</v>
      </c>
      <c r="Z411">
        <v>0</v>
      </c>
      <c r="AA411">
        <v>503</v>
      </c>
      <c r="AB411">
        <v>335</v>
      </c>
      <c r="AC411">
        <v>21</v>
      </c>
      <c r="AD411">
        <v>5</v>
      </c>
      <c r="AE411">
        <v>24</v>
      </c>
      <c r="AF411">
        <v>0</v>
      </c>
      <c r="AG411">
        <v>4</v>
      </c>
      <c r="AH411">
        <v>1</v>
      </c>
      <c r="AI411">
        <v>0</v>
      </c>
      <c r="AJ411">
        <v>0</v>
      </c>
      <c r="AK411">
        <v>1</v>
      </c>
      <c r="AL411">
        <v>1</v>
      </c>
      <c r="AM411">
        <v>266</v>
      </c>
      <c r="AN411">
        <v>1</v>
      </c>
      <c r="AO411">
        <v>0</v>
      </c>
      <c r="AP411">
        <v>0</v>
      </c>
      <c r="AQ411">
        <v>1</v>
      </c>
      <c r="AR411">
        <v>0</v>
      </c>
      <c r="AS411">
        <v>0</v>
      </c>
      <c r="AT411">
        <v>7</v>
      </c>
      <c r="AU411">
        <v>0</v>
      </c>
      <c r="AV411">
        <v>0</v>
      </c>
      <c r="AW411">
        <v>1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2</v>
      </c>
      <c r="BE411">
        <v>335</v>
      </c>
      <c r="BF411">
        <v>40</v>
      </c>
      <c r="BG411">
        <v>14</v>
      </c>
      <c r="BH411">
        <v>7</v>
      </c>
      <c r="BI411">
        <v>2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1</v>
      </c>
      <c r="BP411">
        <v>0</v>
      </c>
      <c r="BQ411">
        <v>0</v>
      </c>
      <c r="BR411">
        <v>0</v>
      </c>
      <c r="BS411">
        <v>2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1</v>
      </c>
      <c r="CF411">
        <v>0</v>
      </c>
      <c r="CG411">
        <v>0</v>
      </c>
      <c r="CH411">
        <v>13</v>
      </c>
      <c r="CI411">
        <v>40</v>
      </c>
      <c r="CJ411">
        <v>1</v>
      </c>
      <c r="CK411">
        <v>0</v>
      </c>
      <c r="CL411">
        <v>0</v>
      </c>
      <c r="CM411">
        <v>0</v>
      </c>
      <c r="CN411">
        <v>0</v>
      </c>
      <c r="CO411">
        <v>1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1</v>
      </c>
      <c r="DJ411">
        <v>17</v>
      </c>
      <c r="DK411">
        <v>4</v>
      </c>
      <c r="DL411">
        <v>0</v>
      </c>
      <c r="DM411">
        <v>2</v>
      </c>
      <c r="DN411">
        <v>0</v>
      </c>
      <c r="DO411">
        <v>0</v>
      </c>
      <c r="DP411">
        <v>0</v>
      </c>
      <c r="DQ411">
        <v>0</v>
      </c>
      <c r="DR411">
        <v>6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1</v>
      </c>
      <c r="DY411">
        <v>0</v>
      </c>
      <c r="DZ411">
        <v>2</v>
      </c>
      <c r="EA411">
        <v>0</v>
      </c>
      <c r="EB411">
        <v>0</v>
      </c>
      <c r="EC411">
        <v>0</v>
      </c>
      <c r="ED411">
        <v>0</v>
      </c>
      <c r="EE411">
        <v>1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1</v>
      </c>
      <c r="EM411">
        <v>17</v>
      </c>
      <c r="EN411">
        <v>43</v>
      </c>
      <c r="EO411">
        <v>28</v>
      </c>
      <c r="EP411">
        <v>3</v>
      </c>
      <c r="EQ411">
        <v>0</v>
      </c>
      <c r="ER411">
        <v>0</v>
      </c>
      <c r="ES411">
        <v>1</v>
      </c>
      <c r="ET411">
        <v>0</v>
      </c>
      <c r="EU411">
        <v>0</v>
      </c>
      <c r="EV411">
        <v>0</v>
      </c>
      <c r="EW411">
        <v>0</v>
      </c>
      <c r="EX411">
        <v>1</v>
      </c>
      <c r="EY411">
        <v>0</v>
      </c>
      <c r="EZ411">
        <v>0</v>
      </c>
      <c r="FA411">
        <v>0</v>
      </c>
      <c r="FB411">
        <v>0</v>
      </c>
      <c r="FC411">
        <v>2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7</v>
      </c>
      <c r="FP411">
        <v>1</v>
      </c>
      <c r="FQ411">
        <v>43</v>
      </c>
      <c r="FR411">
        <v>6</v>
      </c>
      <c r="FS411">
        <v>2</v>
      </c>
      <c r="FT411">
        <v>0</v>
      </c>
      <c r="FU411">
        <v>0</v>
      </c>
      <c r="FV411">
        <v>1</v>
      </c>
      <c r="FW411">
        <v>1</v>
      </c>
      <c r="FX411">
        <v>0</v>
      </c>
      <c r="FY411">
        <v>1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1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6</v>
      </c>
      <c r="GV411">
        <v>34</v>
      </c>
      <c r="GW411">
        <v>17</v>
      </c>
      <c r="GX411">
        <v>4</v>
      </c>
      <c r="GY411">
        <v>1</v>
      </c>
      <c r="GZ411">
        <v>1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1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1</v>
      </c>
      <c r="HM411">
        <v>0</v>
      </c>
      <c r="HN411">
        <v>1</v>
      </c>
      <c r="HO411">
        <v>0</v>
      </c>
      <c r="HP411">
        <v>4</v>
      </c>
      <c r="HQ411">
        <v>0</v>
      </c>
      <c r="HR411">
        <v>0</v>
      </c>
      <c r="HS411">
        <v>1</v>
      </c>
      <c r="HT411">
        <v>0</v>
      </c>
      <c r="HU411">
        <v>0</v>
      </c>
      <c r="HV411">
        <v>0</v>
      </c>
      <c r="HW411">
        <v>0</v>
      </c>
      <c r="HX411">
        <v>3</v>
      </c>
      <c r="HY411">
        <v>34</v>
      </c>
      <c r="HZ411">
        <v>22</v>
      </c>
      <c r="IA411">
        <v>18</v>
      </c>
      <c r="IB411">
        <v>1</v>
      </c>
      <c r="IC411">
        <v>0</v>
      </c>
      <c r="ID411">
        <v>0</v>
      </c>
      <c r="IE411">
        <v>2</v>
      </c>
      <c r="IF411">
        <v>0</v>
      </c>
      <c r="IG411">
        <v>0</v>
      </c>
      <c r="IH411">
        <v>0</v>
      </c>
      <c r="II411">
        <v>0</v>
      </c>
      <c r="IJ411">
        <v>1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22</v>
      </c>
      <c r="JD411" t="s">
        <v>0</v>
      </c>
      <c r="JE411" t="s">
        <v>0</v>
      </c>
      <c r="JF411" t="s">
        <v>0</v>
      </c>
      <c r="JG411" t="s">
        <v>0</v>
      </c>
      <c r="JH411" t="s">
        <v>0</v>
      </c>
      <c r="JI411" t="s">
        <v>0</v>
      </c>
      <c r="JJ411" t="s">
        <v>0</v>
      </c>
      <c r="JK411" t="s">
        <v>0</v>
      </c>
      <c r="JL411" t="s">
        <v>0</v>
      </c>
      <c r="JM411" t="s">
        <v>0</v>
      </c>
      <c r="JN411" t="s">
        <v>0</v>
      </c>
      <c r="JO411" t="s">
        <v>0</v>
      </c>
      <c r="JP411" t="s">
        <v>0</v>
      </c>
      <c r="JQ411" t="s">
        <v>0</v>
      </c>
      <c r="JR411" t="s">
        <v>0</v>
      </c>
      <c r="JS411" t="s">
        <v>0</v>
      </c>
      <c r="JT411" t="s">
        <v>0</v>
      </c>
      <c r="JU411" t="s">
        <v>0</v>
      </c>
      <c r="JV411" t="s">
        <v>0</v>
      </c>
      <c r="JW411">
        <v>2</v>
      </c>
      <c r="JX411">
        <v>2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2</v>
      </c>
      <c r="KS411">
        <v>2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1</v>
      </c>
      <c r="LE411">
        <v>1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2</v>
      </c>
      <c r="LV411">
        <v>1</v>
      </c>
      <c r="LW411">
        <v>1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1</v>
      </c>
    </row>
    <row r="412" spans="1:351">
      <c r="A412" t="s">
        <v>1027</v>
      </c>
      <c r="B412" t="s">
        <v>1020</v>
      </c>
      <c r="C412" t="str">
        <f>"200803"</f>
        <v>200803</v>
      </c>
      <c r="D412" t="s">
        <v>1026</v>
      </c>
      <c r="E412">
        <v>1</v>
      </c>
      <c r="F412">
        <v>1840</v>
      </c>
      <c r="G412">
        <v>1400</v>
      </c>
      <c r="H412">
        <v>802</v>
      </c>
      <c r="I412">
        <v>598</v>
      </c>
      <c r="J412">
        <v>0</v>
      </c>
      <c r="K412">
        <v>1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597</v>
      </c>
      <c r="T412">
        <v>0</v>
      </c>
      <c r="U412">
        <v>0</v>
      </c>
      <c r="V412">
        <v>597</v>
      </c>
      <c r="W412">
        <v>19</v>
      </c>
      <c r="X412">
        <v>12</v>
      </c>
      <c r="Y412">
        <v>5</v>
      </c>
      <c r="Z412">
        <v>2</v>
      </c>
      <c r="AA412">
        <v>578</v>
      </c>
      <c r="AB412">
        <v>304</v>
      </c>
      <c r="AC412">
        <v>204</v>
      </c>
      <c r="AD412">
        <v>20</v>
      </c>
      <c r="AE412">
        <v>13</v>
      </c>
      <c r="AF412">
        <v>0</v>
      </c>
      <c r="AG412">
        <v>12</v>
      </c>
      <c r="AH412">
        <v>1</v>
      </c>
      <c r="AI412">
        <v>2</v>
      </c>
      <c r="AJ412">
        <v>0</v>
      </c>
      <c r="AK412">
        <v>1</v>
      </c>
      <c r="AL412">
        <v>2</v>
      </c>
      <c r="AM412">
        <v>8</v>
      </c>
      <c r="AN412">
        <v>1</v>
      </c>
      <c r="AO412">
        <v>0</v>
      </c>
      <c r="AP412">
        <v>0</v>
      </c>
      <c r="AQ412">
        <v>27</v>
      </c>
      <c r="AR412">
        <v>0</v>
      </c>
      <c r="AS412">
        <v>0</v>
      </c>
      <c r="AT412">
        <v>5</v>
      </c>
      <c r="AU412">
        <v>0</v>
      </c>
      <c r="AV412">
        <v>0</v>
      </c>
      <c r="AW412">
        <v>3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2</v>
      </c>
      <c r="BD412">
        <v>3</v>
      </c>
      <c r="BE412">
        <v>304</v>
      </c>
      <c r="BF412">
        <v>48</v>
      </c>
      <c r="BG412">
        <v>12</v>
      </c>
      <c r="BH412">
        <v>3</v>
      </c>
      <c r="BI412">
        <v>3</v>
      </c>
      <c r="BJ412">
        <v>1</v>
      </c>
      <c r="BK412">
        <v>0</v>
      </c>
      <c r="BL412">
        <v>0</v>
      </c>
      <c r="BM412">
        <v>0</v>
      </c>
      <c r="BN412">
        <v>0</v>
      </c>
      <c r="BO412">
        <v>1</v>
      </c>
      <c r="BP412">
        <v>0</v>
      </c>
      <c r="BQ412">
        <v>4</v>
      </c>
      <c r="BR412">
        <v>1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2</v>
      </c>
      <c r="CB412">
        <v>0</v>
      </c>
      <c r="CC412">
        <v>0</v>
      </c>
      <c r="CD412">
        <v>0</v>
      </c>
      <c r="CE412">
        <v>6</v>
      </c>
      <c r="CF412">
        <v>0</v>
      </c>
      <c r="CG412">
        <v>0</v>
      </c>
      <c r="CH412">
        <v>15</v>
      </c>
      <c r="CI412">
        <v>48</v>
      </c>
      <c r="CJ412">
        <v>8</v>
      </c>
      <c r="CK412">
        <v>2</v>
      </c>
      <c r="CL412">
        <v>1</v>
      </c>
      <c r="CM412">
        <v>0</v>
      </c>
      <c r="CN412">
        <v>0</v>
      </c>
      <c r="CO412">
        <v>1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1</v>
      </c>
      <c r="CZ412">
        <v>0</v>
      </c>
      <c r="DA412">
        <v>0</v>
      </c>
      <c r="DB412">
        <v>0</v>
      </c>
      <c r="DC412">
        <v>0</v>
      </c>
      <c r="DD412">
        <v>1</v>
      </c>
      <c r="DE412">
        <v>0</v>
      </c>
      <c r="DF412">
        <v>0</v>
      </c>
      <c r="DG412">
        <v>0</v>
      </c>
      <c r="DH412">
        <v>2</v>
      </c>
      <c r="DI412">
        <v>8</v>
      </c>
      <c r="DJ412">
        <v>14</v>
      </c>
      <c r="DK412">
        <v>7</v>
      </c>
      <c r="DL412">
        <v>2</v>
      </c>
      <c r="DM412">
        <v>1</v>
      </c>
      <c r="DN412">
        <v>1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2</v>
      </c>
      <c r="EH412">
        <v>0</v>
      </c>
      <c r="EI412">
        <v>0</v>
      </c>
      <c r="EJ412">
        <v>1</v>
      </c>
      <c r="EK412">
        <v>0</v>
      </c>
      <c r="EL412">
        <v>0</v>
      </c>
      <c r="EM412">
        <v>14</v>
      </c>
      <c r="EN412">
        <v>131</v>
      </c>
      <c r="EO412">
        <v>91</v>
      </c>
      <c r="EP412">
        <v>2</v>
      </c>
      <c r="EQ412">
        <v>8</v>
      </c>
      <c r="ER412">
        <v>1</v>
      </c>
      <c r="ES412">
        <v>0</v>
      </c>
      <c r="ET412">
        <v>3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1</v>
      </c>
      <c r="FC412">
        <v>3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1</v>
      </c>
      <c r="FM412">
        <v>0</v>
      </c>
      <c r="FN412">
        <v>0</v>
      </c>
      <c r="FO412">
        <v>19</v>
      </c>
      <c r="FP412">
        <v>2</v>
      </c>
      <c r="FQ412">
        <v>131</v>
      </c>
      <c r="FR412">
        <v>4</v>
      </c>
      <c r="FS412">
        <v>1</v>
      </c>
      <c r="FT412">
        <v>2</v>
      </c>
      <c r="FU412">
        <v>1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4</v>
      </c>
      <c r="GV412">
        <v>53</v>
      </c>
      <c r="GW412">
        <v>27</v>
      </c>
      <c r="GX412">
        <v>3</v>
      </c>
      <c r="GY412">
        <v>5</v>
      </c>
      <c r="GZ412">
        <v>0</v>
      </c>
      <c r="HA412">
        <v>0</v>
      </c>
      <c r="HB412">
        <v>2</v>
      </c>
      <c r="HC412">
        <v>0</v>
      </c>
      <c r="HD412">
        <v>3</v>
      </c>
      <c r="HE412">
        <v>0</v>
      </c>
      <c r="HF412">
        <v>1</v>
      </c>
      <c r="HG412">
        <v>2</v>
      </c>
      <c r="HH412">
        <v>0</v>
      </c>
      <c r="HI412">
        <v>0</v>
      </c>
      <c r="HJ412">
        <v>0</v>
      </c>
      <c r="HK412">
        <v>0</v>
      </c>
      <c r="HL412">
        <v>1</v>
      </c>
      <c r="HM412">
        <v>1</v>
      </c>
      <c r="HN412">
        <v>1</v>
      </c>
      <c r="HO412">
        <v>1</v>
      </c>
      <c r="HP412">
        <v>3</v>
      </c>
      <c r="HQ412">
        <v>1</v>
      </c>
      <c r="HR412">
        <v>0</v>
      </c>
      <c r="HS412">
        <v>0</v>
      </c>
      <c r="HT412">
        <v>0</v>
      </c>
      <c r="HU412">
        <v>1</v>
      </c>
      <c r="HV412">
        <v>0</v>
      </c>
      <c r="HW412">
        <v>0</v>
      </c>
      <c r="HX412">
        <v>1</v>
      </c>
      <c r="HY412">
        <v>53</v>
      </c>
      <c r="HZ412">
        <v>13</v>
      </c>
      <c r="IA412">
        <v>8</v>
      </c>
      <c r="IB412">
        <v>1</v>
      </c>
      <c r="IC412">
        <v>0</v>
      </c>
      <c r="ID412">
        <v>2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1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1</v>
      </c>
      <c r="JC412">
        <v>13</v>
      </c>
      <c r="JD412" t="s">
        <v>0</v>
      </c>
      <c r="JE412" t="s">
        <v>0</v>
      </c>
      <c r="JF412" t="s">
        <v>0</v>
      </c>
      <c r="JG412" t="s">
        <v>0</v>
      </c>
      <c r="JH412" t="s">
        <v>0</v>
      </c>
      <c r="JI412" t="s">
        <v>0</v>
      </c>
      <c r="JJ412" t="s">
        <v>0</v>
      </c>
      <c r="JK412" t="s">
        <v>0</v>
      </c>
      <c r="JL412" t="s">
        <v>0</v>
      </c>
      <c r="JM412" t="s">
        <v>0</v>
      </c>
      <c r="JN412" t="s">
        <v>0</v>
      </c>
      <c r="JO412" t="s">
        <v>0</v>
      </c>
      <c r="JP412" t="s">
        <v>0</v>
      </c>
      <c r="JQ412" t="s">
        <v>0</v>
      </c>
      <c r="JR412" t="s">
        <v>0</v>
      </c>
      <c r="JS412" t="s">
        <v>0</v>
      </c>
      <c r="JT412" t="s">
        <v>0</v>
      </c>
      <c r="JU412" t="s">
        <v>0</v>
      </c>
      <c r="JV412" t="s">
        <v>0</v>
      </c>
      <c r="JW412">
        <v>2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1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1</v>
      </c>
      <c r="KN412">
        <v>0</v>
      </c>
      <c r="KO412">
        <v>0</v>
      </c>
      <c r="KP412">
        <v>0</v>
      </c>
      <c r="KQ412">
        <v>0</v>
      </c>
      <c r="KR412">
        <v>2</v>
      </c>
      <c r="KS412">
        <v>1</v>
      </c>
      <c r="KT412">
        <v>1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1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</row>
    <row r="413" spans="1:351">
      <c r="A413" t="s">
        <v>1025</v>
      </c>
      <c r="B413" t="s">
        <v>1020</v>
      </c>
      <c r="C413" t="str">
        <f>"200803"</f>
        <v>200803</v>
      </c>
      <c r="D413" t="s">
        <v>1024</v>
      </c>
      <c r="E413">
        <v>2</v>
      </c>
      <c r="F413">
        <v>915</v>
      </c>
      <c r="G413">
        <v>710</v>
      </c>
      <c r="H413">
        <v>396</v>
      </c>
      <c r="I413">
        <v>314</v>
      </c>
      <c r="J413">
        <v>0</v>
      </c>
      <c r="K413">
        <v>1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314</v>
      </c>
      <c r="T413">
        <v>0</v>
      </c>
      <c r="U413">
        <v>0</v>
      </c>
      <c r="V413">
        <v>314</v>
      </c>
      <c r="W413">
        <v>9</v>
      </c>
      <c r="X413">
        <v>2</v>
      </c>
      <c r="Y413">
        <v>6</v>
      </c>
      <c r="Z413">
        <v>1</v>
      </c>
      <c r="AA413">
        <v>305</v>
      </c>
      <c r="AB413">
        <v>233</v>
      </c>
      <c r="AC413">
        <v>167</v>
      </c>
      <c r="AD413">
        <v>15</v>
      </c>
      <c r="AE413">
        <v>15</v>
      </c>
      <c r="AF413">
        <v>0</v>
      </c>
      <c r="AG413">
        <v>6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6</v>
      </c>
      <c r="AN413">
        <v>0</v>
      </c>
      <c r="AO413">
        <v>0</v>
      </c>
      <c r="AP413">
        <v>0</v>
      </c>
      <c r="AQ413">
        <v>11</v>
      </c>
      <c r="AR413">
        <v>1</v>
      </c>
      <c r="AS413">
        <v>0</v>
      </c>
      <c r="AT413">
        <v>7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1</v>
      </c>
      <c r="BC413">
        <v>0</v>
      </c>
      <c r="BD413">
        <v>4</v>
      </c>
      <c r="BE413">
        <v>233</v>
      </c>
      <c r="BF413">
        <v>8</v>
      </c>
      <c r="BG413">
        <v>1</v>
      </c>
      <c r="BH413">
        <v>0</v>
      </c>
      <c r="BI413">
        <v>0</v>
      </c>
      <c r="BJ413">
        <v>3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4</v>
      </c>
      <c r="CI413">
        <v>8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4</v>
      </c>
      <c r="DK413">
        <v>3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1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4</v>
      </c>
      <c r="EN413">
        <v>33</v>
      </c>
      <c r="EO413">
        <v>17</v>
      </c>
      <c r="EP413">
        <v>2</v>
      </c>
      <c r="EQ413">
        <v>5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9</v>
      </c>
      <c r="FP413">
        <v>0</v>
      </c>
      <c r="FQ413">
        <v>33</v>
      </c>
      <c r="FR413">
        <v>3</v>
      </c>
      <c r="FS413">
        <v>2</v>
      </c>
      <c r="FT413">
        <v>0</v>
      </c>
      <c r="FU413">
        <v>0</v>
      </c>
      <c r="FV413">
        <v>0</v>
      </c>
      <c r="FW413">
        <v>0</v>
      </c>
      <c r="FX413">
        <v>1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3</v>
      </c>
      <c r="GV413">
        <v>19</v>
      </c>
      <c r="GW413">
        <v>11</v>
      </c>
      <c r="GX413">
        <v>2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2</v>
      </c>
      <c r="HO413">
        <v>0</v>
      </c>
      <c r="HP413">
        <v>1</v>
      </c>
      <c r="HQ413">
        <v>0</v>
      </c>
      <c r="HR413">
        <v>1</v>
      </c>
      <c r="HS413">
        <v>1</v>
      </c>
      <c r="HT413">
        <v>0</v>
      </c>
      <c r="HU413">
        <v>0</v>
      </c>
      <c r="HV413">
        <v>0</v>
      </c>
      <c r="HW413">
        <v>0</v>
      </c>
      <c r="HX413">
        <v>1</v>
      </c>
      <c r="HY413">
        <v>19</v>
      </c>
      <c r="HZ413">
        <v>5</v>
      </c>
      <c r="IA413">
        <v>2</v>
      </c>
      <c r="IB413">
        <v>0</v>
      </c>
      <c r="IC413">
        <v>0</v>
      </c>
      <c r="ID413">
        <v>0</v>
      </c>
      <c r="IE413">
        <v>2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1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5</v>
      </c>
      <c r="JD413" t="s">
        <v>0</v>
      </c>
      <c r="JE413" t="s">
        <v>0</v>
      </c>
      <c r="JF413" t="s">
        <v>0</v>
      </c>
      <c r="JG413" t="s">
        <v>0</v>
      </c>
      <c r="JH413" t="s">
        <v>0</v>
      </c>
      <c r="JI413" t="s">
        <v>0</v>
      </c>
      <c r="JJ413" t="s">
        <v>0</v>
      </c>
      <c r="JK413" t="s">
        <v>0</v>
      </c>
      <c r="JL413" t="s">
        <v>0</v>
      </c>
      <c r="JM413" t="s">
        <v>0</v>
      </c>
      <c r="JN413" t="s">
        <v>0</v>
      </c>
      <c r="JO413" t="s">
        <v>0</v>
      </c>
      <c r="JP413" t="s">
        <v>0</v>
      </c>
      <c r="JQ413" t="s">
        <v>0</v>
      </c>
      <c r="JR413" t="s">
        <v>0</v>
      </c>
      <c r="JS413" t="s">
        <v>0</v>
      </c>
      <c r="JT413" t="s">
        <v>0</v>
      </c>
      <c r="JU413" t="s">
        <v>0</v>
      </c>
      <c r="JV413" t="s">
        <v>0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</row>
    <row r="414" spans="1:351">
      <c r="A414" t="s">
        <v>1023</v>
      </c>
      <c r="B414" t="s">
        <v>1020</v>
      </c>
      <c r="C414" t="str">
        <f>"200803"</f>
        <v>200803</v>
      </c>
      <c r="D414" t="s">
        <v>1022</v>
      </c>
      <c r="E414">
        <v>3</v>
      </c>
      <c r="F414">
        <v>1484</v>
      </c>
      <c r="G414">
        <v>1150</v>
      </c>
      <c r="H414">
        <v>557</v>
      </c>
      <c r="I414">
        <v>593</v>
      </c>
      <c r="J414">
        <v>0</v>
      </c>
      <c r="K414">
        <v>5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593</v>
      </c>
      <c r="T414">
        <v>0</v>
      </c>
      <c r="U414">
        <v>0</v>
      </c>
      <c r="V414">
        <v>593</v>
      </c>
      <c r="W414">
        <v>17</v>
      </c>
      <c r="X414">
        <v>14</v>
      </c>
      <c r="Y414">
        <v>2</v>
      </c>
      <c r="Z414">
        <v>1</v>
      </c>
      <c r="AA414">
        <v>576</v>
      </c>
      <c r="AB414">
        <v>293</v>
      </c>
      <c r="AC414">
        <v>192</v>
      </c>
      <c r="AD414">
        <v>9</v>
      </c>
      <c r="AE414">
        <v>31</v>
      </c>
      <c r="AF414">
        <v>3</v>
      </c>
      <c r="AG414">
        <v>5</v>
      </c>
      <c r="AH414">
        <v>1</v>
      </c>
      <c r="AI414">
        <v>2</v>
      </c>
      <c r="AJ414">
        <v>1</v>
      </c>
      <c r="AK414">
        <v>2</v>
      </c>
      <c r="AL414">
        <v>0</v>
      </c>
      <c r="AM414">
        <v>11</v>
      </c>
      <c r="AN414">
        <v>0</v>
      </c>
      <c r="AO414">
        <v>0</v>
      </c>
      <c r="AP414">
        <v>0</v>
      </c>
      <c r="AQ414">
        <v>22</v>
      </c>
      <c r="AR414">
        <v>1</v>
      </c>
      <c r="AS414">
        <v>1</v>
      </c>
      <c r="AT414">
        <v>2</v>
      </c>
      <c r="AU414">
        <v>0</v>
      </c>
      <c r="AV414">
        <v>1</v>
      </c>
      <c r="AW414">
        <v>4</v>
      </c>
      <c r="AX414">
        <v>2</v>
      </c>
      <c r="AY414">
        <v>0</v>
      </c>
      <c r="AZ414">
        <v>1</v>
      </c>
      <c r="BA414">
        <v>0</v>
      </c>
      <c r="BB414">
        <v>0</v>
      </c>
      <c r="BC414">
        <v>0</v>
      </c>
      <c r="BD414">
        <v>2</v>
      </c>
      <c r="BE414">
        <v>293</v>
      </c>
      <c r="BF414">
        <v>59</v>
      </c>
      <c r="BG414">
        <v>17</v>
      </c>
      <c r="BH414">
        <v>3</v>
      </c>
      <c r="BI414">
        <v>0</v>
      </c>
      <c r="BJ414">
        <v>0</v>
      </c>
      <c r="BK414">
        <v>1</v>
      </c>
      <c r="BL414">
        <v>2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1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1</v>
      </c>
      <c r="CB414">
        <v>0</v>
      </c>
      <c r="CC414">
        <v>0</v>
      </c>
      <c r="CD414">
        <v>0</v>
      </c>
      <c r="CE414">
        <v>4</v>
      </c>
      <c r="CF414">
        <v>0</v>
      </c>
      <c r="CG414">
        <v>0</v>
      </c>
      <c r="CH414">
        <v>30</v>
      </c>
      <c r="CI414">
        <v>59</v>
      </c>
      <c r="CJ414">
        <v>16</v>
      </c>
      <c r="CK414">
        <v>5</v>
      </c>
      <c r="CL414">
        <v>4</v>
      </c>
      <c r="CM414">
        <v>1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1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2</v>
      </c>
      <c r="DF414">
        <v>0</v>
      </c>
      <c r="DG414">
        <v>0</v>
      </c>
      <c r="DH414">
        <v>3</v>
      </c>
      <c r="DI414">
        <v>16</v>
      </c>
      <c r="DJ414">
        <v>23</v>
      </c>
      <c r="DK414">
        <v>10</v>
      </c>
      <c r="DL414">
        <v>0</v>
      </c>
      <c r="DM414">
        <v>1</v>
      </c>
      <c r="DN414">
        <v>0</v>
      </c>
      <c r="DO414">
        <v>2</v>
      </c>
      <c r="DP414">
        <v>0</v>
      </c>
      <c r="DQ414">
        <v>2</v>
      </c>
      <c r="DR414">
        <v>1</v>
      </c>
      <c r="DS414">
        <v>1</v>
      </c>
      <c r="DT414">
        <v>0</v>
      </c>
      <c r="DU414">
        <v>0</v>
      </c>
      <c r="DV414">
        <v>0</v>
      </c>
      <c r="DW414">
        <v>0</v>
      </c>
      <c r="DX414">
        <v>1</v>
      </c>
      <c r="DY414">
        <v>0</v>
      </c>
      <c r="DZ414">
        <v>1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4</v>
      </c>
      <c r="EM414">
        <v>23</v>
      </c>
      <c r="EN414">
        <v>119</v>
      </c>
      <c r="EO414">
        <v>64</v>
      </c>
      <c r="EP414">
        <v>1</v>
      </c>
      <c r="EQ414">
        <v>4</v>
      </c>
      <c r="ER414">
        <v>6</v>
      </c>
      <c r="ES414">
        <v>0</v>
      </c>
      <c r="ET414">
        <v>1</v>
      </c>
      <c r="EU414">
        <v>2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1</v>
      </c>
      <c r="FH414">
        <v>0</v>
      </c>
      <c r="FI414">
        <v>1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38</v>
      </c>
      <c r="FP414">
        <v>1</v>
      </c>
      <c r="FQ414">
        <v>119</v>
      </c>
      <c r="FR414">
        <v>12</v>
      </c>
      <c r="FS414">
        <v>6</v>
      </c>
      <c r="FT414">
        <v>0</v>
      </c>
      <c r="FU414">
        <v>2</v>
      </c>
      <c r="FV414">
        <v>1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2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1</v>
      </c>
      <c r="GU414">
        <v>12</v>
      </c>
      <c r="GV414">
        <v>37</v>
      </c>
      <c r="GW414">
        <v>14</v>
      </c>
      <c r="GX414">
        <v>3</v>
      </c>
      <c r="GY414">
        <v>1</v>
      </c>
      <c r="GZ414">
        <v>1</v>
      </c>
      <c r="HA414">
        <v>2</v>
      </c>
      <c r="HB414">
        <v>2</v>
      </c>
      <c r="HC414">
        <v>0</v>
      </c>
      <c r="HD414">
        <v>0</v>
      </c>
      <c r="HE414">
        <v>0</v>
      </c>
      <c r="HF414">
        <v>0</v>
      </c>
      <c r="HG414">
        <v>3</v>
      </c>
      <c r="HH414">
        <v>0</v>
      </c>
      <c r="HI414">
        <v>0</v>
      </c>
      <c r="HJ414">
        <v>0</v>
      </c>
      <c r="HK414">
        <v>0</v>
      </c>
      <c r="HL414">
        <v>1</v>
      </c>
      <c r="HM414">
        <v>1</v>
      </c>
      <c r="HN414">
        <v>0</v>
      </c>
      <c r="HO414">
        <v>3</v>
      </c>
      <c r="HP414">
        <v>1</v>
      </c>
      <c r="HQ414">
        <v>0</v>
      </c>
      <c r="HR414">
        <v>0</v>
      </c>
      <c r="HS414">
        <v>0</v>
      </c>
      <c r="HT414">
        <v>1</v>
      </c>
      <c r="HU414">
        <v>1</v>
      </c>
      <c r="HV414">
        <v>1</v>
      </c>
      <c r="HW414">
        <v>0</v>
      </c>
      <c r="HX414">
        <v>2</v>
      </c>
      <c r="HY414">
        <v>37</v>
      </c>
      <c r="HZ414">
        <v>13</v>
      </c>
      <c r="IA414">
        <v>9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</v>
      </c>
      <c r="IO414">
        <v>0</v>
      </c>
      <c r="IP414">
        <v>0</v>
      </c>
      <c r="IQ414">
        <v>2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1</v>
      </c>
      <c r="JA414">
        <v>1</v>
      </c>
      <c r="JB414">
        <v>0</v>
      </c>
      <c r="JC414">
        <v>13</v>
      </c>
      <c r="JD414" t="s">
        <v>0</v>
      </c>
      <c r="JE414" t="s">
        <v>0</v>
      </c>
      <c r="JF414" t="s">
        <v>0</v>
      </c>
      <c r="JG414" t="s">
        <v>0</v>
      </c>
      <c r="JH414" t="s">
        <v>0</v>
      </c>
      <c r="JI414" t="s">
        <v>0</v>
      </c>
      <c r="JJ414" t="s">
        <v>0</v>
      </c>
      <c r="JK414" t="s">
        <v>0</v>
      </c>
      <c r="JL414" t="s">
        <v>0</v>
      </c>
      <c r="JM414" t="s">
        <v>0</v>
      </c>
      <c r="JN414" t="s">
        <v>0</v>
      </c>
      <c r="JO414" t="s">
        <v>0</v>
      </c>
      <c r="JP414" t="s">
        <v>0</v>
      </c>
      <c r="JQ414" t="s">
        <v>0</v>
      </c>
      <c r="JR414" t="s">
        <v>0</v>
      </c>
      <c r="JS414" t="s">
        <v>0</v>
      </c>
      <c r="JT414" t="s">
        <v>0</v>
      </c>
      <c r="JU414" t="s">
        <v>0</v>
      </c>
      <c r="JV414" t="s">
        <v>0</v>
      </c>
      <c r="JW414">
        <v>3</v>
      </c>
      <c r="JX414">
        <v>1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1</v>
      </c>
      <c r="KG414">
        <v>0</v>
      </c>
      <c r="KH414">
        <v>1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3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1</v>
      </c>
      <c r="LW414">
        <v>0</v>
      </c>
      <c r="LX414">
        <v>0</v>
      </c>
      <c r="LY414">
        <v>0</v>
      </c>
      <c r="LZ414">
        <v>0</v>
      </c>
      <c r="MA414">
        <v>1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1</v>
      </c>
    </row>
    <row r="415" spans="1:351">
      <c r="A415" t="s">
        <v>1021</v>
      </c>
      <c r="B415" t="s">
        <v>1020</v>
      </c>
      <c r="C415" t="str">
        <f>"200803"</f>
        <v>200803</v>
      </c>
      <c r="D415" t="s">
        <v>1019</v>
      </c>
      <c r="E415">
        <v>4</v>
      </c>
      <c r="F415">
        <v>35</v>
      </c>
      <c r="G415">
        <v>34</v>
      </c>
      <c r="H415">
        <v>16</v>
      </c>
      <c r="I415">
        <v>18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18</v>
      </c>
      <c r="T415">
        <v>0</v>
      </c>
      <c r="U415">
        <v>0</v>
      </c>
      <c r="V415">
        <v>18</v>
      </c>
      <c r="W415">
        <v>3</v>
      </c>
      <c r="X415">
        <v>1</v>
      </c>
      <c r="Y415">
        <v>2</v>
      </c>
      <c r="Z415">
        <v>0</v>
      </c>
      <c r="AA415">
        <v>15</v>
      </c>
      <c r="AB415">
        <v>8</v>
      </c>
      <c r="AC415">
        <v>3</v>
      </c>
      <c r="AD415">
        <v>0</v>
      </c>
      <c r="AE415">
        <v>0</v>
      </c>
      <c r="AF415">
        <v>1</v>
      </c>
      <c r="AG415">
        <v>1</v>
      </c>
      <c r="AH415">
        <v>0</v>
      </c>
      <c r="AI415">
        <v>1</v>
      </c>
      <c r="AJ415">
        <v>0</v>
      </c>
      <c r="AK415">
        <v>0</v>
      </c>
      <c r="AL415">
        <v>0</v>
      </c>
      <c r="AM415">
        <v>2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8</v>
      </c>
      <c r="BF415">
        <v>3</v>
      </c>
      <c r="BG415">
        <v>1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1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1</v>
      </c>
      <c r="CI415">
        <v>3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2</v>
      </c>
      <c r="EO415">
        <v>1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1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2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1</v>
      </c>
      <c r="GW415">
        <v>1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1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 t="s">
        <v>0</v>
      </c>
      <c r="JE415" t="s">
        <v>0</v>
      </c>
      <c r="JF415" t="s">
        <v>0</v>
      </c>
      <c r="JG415" t="s">
        <v>0</v>
      </c>
      <c r="JH415" t="s">
        <v>0</v>
      </c>
      <c r="JI415" t="s">
        <v>0</v>
      </c>
      <c r="JJ415" t="s">
        <v>0</v>
      </c>
      <c r="JK415" t="s">
        <v>0</v>
      </c>
      <c r="JL415" t="s">
        <v>0</v>
      </c>
      <c r="JM415" t="s">
        <v>0</v>
      </c>
      <c r="JN415" t="s">
        <v>0</v>
      </c>
      <c r="JO415" t="s">
        <v>0</v>
      </c>
      <c r="JP415" t="s">
        <v>0</v>
      </c>
      <c r="JQ415" t="s">
        <v>0</v>
      </c>
      <c r="JR415" t="s">
        <v>0</v>
      </c>
      <c r="JS415" t="s">
        <v>0</v>
      </c>
      <c r="JT415" t="s">
        <v>0</v>
      </c>
      <c r="JU415" t="s">
        <v>0</v>
      </c>
      <c r="JV415" t="s">
        <v>0</v>
      </c>
      <c r="JW415">
        <v>1</v>
      </c>
      <c r="JX415">
        <v>0</v>
      </c>
      <c r="JY415">
        <v>1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1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</row>
    <row r="416" spans="1:351">
      <c r="A416" t="s">
        <v>1018</v>
      </c>
      <c r="B416" t="s">
        <v>1013</v>
      </c>
      <c r="C416" t="str">
        <f>"200804"</f>
        <v>200804</v>
      </c>
      <c r="D416" t="s">
        <v>1017</v>
      </c>
      <c r="E416">
        <v>1</v>
      </c>
      <c r="F416">
        <v>1683</v>
      </c>
      <c r="G416">
        <v>1290</v>
      </c>
      <c r="H416">
        <v>562</v>
      </c>
      <c r="I416">
        <v>728</v>
      </c>
      <c r="J416">
        <v>0</v>
      </c>
      <c r="K416">
        <v>4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728</v>
      </c>
      <c r="T416">
        <v>0</v>
      </c>
      <c r="U416">
        <v>0</v>
      </c>
      <c r="V416">
        <v>728</v>
      </c>
      <c r="W416">
        <v>25</v>
      </c>
      <c r="X416">
        <v>15</v>
      </c>
      <c r="Y416">
        <v>6</v>
      </c>
      <c r="Z416">
        <v>3</v>
      </c>
      <c r="AA416">
        <v>703</v>
      </c>
      <c r="AB416">
        <v>342</v>
      </c>
      <c r="AC416">
        <v>163</v>
      </c>
      <c r="AD416">
        <v>11</v>
      </c>
      <c r="AE416">
        <v>76</v>
      </c>
      <c r="AF416">
        <v>1</v>
      </c>
      <c r="AG416">
        <v>7</v>
      </c>
      <c r="AH416">
        <v>6</v>
      </c>
      <c r="AI416">
        <v>0</v>
      </c>
      <c r="AJ416">
        <v>0</v>
      </c>
      <c r="AK416">
        <v>8</v>
      </c>
      <c r="AL416">
        <v>4</v>
      </c>
      <c r="AM416">
        <v>27</v>
      </c>
      <c r="AN416">
        <v>0</v>
      </c>
      <c r="AO416">
        <v>0</v>
      </c>
      <c r="AP416">
        <v>0</v>
      </c>
      <c r="AQ416">
        <v>16</v>
      </c>
      <c r="AR416">
        <v>1</v>
      </c>
      <c r="AS416">
        <v>0</v>
      </c>
      <c r="AT416">
        <v>13</v>
      </c>
      <c r="AU416">
        <v>0</v>
      </c>
      <c r="AV416">
        <v>1</v>
      </c>
      <c r="AW416">
        <v>0</v>
      </c>
      <c r="AX416">
        <v>2</v>
      </c>
      <c r="AY416">
        <v>2</v>
      </c>
      <c r="AZ416">
        <v>0</v>
      </c>
      <c r="BA416">
        <v>0</v>
      </c>
      <c r="BB416">
        <v>0</v>
      </c>
      <c r="BC416">
        <v>0</v>
      </c>
      <c r="BD416">
        <v>4</v>
      </c>
      <c r="BE416">
        <v>342</v>
      </c>
      <c r="BF416">
        <v>83</v>
      </c>
      <c r="BG416">
        <v>32</v>
      </c>
      <c r="BH416">
        <v>9</v>
      </c>
      <c r="BI416">
        <v>4</v>
      </c>
      <c r="BJ416">
        <v>1</v>
      </c>
      <c r="BK416">
        <v>1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1</v>
      </c>
      <c r="BU416">
        <v>1</v>
      </c>
      <c r="BV416">
        <v>0</v>
      </c>
      <c r="BW416">
        <v>0</v>
      </c>
      <c r="BX416">
        <v>1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1</v>
      </c>
      <c r="CF416">
        <v>2</v>
      </c>
      <c r="CG416">
        <v>0</v>
      </c>
      <c r="CH416">
        <v>30</v>
      </c>
      <c r="CI416">
        <v>83</v>
      </c>
      <c r="CJ416">
        <v>17</v>
      </c>
      <c r="CK416">
        <v>5</v>
      </c>
      <c r="CL416">
        <v>5</v>
      </c>
      <c r="CM416">
        <v>0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1</v>
      </c>
      <c r="CX416">
        <v>0</v>
      </c>
      <c r="CY416">
        <v>0</v>
      </c>
      <c r="CZ416">
        <v>0</v>
      </c>
      <c r="DA416">
        <v>0</v>
      </c>
      <c r="DB416">
        <v>2</v>
      </c>
      <c r="DC416">
        <v>0</v>
      </c>
      <c r="DD416">
        <v>0</v>
      </c>
      <c r="DE416">
        <v>1</v>
      </c>
      <c r="DF416">
        <v>1</v>
      </c>
      <c r="DG416">
        <v>0</v>
      </c>
      <c r="DH416">
        <v>1</v>
      </c>
      <c r="DI416">
        <v>17</v>
      </c>
      <c r="DJ416">
        <v>40</v>
      </c>
      <c r="DK416">
        <v>23</v>
      </c>
      <c r="DL416">
        <v>1</v>
      </c>
      <c r="DM416">
        <v>2</v>
      </c>
      <c r="DN416">
        <v>2</v>
      </c>
      <c r="DO416">
        <v>0</v>
      </c>
      <c r="DP416">
        <v>0</v>
      </c>
      <c r="DQ416">
        <v>0</v>
      </c>
      <c r="DR416">
        <v>0</v>
      </c>
      <c r="DS416">
        <v>3</v>
      </c>
      <c r="DT416">
        <v>4</v>
      </c>
      <c r="DU416">
        <v>0</v>
      </c>
      <c r="DV416">
        <v>0</v>
      </c>
      <c r="DW416">
        <v>1</v>
      </c>
      <c r="DX416">
        <v>0</v>
      </c>
      <c r="DY416">
        <v>1</v>
      </c>
      <c r="DZ416">
        <v>1</v>
      </c>
      <c r="EA416">
        <v>0</v>
      </c>
      <c r="EB416">
        <v>0</v>
      </c>
      <c r="EC416">
        <v>1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1</v>
      </c>
      <c r="EL416">
        <v>0</v>
      </c>
      <c r="EM416">
        <v>40</v>
      </c>
      <c r="EN416">
        <v>65</v>
      </c>
      <c r="EO416">
        <v>24</v>
      </c>
      <c r="EP416">
        <v>1</v>
      </c>
      <c r="EQ416">
        <v>2</v>
      </c>
      <c r="ER416">
        <v>2</v>
      </c>
      <c r="ES416">
        <v>1</v>
      </c>
      <c r="ET416">
        <v>0</v>
      </c>
      <c r="EU416">
        <v>1</v>
      </c>
      <c r="EV416">
        <v>1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13</v>
      </c>
      <c r="FD416">
        <v>0</v>
      </c>
      <c r="FE416">
        <v>2</v>
      </c>
      <c r="FF416">
        <v>0</v>
      </c>
      <c r="FG416">
        <v>0</v>
      </c>
      <c r="FH416">
        <v>0</v>
      </c>
      <c r="FI416">
        <v>1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14</v>
      </c>
      <c r="FP416">
        <v>3</v>
      </c>
      <c r="FQ416">
        <v>65</v>
      </c>
      <c r="FR416">
        <v>29</v>
      </c>
      <c r="FS416">
        <v>24</v>
      </c>
      <c r="FT416">
        <v>1</v>
      </c>
      <c r="FU416">
        <v>2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2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29</v>
      </c>
      <c r="GV416">
        <v>93</v>
      </c>
      <c r="GW416">
        <v>47</v>
      </c>
      <c r="GX416">
        <v>13</v>
      </c>
      <c r="GY416">
        <v>4</v>
      </c>
      <c r="GZ416">
        <v>2</v>
      </c>
      <c r="HA416">
        <v>0</v>
      </c>
      <c r="HB416">
        <v>3</v>
      </c>
      <c r="HC416">
        <v>0</v>
      </c>
      <c r="HD416">
        <v>4</v>
      </c>
      <c r="HE416">
        <v>1</v>
      </c>
      <c r="HF416">
        <v>0</v>
      </c>
      <c r="HG416">
        <v>4</v>
      </c>
      <c r="HH416">
        <v>2</v>
      </c>
      <c r="HI416">
        <v>1</v>
      </c>
      <c r="HJ416">
        <v>0</v>
      </c>
      <c r="HK416">
        <v>0</v>
      </c>
      <c r="HL416">
        <v>0</v>
      </c>
      <c r="HM416">
        <v>0</v>
      </c>
      <c r="HN416">
        <v>1</v>
      </c>
      <c r="HO416">
        <v>1</v>
      </c>
      <c r="HP416">
        <v>3</v>
      </c>
      <c r="HQ416">
        <v>3</v>
      </c>
      <c r="HR416">
        <v>0</v>
      </c>
      <c r="HS416">
        <v>0</v>
      </c>
      <c r="HT416">
        <v>1</v>
      </c>
      <c r="HU416">
        <v>0</v>
      </c>
      <c r="HV416">
        <v>0</v>
      </c>
      <c r="HW416">
        <v>0</v>
      </c>
      <c r="HX416">
        <v>3</v>
      </c>
      <c r="HY416">
        <v>93</v>
      </c>
      <c r="HZ416">
        <v>26</v>
      </c>
      <c r="IA416">
        <v>14</v>
      </c>
      <c r="IB416">
        <v>4</v>
      </c>
      <c r="IC416">
        <v>0</v>
      </c>
      <c r="ID416">
        <v>1</v>
      </c>
      <c r="IE416">
        <v>1</v>
      </c>
      <c r="IF416">
        <v>0</v>
      </c>
      <c r="IG416">
        <v>1</v>
      </c>
      <c r="IH416">
        <v>0</v>
      </c>
      <c r="II416">
        <v>1</v>
      </c>
      <c r="IJ416">
        <v>1</v>
      </c>
      <c r="IK416">
        <v>0</v>
      </c>
      <c r="IL416">
        <v>1</v>
      </c>
      <c r="IM416">
        <v>0</v>
      </c>
      <c r="IN416">
        <v>0</v>
      </c>
      <c r="IO416">
        <v>0</v>
      </c>
      <c r="IP416">
        <v>0</v>
      </c>
      <c r="IQ416">
        <v>1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1</v>
      </c>
      <c r="JC416">
        <v>26</v>
      </c>
      <c r="JD416" t="s">
        <v>0</v>
      </c>
      <c r="JE416" t="s">
        <v>0</v>
      </c>
      <c r="JF416" t="s">
        <v>0</v>
      </c>
      <c r="JG416" t="s">
        <v>0</v>
      </c>
      <c r="JH416" t="s">
        <v>0</v>
      </c>
      <c r="JI416" t="s">
        <v>0</v>
      </c>
      <c r="JJ416" t="s">
        <v>0</v>
      </c>
      <c r="JK416" t="s">
        <v>0</v>
      </c>
      <c r="JL416" t="s">
        <v>0</v>
      </c>
      <c r="JM416" t="s">
        <v>0</v>
      </c>
      <c r="JN416" t="s">
        <v>0</v>
      </c>
      <c r="JO416" t="s">
        <v>0</v>
      </c>
      <c r="JP416" t="s">
        <v>0</v>
      </c>
      <c r="JQ416" t="s">
        <v>0</v>
      </c>
      <c r="JR416" t="s">
        <v>0</v>
      </c>
      <c r="JS416" t="s">
        <v>0</v>
      </c>
      <c r="JT416" t="s">
        <v>0</v>
      </c>
      <c r="JU416" t="s">
        <v>0</v>
      </c>
      <c r="JV416" t="s">
        <v>0</v>
      </c>
      <c r="JW416">
        <v>7</v>
      </c>
      <c r="JX416">
        <v>4</v>
      </c>
      <c r="JY416">
        <v>1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1</v>
      </c>
      <c r="KL416">
        <v>0</v>
      </c>
      <c r="KM416">
        <v>1</v>
      </c>
      <c r="KN416">
        <v>0</v>
      </c>
      <c r="KO416">
        <v>0</v>
      </c>
      <c r="KP416">
        <v>0</v>
      </c>
      <c r="KQ416">
        <v>0</v>
      </c>
      <c r="KR416">
        <v>7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1</v>
      </c>
      <c r="LW416">
        <v>1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1</v>
      </c>
    </row>
    <row r="417" spans="1:351">
      <c r="A417" t="s">
        <v>1016</v>
      </c>
      <c r="B417" t="s">
        <v>1013</v>
      </c>
      <c r="C417" t="str">
        <f>"200804"</f>
        <v>200804</v>
      </c>
      <c r="D417" t="s">
        <v>1015</v>
      </c>
      <c r="E417">
        <v>2</v>
      </c>
      <c r="F417">
        <v>1608</v>
      </c>
      <c r="G417">
        <v>1230</v>
      </c>
      <c r="H417">
        <v>586</v>
      </c>
      <c r="I417">
        <v>644</v>
      </c>
      <c r="J417">
        <v>0</v>
      </c>
      <c r="K417">
        <v>7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644</v>
      </c>
      <c r="T417">
        <v>0</v>
      </c>
      <c r="U417">
        <v>0</v>
      </c>
      <c r="V417">
        <v>644</v>
      </c>
      <c r="W417">
        <v>35</v>
      </c>
      <c r="X417">
        <v>19</v>
      </c>
      <c r="Y417">
        <v>8</v>
      </c>
      <c r="Z417">
        <v>8</v>
      </c>
      <c r="AA417">
        <v>609</v>
      </c>
      <c r="AB417">
        <v>301</v>
      </c>
      <c r="AC417">
        <v>152</v>
      </c>
      <c r="AD417">
        <v>13</v>
      </c>
      <c r="AE417">
        <v>55</v>
      </c>
      <c r="AF417">
        <v>1</v>
      </c>
      <c r="AG417">
        <v>16</v>
      </c>
      <c r="AH417">
        <v>6</v>
      </c>
      <c r="AI417">
        <v>0</v>
      </c>
      <c r="AJ417">
        <v>2</v>
      </c>
      <c r="AK417">
        <v>2</v>
      </c>
      <c r="AL417">
        <v>3</v>
      </c>
      <c r="AM417">
        <v>13</v>
      </c>
      <c r="AN417">
        <v>0</v>
      </c>
      <c r="AO417">
        <v>5</v>
      </c>
      <c r="AP417">
        <v>0</v>
      </c>
      <c r="AQ417">
        <v>16</v>
      </c>
      <c r="AR417">
        <v>0</v>
      </c>
      <c r="AS417">
        <v>0</v>
      </c>
      <c r="AT417">
        <v>8</v>
      </c>
      <c r="AU417">
        <v>0</v>
      </c>
      <c r="AV417">
        <v>0</v>
      </c>
      <c r="AW417">
        <v>4</v>
      </c>
      <c r="AX417">
        <v>1</v>
      </c>
      <c r="AY417">
        <v>0</v>
      </c>
      <c r="AZ417">
        <v>0</v>
      </c>
      <c r="BA417">
        <v>0</v>
      </c>
      <c r="BB417">
        <v>1</v>
      </c>
      <c r="BC417">
        <v>2</v>
      </c>
      <c r="BD417">
        <v>1</v>
      </c>
      <c r="BE417">
        <v>301</v>
      </c>
      <c r="BF417">
        <v>90</v>
      </c>
      <c r="BG417">
        <v>34</v>
      </c>
      <c r="BH417">
        <v>8</v>
      </c>
      <c r="BI417">
        <v>4</v>
      </c>
      <c r="BJ417">
        <v>1</v>
      </c>
      <c r="BK417">
        <v>2</v>
      </c>
      <c r="BL417">
        <v>2</v>
      </c>
      <c r="BM417">
        <v>0</v>
      </c>
      <c r="BN417">
        <v>0</v>
      </c>
      <c r="BO417">
        <v>1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2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1</v>
      </c>
      <c r="CF417">
        <v>0</v>
      </c>
      <c r="CG417">
        <v>1</v>
      </c>
      <c r="CH417">
        <v>34</v>
      </c>
      <c r="CI417">
        <v>90</v>
      </c>
      <c r="CJ417">
        <v>13</v>
      </c>
      <c r="CK417">
        <v>2</v>
      </c>
      <c r="CL417">
        <v>2</v>
      </c>
      <c r="CM417">
        <v>0</v>
      </c>
      <c r="CN417">
        <v>3</v>
      </c>
      <c r="CO417">
        <v>1</v>
      </c>
      <c r="CP417">
        <v>0</v>
      </c>
      <c r="CQ417">
        <v>1</v>
      </c>
      <c r="CR417">
        <v>0</v>
      </c>
      <c r="CS417">
        <v>0</v>
      </c>
      <c r="CT417">
        <v>1</v>
      </c>
      <c r="CU417">
        <v>0</v>
      </c>
      <c r="CV417">
        <v>0</v>
      </c>
      <c r="CW417">
        <v>0</v>
      </c>
      <c r="CX417">
        <v>0</v>
      </c>
      <c r="CY417">
        <v>1</v>
      </c>
      <c r="CZ417">
        <v>0</v>
      </c>
      <c r="DA417">
        <v>0</v>
      </c>
      <c r="DB417">
        <v>0</v>
      </c>
      <c r="DC417">
        <v>0</v>
      </c>
      <c r="DD417">
        <v>1</v>
      </c>
      <c r="DE417">
        <v>0</v>
      </c>
      <c r="DF417">
        <v>0</v>
      </c>
      <c r="DG417">
        <v>0</v>
      </c>
      <c r="DH417">
        <v>1</v>
      </c>
      <c r="DI417">
        <v>13</v>
      </c>
      <c r="DJ417">
        <v>38</v>
      </c>
      <c r="DK417">
        <v>18</v>
      </c>
      <c r="DL417">
        <v>0</v>
      </c>
      <c r="DM417">
        <v>2</v>
      </c>
      <c r="DN417">
        <v>0</v>
      </c>
      <c r="DO417">
        <v>1</v>
      </c>
      <c r="DP417">
        <v>1</v>
      </c>
      <c r="DQ417">
        <v>3</v>
      </c>
      <c r="DR417">
        <v>0</v>
      </c>
      <c r="DS417">
        <v>2</v>
      </c>
      <c r="DT417">
        <v>4</v>
      </c>
      <c r="DU417">
        <v>1</v>
      </c>
      <c r="DV417">
        <v>0</v>
      </c>
      <c r="DW417">
        <v>1</v>
      </c>
      <c r="DX417">
        <v>0</v>
      </c>
      <c r="DY417">
        <v>1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1</v>
      </c>
      <c r="EK417">
        <v>0</v>
      </c>
      <c r="EL417">
        <v>3</v>
      </c>
      <c r="EM417">
        <v>38</v>
      </c>
      <c r="EN417">
        <v>41</v>
      </c>
      <c r="EO417">
        <v>18</v>
      </c>
      <c r="EP417">
        <v>1</v>
      </c>
      <c r="EQ417">
        <v>2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1</v>
      </c>
      <c r="EX417">
        <v>1</v>
      </c>
      <c r="EY417">
        <v>0</v>
      </c>
      <c r="EZ417">
        <v>0</v>
      </c>
      <c r="FA417">
        <v>0</v>
      </c>
      <c r="FB417">
        <v>0</v>
      </c>
      <c r="FC417">
        <v>3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15</v>
      </c>
      <c r="FP417">
        <v>0</v>
      </c>
      <c r="FQ417">
        <v>41</v>
      </c>
      <c r="FR417">
        <v>27</v>
      </c>
      <c r="FS417">
        <v>15</v>
      </c>
      <c r="FT417">
        <v>2</v>
      </c>
      <c r="FU417">
        <v>0</v>
      </c>
      <c r="FV417">
        <v>1</v>
      </c>
      <c r="FW417">
        <v>0</v>
      </c>
      <c r="FX417">
        <v>0</v>
      </c>
      <c r="FY417">
        <v>1</v>
      </c>
      <c r="FZ417">
        <v>1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1</v>
      </c>
      <c r="GK417">
        <v>0</v>
      </c>
      <c r="GL417">
        <v>1</v>
      </c>
      <c r="GM417">
        <v>0</v>
      </c>
      <c r="GN417">
        <v>0</v>
      </c>
      <c r="GO417">
        <v>0</v>
      </c>
      <c r="GP417">
        <v>1</v>
      </c>
      <c r="GQ417">
        <v>1</v>
      </c>
      <c r="GR417">
        <v>0</v>
      </c>
      <c r="GS417">
        <v>1</v>
      </c>
      <c r="GT417">
        <v>2</v>
      </c>
      <c r="GU417">
        <v>27</v>
      </c>
      <c r="GV417">
        <v>79</v>
      </c>
      <c r="GW417">
        <v>38</v>
      </c>
      <c r="GX417">
        <v>9</v>
      </c>
      <c r="GY417">
        <v>1</v>
      </c>
      <c r="GZ417">
        <v>2</v>
      </c>
      <c r="HA417">
        <v>4</v>
      </c>
      <c r="HB417">
        <v>0</v>
      </c>
      <c r="HC417">
        <v>1</v>
      </c>
      <c r="HD417">
        <v>0</v>
      </c>
      <c r="HE417">
        <v>2</v>
      </c>
      <c r="HF417">
        <v>0</v>
      </c>
      <c r="HG417">
        <v>3</v>
      </c>
      <c r="HH417">
        <v>0</v>
      </c>
      <c r="HI417">
        <v>0</v>
      </c>
      <c r="HJ417">
        <v>0</v>
      </c>
      <c r="HK417">
        <v>0</v>
      </c>
      <c r="HL417">
        <v>3</v>
      </c>
      <c r="HM417">
        <v>2</v>
      </c>
      <c r="HN417">
        <v>1</v>
      </c>
      <c r="HO417">
        <v>1</v>
      </c>
      <c r="HP417">
        <v>0</v>
      </c>
      <c r="HQ417">
        <v>5</v>
      </c>
      <c r="HR417">
        <v>0</v>
      </c>
      <c r="HS417">
        <v>1</v>
      </c>
      <c r="HT417">
        <v>4</v>
      </c>
      <c r="HU417">
        <v>1</v>
      </c>
      <c r="HV417">
        <v>0</v>
      </c>
      <c r="HW417">
        <v>0</v>
      </c>
      <c r="HX417">
        <v>1</v>
      </c>
      <c r="HY417">
        <v>79</v>
      </c>
      <c r="HZ417">
        <v>20</v>
      </c>
      <c r="IA417">
        <v>15</v>
      </c>
      <c r="IB417">
        <v>1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1</v>
      </c>
      <c r="IU417">
        <v>0</v>
      </c>
      <c r="IV417">
        <v>0</v>
      </c>
      <c r="IW417">
        <v>0</v>
      </c>
      <c r="IX417">
        <v>0</v>
      </c>
      <c r="IY417">
        <v>1</v>
      </c>
      <c r="IZ417">
        <v>0</v>
      </c>
      <c r="JA417">
        <v>1</v>
      </c>
      <c r="JB417">
        <v>1</v>
      </c>
      <c r="JC417">
        <v>20</v>
      </c>
      <c r="JD417" t="s">
        <v>0</v>
      </c>
      <c r="JE417" t="s">
        <v>0</v>
      </c>
      <c r="JF417" t="s">
        <v>0</v>
      </c>
      <c r="JG417" t="s">
        <v>0</v>
      </c>
      <c r="JH417" t="s">
        <v>0</v>
      </c>
      <c r="JI417" t="s">
        <v>0</v>
      </c>
      <c r="JJ417" t="s">
        <v>0</v>
      </c>
      <c r="JK417" t="s">
        <v>0</v>
      </c>
      <c r="JL417" t="s">
        <v>0</v>
      </c>
      <c r="JM417" t="s">
        <v>0</v>
      </c>
      <c r="JN417" t="s">
        <v>0</v>
      </c>
      <c r="JO417" t="s">
        <v>0</v>
      </c>
      <c r="JP417" t="s">
        <v>0</v>
      </c>
      <c r="JQ417" t="s">
        <v>0</v>
      </c>
      <c r="JR417" t="s">
        <v>0</v>
      </c>
      <c r="JS417" t="s">
        <v>0</v>
      </c>
      <c r="JT417" t="s">
        <v>0</v>
      </c>
      <c r="JU417" t="s">
        <v>0</v>
      </c>
      <c r="JV417" t="s">
        <v>0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0</v>
      </c>
      <c r="MK417">
        <v>0</v>
      </c>
      <c r="ML417">
        <v>0</v>
      </c>
      <c r="MM417">
        <v>0</v>
      </c>
    </row>
    <row r="418" spans="1:351">
      <c r="A418" t="s">
        <v>1014</v>
      </c>
      <c r="B418" t="s">
        <v>1013</v>
      </c>
      <c r="C418" t="str">
        <f>"200804"</f>
        <v>200804</v>
      </c>
      <c r="D418" t="s">
        <v>1012</v>
      </c>
      <c r="E418">
        <v>3</v>
      </c>
      <c r="F418">
        <v>694</v>
      </c>
      <c r="G418">
        <v>540</v>
      </c>
      <c r="H418">
        <v>248</v>
      </c>
      <c r="I418">
        <v>292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292</v>
      </c>
      <c r="T418">
        <v>0</v>
      </c>
      <c r="U418">
        <v>0</v>
      </c>
      <c r="V418">
        <v>292</v>
      </c>
      <c r="W418">
        <v>11</v>
      </c>
      <c r="X418">
        <v>7</v>
      </c>
      <c r="Y418">
        <v>2</v>
      </c>
      <c r="Z418">
        <v>2</v>
      </c>
      <c r="AA418">
        <v>281</v>
      </c>
      <c r="AB418">
        <v>186</v>
      </c>
      <c r="AC418">
        <v>125</v>
      </c>
      <c r="AD418">
        <v>8</v>
      </c>
      <c r="AE418">
        <v>18</v>
      </c>
      <c r="AF418">
        <v>0</v>
      </c>
      <c r="AG418">
        <v>7</v>
      </c>
      <c r="AH418">
        <v>1</v>
      </c>
      <c r="AI418">
        <v>0</v>
      </c>
      <c r="AJ418">
        <v>0</v>
      </c>
      <c r="AK418">
        <v>1</v>
      </c>
      <c r="AL418">
        <v>2</v>
      </c>
      <c r="AM418">
        <v>7</v>
      </c>
      <c r="AN418">
        <v>1</v>
      </c>
      <c r="AO418">
        <v>0</v>
      </c>
      <c r="AP418">
        <v>0</v>
      </c>
      <c r="AQ418">
        <v>12</v>
      </c>
      <c r="AR418">
        <v>0</v>
      </c>
      <c r="AS418">
        <v>0</v>
      </c>
      <c r="AT418">
        <v>0</v>
      </c>
      <c r="AU418">
        <v>1</v>
      </c>
      <c r="AV418">
        <v>1</v>
      </c>
      <c r="AW418">
        <v>0</v>
      </c>
      <c r="AX418">
        <v>0</v>
      </c>
      <c r="AY418">
        <v>0</v>
      </c>
      <c r="AZ418">
        <v>0</v>
      </c>
      <c r="BA418">
        <v>1</v>
      </c>
      <c r="BB418">
        <v>0</v>
      </c>
      <c r="BC418">
        <v>0</v>
      </c>
      <c r="BD418">
        <v>1</v>
      </c>
      <c r="BE418">
        <v>186</v>
      </c>
      <c r="BF418">
        <v>23</v>
      </c>
      <c r="BG418">
        <v>0</v>
      </c>
      <c r="BH418">
        <v>2</v>
      </c>
      <c r="BI418">
        <v>0</v>
      </c>
      <c r="BJ418">
        <v>0</v>
      </c>
      <c r="BK418">
        <v>0</v>
      </c>
      <c r="BL418">
        <v>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1</v>
      </c>
      <c r="CF418">
        <v>0</v>
      </c>
      <c r="CG418">
        <v>0</v>
      </c>
      <c r="CH418">
        <v>19</v>
      </c>
      <c r="CI418">
        <v>23</v>
      </c>
      <c r="CJ418">
        <v>4</v>
      </c>
      <c r="CK418">
        <v>3</v>
      </c>
      <c r="CL418">
        <v>1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4</v>
      </c>
      <c r="DJ418">
        <v>5</v>
      </c>
      <c r="DK418">
        <v>4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1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5</v>
      </c>
      <c r="EN418">
        <v>23</v>
      </c>
      <c r="EO418">
        <v>4</v>
      </c>
      <c r="EP418">
        <v>0</v>
      </c>
      <c r="EQ418">
        <v>1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17</v>
      </c>
      <c r="FP418">
        <v>1</v>
      </c>
      <c r="FQ418">
        <v>23</v>
      </c>
      <c r="FR418">
        <v>4</v>
      </c>
      <c r="FS418">
        <v>3</v>
      </c>
      <c r="FT418">
        <v>1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4</v>
      </c>
      <c r="GV418">
        <v>25</v>
      </c>
      <c r="GW418">
        <v>8</v>
      </c>
      <c r="GX418">
        <v>2</v>
      </c>
      <c r="GY418">
        <v>2</v>
      </c>
      <c r="GZ418">
        <v>0</v>
      </c>
      <c r="HA418">
        <v>6</v>
      </c>
      <c r="HB418">
        <v>0</v>
      </c>
      <c r="HC418">
        <v>0</v>
      </c>
      <c r="HD418">
        <v>0</v>
      </c>
      <c r="HE418">
        <v>1</v>
      </c>
      <c r="HF418">
        <v>0</v>
      </c>
      <c r="HG418">
        <v>0</v>
      </c>
      <c r="HH418">
        <v>0</v>
      </c>
      <c r="HI418">
        <v>0</v>
      </c>
      <c r="HJ418">
        <v>1</v>
      </c>
      <c r="HK418">
        <v>0</v>
      </c>
      <c r="HL418">
        <v>1</v>
      </c>
      <c r="HM418">
        <v>1</v>
      </c>
      <c r="HN418">
        <v>0</v>
      </c>
      <c r="HO418">
        <v>0</v>
      </c>
      <c r="HP418">
        <v>2</v>
      </c>
      <c r="HQ418">
        <v>0</v>
      </c>
      <c r="HR418">
        <v>1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25</v>
      </c>
      <c r="HZ418">
        <v>6</v>
      </c>
      <c r="IA418">
        <v>4</v>
      </c>
      <c r="IB418">
        <v>0</v>
      </c>
      <c r="IC418">
        <v>0</v>
      </c>
      <c r="ID418">
        <v>0</v>
      </c>
      <c r="IE418">
        <v>0</v>
      </c>
      <c r="IF418">
        <v>1</v>
      </c>
      <c r="IG418">
        <v>0</v>
      </c>
      <c r="IH418">
        <v>1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6</v>
      </c>
      <c r="JD418" t="s">
        <v>0</v>
      </c>
      <c r="JE418" t="s">
        <v>0</v>
      </c>
      <c r="JF418" t="s">
        <v>0</v>
      </c>
      <c r="JG418" t="s">
        <v>0</v>
      </c>
      <c r="JH418" t="s">
        <v>0</v>
      </c>
      <c r="JI418" t="s">
        <v>0</v>
      </c>
      <c r="JJ418" t="s">
        <v>0</v>
      </c>
      <c r="JK418" t="s">
        <v>0</v>
      </c>
      <c r="JL418" t="s">
        <v>0</v>
      </c>
      <c r="JM418" t="s">
        <v>0</v>
      </c>
      <c r="JN418" t="s">
        <v>0</v>
      </c>
      <c r="JO418" t="s">
        <v>0</v>
      </c>
      <c r="JP418" t="s">
        <v>0</v>
      </c>
      <c r="JQ418" t="s">
        <v>0</v>
      </c>
      <c r="JR418" t="s">
        <v>0</v>
      </c>
      <c r="JS418" t="s">
        <v>0</v>
      </c>
      <c r="JT418" t="s">
        <v>0</v>
      </c>
      <c r="JU418" t="s">
        <v>0</v>
      </c>
      <c r="JV418" t="s">
        <v>0</v>
      </c>
      <c r="JW418">
        <v>2</v>
      </c>
      <c r="JX418">
        <v>1</v>
      </c>
      <c r="JY418">
        <v>1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2</v>
      </c>
      <c r="KS418">
        <v>1</v>
      </c>
      <c r="KT418">
        <v>1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1</v>
      </c>
      <c r="LV418">
        <v>2</v>
      </c>
      <c r="LW418">
        <v>0</v>
      </c>
      <c r="LX418">
        <v>1</v>
      </c>
      <c r="LY418">
        <v>0</v>
      </c>
      <c r="LZ418">
        <v>0</v>
      </c>
      <c r="MA418">
        <v>1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2</v>
      </c>
    </row>
    <row r="419" spans="1:351">
      <c r="A419" t="s">
        <v>1011</v>
      </c>
      <c r="B419" t="s">
        <v>1006</v>
      </c>
      <c r="C419" t="str">
        <f>"200805"</f>
        <v>200805</v>
      </c>
      <c r="D419" t="s">
        <v>1010</v>
      </c>
      <c r="E419">
        <v>1</v>
      </c>
      <c r="F419">
        <v>1754</v>
      </c>
      <c r="G419">
        <v>1340</v>
      </c>
      <c r="H419">
        <v>631</v>
      </c>
      <c r="I419">
        <v>709</v>
      </c>
      <c r="J419">
        <v>0</v>
      </c>
      <c r="K419">
        <v>1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709</v>
      </c>
      <c r="T419">
        <v>0</v>
      </c>
      <c r="U419">
        <v>0</v>
      </c>
      <c r="V419">
        <v>709</v>
      </c>
      <c r="W419">
        <v>26</v>
      </c>
      <c r="X419">
        <v>24</v>
      </c>
      <c r="Y419">
        <v>2</v>
      </c>
      <c r="Z419">
        <v>0</v>
      </c>
      <c r="AA419">
        <v>683</v>
      </c>
      <c r="AB419">
        <v>330</v>
      </c>
      <c r="AC419">
        <v>158</v>
      </c>
      <c r="AD419">
        <v>61</v>
      </c>
      <c r="AE419">
        <v>37</v>
      </c>
      <c r="AF419">
        <v>3</v>
      </c>
      <c r="AG419">
        <v>10</v>
      </c>
      <c r="AH419">
        <v>2</v>
      </c>
      <c r="AI419">
        <v>3</v>
      </c>
      <c r="AJ419">
        <v>2</v>
      </c>
      <c r="AK419">
        <v>3</v>
      </c>
      <c r="AL419">
        <v>2</v>
      </c>
      <c r="AM419">
        <v>6</v>
      </c>
      <c r="AN419">
        <v>0</v>
      </c>
      <c r="AO419">
        <v>0</v>
      </c>
      <c r="AP419">
        <v>0</v>
      </c>
      <c r="AQ419">
        <v>19</v>
      </c>
      <c r="AR419">
        <v>0</v>
      </c>
      <c r="AS419">
        <v>1</v>
      </c>
      <c r="AT419">
        <v>12</v>
      </c>
      <c r="AU419">
        <v>1</v>
      </c>
      <c r="AV419">
        <v>0</v>
      </c>
      <c r="AW419">
        <v>4</v>
      </c>
      <c r="AX419">
        <v>1</v>
      </c>
      <c r="AY419">
        <v>0</v>
      </c>
      <c r="AZ419">
        <v>0</v>
      </c>
      <c r="BA419">
        <v>0</v>
      </c>
      <c r="BB419">
        <v>0</v>
      </c>
      <c r="BC419">
        <v>1</v>
      </c>
      <c r="BD419">
        <v>4</v>
      </c>
      <c r="BE419">
        <v>330</v>
      </c>
      <c r="BF419">
        <v>78</v>
      </c>
      <c r="BG419">
        <v>28</v>
      </c>
      <c r="BH419">
        <v>3</v>
      </c>
      <c r="BI419">
        <v>6</v>
      </c>
      <c r="BJ419">
        <v>3</v>
      </c>
      <c r="BK419">
        <v>1</v>
      </c>
      <c r="BL419">
        <v>1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2</v>
      </c>
      <c r="BS419">
        <v>0</v>
      </c>
      <c r="BT419">
        <v>3</v>
      </c>
      <c r="BU419">
        <v>0</v>
      </c>
      <c r="BV419">
        <v>0</v>
      </c>
      <c r="BW419">
        <v>0</v>
      </c>
      <c r="BX419">
        <v>1</v>
      </c>
      <c r="BY419">
        <v>0</v>
      </c>
      <c r="BZ419">
        <v>1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29</v>
      </c>
      <c r="CI419">
        <v>78</v>
      </c>
      <c r="CJ419">
        <v>13</v>
      </c>
      <c r="CK419">
        <v>7</v>
      </c>
      <c r="CL419">
        <v>1</v>
      </c>
      <c r="CM419">
        <v>1</v>
      </c>
      <c r="CN419">
        <v>1</v>
      </c>
      <c r="CO419">
        <v>2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1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13</v>
      </c>
      <c r="DJ419">
        <v>25</v>
      </c>
      <c r="DK419">
        <v>10</v>
      </c>
      <c r="DL419">
        <v>0</v>
      </c>
      <c r="DM419">
        <v>2</v>
      </c>
      <c r="DN419">
        <v>0</v>
      </c>
      <c r="DO419">
        <v>0</v>
      </c>
      <c r="DP419">
        <v>1</v>
      </c>
      <c r="DQ419">
        <v>1</v>
      </c>
      <c r="DR419">
        <v>0</v>
      </c>
      <c r="DS419">
        <v>0</v>
      </c>
      <c r="DT419">
        <v>0</v>
      </c>
      <c r="DU419">
        <v>1</v>
      </c>
      <c r="DV419">
        <v>1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1</v>
      </c>
      <c r="EF419">
        <v>0</v>
      </c>
      <c r="EG419">
        <v>1</v>
      </c>
      <c r="EH419">
        <v>0</v>
      </c>
      <c r="EI419">
        <v>0</v>
      </c>
      <c r="EJ419">
        <v>0</v>
      </c>
      <c r="EK419">
        <v>0</v>
      </c>
      <c r="EL419">
        <v>7</v>
      </c>
      <c r="EM419">
        <v>25</v>
      </c>
      <c r="EN419">
        <v>126</v>
      </c>
      <c r="EO419">
        <v>8</v>
      </c>
      <c r="EP419">
        <v>6</v>
      </c>
      <c r="EQ419">
        <v>1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1</v>
      </c>
      <c r="EZ419">
        <v>0</v>
      </c>
      <c r="FA419">
        <v>0</v>
      </c>
      <c r="FB419">
        <v>0</v>
      </c>
      <c r="FC419">
        <v>99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9</v>
      </c>
      <c r="FP419">
        <v>2</v>
      </c>
      <c r="FQ419">
        <v>126</v>
      </c>
      <c r="FR419">
        <v>23</v>
      </c>
      <c r="FS419">
        <v>9</v>
      </c>
      <c r="FT419">
        <v>4</v>
      </c>
      <c r="FU419">
        <v>2</v>
      </c>
      <c r="FV419">
        <v>0</v>
      </c>
      <c r="FW419">
        <v>1</v>
      </c>
      <c r="FX419">
        <v>2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2</v>
      </c>
      <c r="GF419">
        <v>1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1</v>
      </c>
      <c r="GP419">
        <v>0</v>
      </c>
      <c r="GQ419">
        <v>0</v>
      </c>
      <c r="GR419">
        <v>0</v>
      </c>
      <c r="GS419">
        <v>0</v>
      </c>
      <c r="GT419">
        <v>1</v>
      </c>
      <c r="GU419">
        <v>23</v>
      </c>
      <c r="GV419">
        <v>48</v>
      </c>
      <c r="GW419">
        <v>26</v>
      </c>
      <c r="GX419">
        <v>4</v>
      </c>
      <c r="GY419">
        <v>0</v>
      </c>
      <c r="GZ419">
        <v>0</v>
      </c>
      <c r="HA419">
        <v>1</v>
      </c>
      <c r="HB419">
        <v>3</v>
      </c>
      <c r="HC419">
        <v>1</v>
      </c>
      <c r="HD419">
        <v>0</v>
      </c>
      <c r="HE419">
        <v>2</v>
      </c>
      <c r="HF419">
        <v>0</v>
      </c>
      <c r="HG419">
        <v>1</v>
      </c>
      <c r="HH419">
        <v>0</v>
      </c>
      <c r="HI419">
        <v>1</v>
      </c>
      <c r="HJ419">
        <v>0</v>
      </c>
      <c r="HK419">
        <v>0</v>
      </c>
      <c r="HL419">
        <v>3</v>
      </c>
      <c r="HM419">
        <v>0</v>
      </c>
      <c r="HN419">
        <v>1</v>
      </c>
      <c r="HO419">
        <v>0</v>
      </c>
      <c r="HP419">
        <v>2</v>
      </c>
      <c r="HQ419">
        <v>0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0</v>
      </c>
      <c r="HX419">
        <v>0</v>
      </c>
      <c r="HY419">
        <v>48</v>
      </c>
      <c r="HZ419">
        <v>35</v>
      </c>
      <c r="IA419">
        <v>20</v>
      </c>
      <c r="IB419">
        <v>2</v>
      </c>
      <c r="IC419">
        <v>0</v>
      </c>
      <c r="ID419">
        <v>0</v>
      </c>
      <c r="IE419">
        <v>0</v>
      </c>
      <c r="IF419">
        <v>1</v>
      </c>
      <c r="IG419">
        <v>2</v>
      </c>
      <c r="IH419">
        <v>0</v>
      </c>
      <c r="II419">
        <v>0</v>
      </c>
      <c r="IJ419">
        <v>2</v>
      </c>
      <c r="IK419">
        <v>0</v>
      </c>
      <c r="IL419">
        <v>1</v>
      </c>
      <c r="IM419">
        <v>0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1</v>
      </c>
      <c r="IT419">
        <v>0</v>
      </c>
      <c r="IU419">
        <v>1</v>
      </c>
      <c r="IV419">
        <v>0</v>
      </c>
      <c r="IW419">
        <v>1</v>
      </c>
      <c r="IX419">
        <v>2</v>
      </c>
      <c r="IY419">
        <v>1</v>
      </c>
      <c r="IZ419">
        <v>0</v>
      </c>
      <c r="JA419">
        <v>0</v>
      </c>
      <c r="JB419">
        <v>0</v>
      </c>
      <c r="JC419">
        <v>35</v>
      </c>
      <c r="JD419" t="s">
        <v>0</v>
      </c>
      <c r="JE419" t="s">
        <v>0</v>
      </c>
      <c r="JF419" t="s">
        <v>0</v>
      </c>
      <c r="JG419" t="s">
        <v>0</v>
      </c>
      <c r="JH419" t="s">
        <v>0</v>
      </c>
      <c r="JI419" t="s">
        <v>0</v>
      </c>
      <c r="JJ419" t="s">
        <v>0</v>
      </c>
      <c r="JK419" t="s">
        <v>0</v>
      </c>
      <c r="JL419" t="s">
        <v>0</v>
      </c>
      <c r="JM419" t="s">
        <v>0</v>
      </c>
      <c r="JN419" t="s">
        <v>0</v>
      </c>
      <c r="JO419" t="s">
        <v>0</v>
      </c>
      <c r="JP419" t="s">
        <v>0</v>
      </c>
      <c r="JQ419" t="s">
        <v>0</v>
      </c>
      <c r="JR419" t="s">
        <v>0</v>
      </c>
      <c r="JS419" t="s">
        <v>0</v>
      </c>
      <c r="JT419" t="s">
        <v>0</v>
      </c>
      <c r="JU419" t="s">
        <v>0</v>
      </c>
      <c r="JV419" t="s">
        <v>0</v>
      </c>
      <c r="JW419">
        <v>4</v>
      </c>
      <c r="JX419">
        <v>2</v>
      </c>
      <c r="JY419">
        <v>1</v>
      </c>
      <c r="JZ419">
        <v>0</v>
      </c>
      <c r="KA419">
        <v>0</v>
      </c>
      <c r="KB419">
        <v>0</v>
      </c>
      <c r="KC419">
        <v>1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4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1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1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1</v>
      </c>
    </row>
    <row r="420" spans="1:351">
      <c r="A420" t="s">
        <v>1009</v>
      </c>
      <c r="B420" t="s">
        <v>1006</v>
      </c>
      <c r="C420" t="str">
        <f>"200805"</f>
        <v>200805</v>
      </c>
      <c r="D420" t="s">
        <v>1008</v>
      </c>
      <c r="E420">
        <v>2</v>
      </c>
      <c r="F420">
        <v>972</v>
      </c>
      <c r="G420">
        <v>740</v>
      </c>
      <c r="H420">
        <v>331</v>
      </c>
      <c r="I420">
        <v>409</v>
      </c>
      <c r="J420">
        <v>0</v>
      </c>
      <c r="K420">
        <v>4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409</v>
      </c>
      <c r="T420">
        <v>0</v>
      </c>
      <c r="U420">
        <v>0</v>
      </c>
      <c r="V420">
        <v>409</v>
      </c>
      <c r="W420">
        <v>12</v>
      </c>
      <c r="X420">
        <v>9</v>
      </c>
      <c r="Y420">
        <v>2</v>
      </c>
      <c r="Z420">
        <v>1</v>
      </c>
      <c r="AA420">
        <v>397</v>
      </c>
      <c r="AB420">
        <v>203</v>
      </c>
      <c r="AC420">
        <v>140</v>
      </c>
      <c r="AD420">
        <v>8</v>
      </c>
      <c r="AE420">
        <v>17</v>
      </c>
      <c r="AF420">
        <v>0</v>
      </c>
      <c r="AG420">
        <v>4</v>
      </c>
      <c r="AH420">
        <v>1</v>
      </c>
      <c r="AI420">
        <v>0</v>
      </c>
      <c r="AJ420">
        <v>4</v>
      </c>
      <c r="AK420">
        <v>3</v>
      </c>
      <c r="AL420">
        <v>1</v>
      </c>
      <c r="AM420">
        <v>1</v>
      </c>
      <c r="AN420">
        <v>0</v>
      </c>
      <c r="AO420">
        <v>0</v>
      </c>
      <c r="AP420">
        <v>0</v>
      </c>
      <c r="AQ420">
        <v>11</v>
      </c>
      <c r="AR420">
        <v>0</v>
      </c>
      <c r="AS420">
        <v>0</v>
      </c>
      <c r="AT420">
        <v>5</v>
      </c>
      <c r="AU420">
        <v>0</v>
      </c>
      <c r="AV420">
        <v>1</v>
      </c>
      <c r="AW420">
        <v>2</v>
      </c>
      <c r="AX420">
        <v>0</v>
      </c>
      <c r="AY420">
        <v>2</v>
      </c>
      <c r="AZ420">
        <v>0</v>
      </c>
      <c r="BA420">
        <v>0</v>
      </c>
      <c r="BB420">
        <v>0</v>
      </c>
      <c r="BC420">
        <v>3</v>
      </c>
      <c r="BD420">
        <v>0</v>
      </c>
      <c r="BE420">
        <v>203</v>
      </c>
      <c r="BF420">
        <v>17</v>
      </c>
      <c r="BG420">
        <v>5</v>
      </c>
      <c r="BH420">
        <v>1</v>
      </c>
      <c r="BI420">
        <v>1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1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1</v>
      </c>
      <c r="CF420">
        <v>0</v>
      </c>
      <c r="CG420">
        <v>0</v>
      </c>
      <c r="CH420">
        <v>8</v>
      </c>
      <c r="CI420">
        <v>17</v>
      </c>
      <c r="CJ420">
        <v>2</v>
      </c>
      <c r="CK420">
        <v>0</v>
      </c>
      <c r="CL420">
        <v>0</v>
      </c>
      <c r="CM420">
        <v>1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1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2</v>
      </c>
      <c r="DJ420">
        <v>10</v>
      </c>
      <c r="DK420">
        <v>7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1</v>
      </c>
      <c r="EA420">
        <v>0</v>
      </c>
      <c r="EB420">
        <v>0</v>
      </c>
      <c r="EC420">
        <v>0</v>
      </c>
      <c r="ED420">
        <v>0</v>
      </c>
      <c r="EE420">
        <v>1</v>
      </c>
      <c r="EF420">
        <v>0</v>
      </c>
      <c r="EG420">
        <v>0</v>
      </c>
      <c r="EH420">
        <v>1</v>
      </c>
      <c r="EI420">
        <v>0</v>
      </c>
      <c r="EJ420">
        <v>0</v>
      </c>
      <c r="EK420">
        <v>0</v>
      </c>
      <c r="EL420">
        <v>0</v>
      </c>
      <c r="EM420">
        <v>10</v>
      </c>
      <c r="EN420">
        <v>116</v>
      </c>
      <c r="EO420">
        <v>7</v>
      </c>
      <c r="EP420">
        <v>0</v>
      </c>
      <c r="EQ420">
        <v>1</v>
      </c>
      <c r="ER420">
        <v>11</v>
      </c>
      <c r="ES420">
        <v>1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90</v>
      </c>
      <c r="FD420">
        <v>1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4</v>
      </c>
      <c r="FP420">
        <v>1</v>
      </c>
      <c r="FQ420">
        <v>116</v>
      </c>
      <c r="FR420">
        <v>9</v>
      </c>
      <c r="FS420">
        <v>3</v>
      </c>
      <c r="FT420">
        <v>0</v>
      </c>
      <c r="FU420">
        <v>0</v>
      </c>
      <c r="FV420">
        <v>3</v>
      </c>
      <c r="FW420">
        <v>0</v>
      </c>
      <c r="FX420">
        <v>1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2</v>
      </c>
      <c r="GU420">
        <v>9</v>
      </c>
      <c r="GV420">
        <v>32</v>
      </c>
      <c r="GW420">
        <v>21</v>
      </c>
      <c r="GX420">
        <v>2</v>
      </c>
      <c r="GY420">
        <v>2</v>
      </c>
      <c r="GZ420">
        <v>1</v>
      </c>
      <c r="HA420">
        <v>0</v>
      </c>
      <c r="HB420">
        <v>1</v>
      </c>
      <c r="HC420">
        <v>1</v>
      </c>
      <c r="HD420">
        <v>0</v>
      </c>
      <c r="HE420">
        <v>0</v>
      </c>
      <c r="HF420">
        <v>0</v>
      </c>
      <c r="HG420">
        <v>1</v>
      </c>
      <c r="HH420">
        <v>0</v>
      </c>
      <c r="HI420">
        <v>0</v>
      </c>
      <c r="HJ420">
        <v>0</v>
      </c>
      <c r="HK420">
        <v>1</v>
      </c>
      <c r="HL420">
        <v>1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1</v>
      </c>
      <c r="HX420">
        <v>0</v>
      </c>
      <c r="HY420">
        <v>32</v>
      </c>
      <c r="HZ420">
        <v>8</v>
      </c>
      <c r="IA420">
        <v>5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1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2</v>
      </c>
      <c r="JC420">
        <v>8</v>
      </c>
      <c r="JD420" t="s">
        <v>0</v>
      </c>
      <c r="JE420" t="s">
        <v>0</v>
      </c>
      <c r="JF420" t="s">
        <v>0</v>
      </c>
      <c r="JG420" t="s">
        <v>0</v>
      </c>
      <c r="JH420" t="s">
        <v>0</v>
      </c>
      <c r="JI420" t="s">
        <v>0</v>
      </c>
      <c r="JJ420" t="s">
        <v>0</v>
      </c>
      <c r="JK420" t="s">
        <v>0</v>
      </c>
      <c r="JL420" t="s">
        <v>0</v>
      </c>
      <c r="JM420" t="s">
        <v>0</v>
      </c>
      <c r="JN420" t="s">
        <v>0</v>
      </c>
      <c r="JO420" t="s">
        <v>0</v>
      </c>
      <c r="JP420" t="s">
        <v>0</v>
      </c>
      <c r="JQ420" t="s">
        <v>0</v>
      </c>
      <c r="JR420" t="s">
        <v>0</v>
      </c>
      <c r="JS420" t="s">
        <v>0</v>
      </c>
      <c r="JT420" t="s">
        <v>0</v>
      </c>
      <c r="JU420" t="s">
        <v>0</v>
      </c>
      <c r="JV420" t="s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</row>
    <row r="421" spans="1:351">
      <c r="A421" t="s">
        <v>1007</v>
      </c>
      <c r="B421" t="s">
        <v>1006</v>
      </c>
      <c r="C421" t="str">
        <f>"200805"</f>
        <v>200805</v>
      </c>
      <c r="D421" t="s">
        <v>1005</v>
      </c>
      <c r="E421">
        <v>3</v>
      </c>
      <c r="F421">
        <v>510</v>
      </c>
      <c r="G421">
        <v>400</v>
      </c>
      <c r="H421">
        <v>196</v>
      </c>
      <c r="I421">
        <v>204</v>
      </c>
      <c r="J421">
        <v>0</v>
      </c>
      <c r="K421">
        <v>1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204</v>
      </c>
      <c r="T421">
        <v>0</v>
      </c>
      <c r="U421">
        <v>0</v>
      </c>
      <c r="V421">
        <v>204</v>
      </c>
      <c r="W421">
        <v>1</v>
      </c>
      <c r="X421">
        <v>0</v>
      </c>
      <c r="Y421">
        <v>0</v>
      </c>
      <c r="Z421">
        <v>1</v>
      </c>
      <c r="AA421">
        <v>203</v>
      </c>
      <c r="AB421">
        <v>101</v>
      </c>
      <c r="AC421">
        <v>65</v>
      </c>
      <c r="AD421">
        <v>20</v>
      </c>
      <c r="AE421">
        <v>2</v>
      </c>
      <c r="AF421">
        <v>0</v>
      </c>
      <c r="AG421">
        <v>4</v>
      </c>
      <c r="AH421">
        <v>0</v>
      </c>
      <c r="AI421">
        <v>0</v>
      </c>
      <c r="AJ421">
        <v>0</v>
      </c>
      <c r="AK421">
        <v>1</v>
      </c>
      <c r="AL421">
        <v>0</v>
      </c>
      <c r="AM421">
        <v>5</v>
      </c>
      <c r="AN421">
        <v>0</v>
      </c>
      <c r="AO421">
        <v>0</v>
      </c>
      <c r="AP421">
        <v>0</v>
      </c>
      <c r="AQ421">
        <v>3</v>
      </c>
      <c r="AR421">
        <v>0</v>
      </c>
      <c r="AS421">
        <v>0</v>
      </c>
      <c r="AT421">
        <v>0</v>
      </c>
      <c r="AU421">
        <v>0</v>
      </c>
      <c r="AV421">
        <v>1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101</v>
      </c>
      <c r="BF421">
        <v>8</v>
      </c>
      <c r="BG421">
        <v>4</v>
      </c>
      <c r="BH421">
        <v>2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1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1</v>
      </c>
      <c r="CI421">
        <v>8</v>
      </c>
      <c r="CJ421">
        <v>4</v>
      </c>
      <c r="CK421">
        <v>0</v>
      </c>
      <c r="CL421">
        <v>0</v>
      </c>
      <c r="CM421">
        <v>0</v>
      </c>
      <c r="CN421">
        <v>0</v>
      </c>
      <c r="CO421">
        <v>1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1</v>
      </c>
      <c r="DD421">
        <v>0</v>
      </c>
      <c r="DE421">
        <v>1</v>
      </c>
      <c r="DF421">
        <v>1</v>
      </c>
      <c r="DG421">
        <v>0</v>
      </c>
      <c r="DH421">
        <v>0</v>
      </c>
      <c r="DI421">
        <v>4</v>
      </c>
      <c r="DJ421">
        <v>8</v>
      </c>
      <c r="DK421">
        <v>2</v>
      </c>
      <c r="DL421">
        <v>0</v>
      </c>
      <c r="DM421">
        <v>0</v>
      </c>
      <c r="DN421">
        <v>0</v>
      </c>
      <c r="DO421">
        <v>0</v>
      </c>
      <c r="DP421">
        <v>1</v>
      </c>
      <c r="DQ421">
        <v>0</v>
      </c>
      <c r="DR421">
        <v>0</v>
      </c>
      <c r="DS421">
        <v>0</v>
      </c>
      <c r="DT421">
        <v>1</v>
      </c>
      <c r="DU421">
        <v>0</v>
      </c>
      <c r="DV421">
        <v>0</v>
      </c>
      <c r="DW421">
        <v>0</v>
      </c>
      <c r="DX421">
        <v>0</v>
      </c>
      <c r="DY421">
        <v>1</v>
      </c>
      <c r="DZ421">
        <v>1</v>
      </c>
      <c r="EA421">
        <v>0</v>
      </c>
      <c r="EB421">
        <v>0</v>
      </c>
      <c r="EC421">
        <v>0</v>
      </c>
      <c r="ED421">
        <v>0</v>
      </c>
      <c r="EE421">
        <v>1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1</v>
      </c>
      <c r="EM421">
        <v>8</v>
      </c>
      <c r="EN421">
        <v>68</v>
      </c>
      <c r="EO421">
        <v>1</v>
      </c>
      <c r="EP421">
        <v>0</v>
      </c>
      <c r="EQ421">
        <v>0</v>
      </c>
      <c r="ER421">
        <v>3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63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1</v>
      </c>
      <c r="FP421">
        <v>0</v>
      </c>
      <c r="FQ421">
        <v>68</v>
      </c>
      <c r="FR421">
        <v>1</v>
      </c>
      <c r="FS421">
        <v>1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1</v>
      </c>
      <c r="GV421">
        <v>11</v>
      </c>
      <c r="GW421">
        <v>5</v>
      </c>
      <c r="GX421">
        <v>0</v>
      </c>
      <c r="GY421">
        <v>0</v>
      </c>
      <c r="GZ421">
        <v>0</v>
      </c>
      <c r="HA421">
        <v>1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2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1</v>
      </c>
      <c r="HO421">
        <v>0</v>
      </c>
      <c r="HP421">
        <v>1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1</v>
      </c>
      <c r="HY421">
        <v>11</v>
      </c>
      <c r="HZ421">
        <v>1</v>
      </c>
      <c r="IA421">
        <v>1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1</v>
      </c>
      <c r="JD421" t="s">
        <v>0</v>
      </c>
      <c r="JE421" t="s">
        <v>0</v>
      </c>
      <c r="JF421" t="s">
        <v>0</v>
      </c>
      <c r="JG421" t="s">
        <v>0</v>
      </c>
      <c r="JH421" t="s">
        <v>0</v>
      </c>
      <c r="JI421" t="s">
        <v>0</v>
      </c>
      <c r="JJ421" t="s">
        <v>0</v>
      </c>
      <c r="JK421" t="s">
        <v>0</v>
      </c>
      <c r="JL421" t="s">
        <v>0</v>
      </c>
      <c r="JM421" t="s">
        <v>0</v>
      </c>
      <c r="JN421" t="s">
        <v>0</v>
      </c>
      <c r="JO421" t="s">
        <v>0</v>
      </c>
      <c r="JP421" t="s">
        <v>0</v>
      </c>
      <c r="JQ421" t="s">
        <v>0</v>
      </c>
      <c r="JR421" t="s">
        <v>0</v>
      </c>
      <c r="JS421" t="s">
        <v>0</v>
      </c>
      <c r="JT421" t="s">
        <v>0</v>
      </c>
      <c r="JU421" t="s">
        <v>0</v>
      </c>
      <c r="JV421" t="s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1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1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1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</row>
    <row r="422" spans="1:351">
      <c r="A422" t="s">
        <v>1004</v>
      </c>
      <c r="B422" t="s">
        <v>986</v>
      </c>
      <c r="C422" t="str">
        <f>"200806"</f>
        <v>200806</v>
      </c>
      <c r="D422" t="s">
        <v>408</v>
      </c>
      <c r="E422">
        <v>1</v>
      </c>
      <c r="F422">
        <v>1637</v>
      </c>
      <c r="G422">
        <v>1230</v>
      </c>
      <c r="H422">
        <v>539</v>
      </c>
      <c r="I422">
        <v>691</v>
      </c>
      <c r="J422">
        <v>2</v>
      </c>
      <c r="K422">
        <v>2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691</v>
      </c>
      <c r="T422">
        <v>0</v>
      </c>
      <c r="U422">
        <v>0</v>
      </c>
      <c r="V422">
        <v>691</v>
      </c>
      <c r="W422">
        <v>20</v>
      </c>
      <c r="X422">
        <v>10</v>
      </c>
      <c r="Y422">
        <v>7</v>
      </c>
      <c r="Z422">
        <v>3</v>
      </c>
      <c r="AA422">
        <v>671</v>
      </c>
      <c r="AB422">
        <v>280</v>
      </c>
      <c r="AC422">
        <v>116</v>
      </c>
      <c r="AD422">
        <v>22</v>
      </c>
      <c r="AE422">
        <v>64</v>
      </c>
      <c r="AF422">
        <v>0</v>
      </c>
      <c r="AG422">
        <v>21</v>
      </c>
      <c r="AH422">
        <v>1</v>
      </c>
      <c r="AI422">
        <v>2</v>
      </c>
      <c r="AJ422">
        <v>3</v>
      </c>
      <c r="AK422">
        <v>4</v>
      </c>
      <c r="AL422">
        <v>5</v>
      </c>
      <c r="AM422">
        <v>27</v>
      </c>
      <c r="AN422">
        <v>0</v>
      </c>
      <c r="AO422">
        <v>0</v>
      </c>
      <c r="AP422">
        <v>0</v>
      </c>
      <c r="AQ422">
        <v>4</v>
      </c>
      <c r="AR422">
        <v>0</v>
      </c>
      <c r="AS422">
        <v>0</v>
      </c>
      <c r="AT422">
        <v>3</v>
      </c>
      <c r="AU422">
        <v>0</v>
      </c>
      <c r="AV422">
        <v>0</v>
      </c>
      <c r="AW422">
        <v>2</v>
      </c>
      <c r="AX422">
        <v>0</v>
      </c>
      <c r="AY422">
        <v>0</v>
      </c>
      <c r="AZ422">
        <v>0</v>
      </c>
      <c r="BA422">
        <v>0</v>
      </c>
      <c r="BB422">
        <v>2</v>
      </c>
      <c r="BC422">
        <v>0</v>
      </c>
      <c r="BD422">
        <v>4</v>
      </c>
      <c r="BE422">
        <v>280</v>
      </c>
      <c r="BF422">
        <v>93</v>
      </c>
      <c r="BG422">
        <v>35</v>
      </c>
      <c r="BH422">
        <v>5</v>
      </c>
      <c r="BI422">
        <v>6</v>
      </c>
      <c r="BJ422">
        <v>2</v>
      </c>
      <c r="BK422">
        <v>1</v>
      </c>
      <c r="BL422">
        <v>1</v>
      </c>
      <c r="BM422">
        <v>0</v>
      </c>
      <c r="BN422">
        <v>0</v>
      </c>
      <c r="BO422">
        <v>0</v>
      </c>
      <c r="BP422">
        <v>0</v>
      </c>
      <c r="BQ422">
        <v>3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1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1</v>
      </c>
      <c r="CE422">
        <v>3</v>
      </c>
      <c r="CF422">
        <v>0</v>
      </c>
      <c r="CG422">
        <v>0</v>
      </c>
      <c r="CH422">
        <v>35</v>
      </c>
      <c r="CI422">
        <v>93</v>
      </c>
      <c r="CJ422">
        <v>21</v>
      </c>
      <c r="CK422">
        <v>2</v>
      </c>
      <c r="CL422">
        <v>5</v>
      </c>
      <c r="CM422">
        <v>1</v>
      </c>
      <c r="CN422">
        <v>1</v>
      </c>
      <c r="CO422">
        <v>2</v>
      </c>
      <c r="CP422">
        <v>1</v>
      </c>
      <c r="CQ422">
        <v>1</v>
      </c>
      <c r="CR422">
        <v>0</v>
      </c>
      <c r="CS422">
        <v>0</v>
      </c>
      <c r="CT422">
        <v>0</v>
      </c>
      <c r="CU422">
        <v>1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1</v>
      </c>
      <c r="DD422">
        <v>1</v>
      </c>
      <c r="DE422">
        <v>0</v>
      </c>
      <c r="DF422">
        <v>0</v>
      </c>
      <c r="DG422">
        <v>4</v>
      </c>
      <c r="DH422">
        <v>1</v>
      </c>
      <c r="DI422">
        <v>21</v>
      </c>
      <c r="DJ422">
        <v>28</v>
      </c>
      <c r="DK422">
        <v>15</v>
      </c>
      <c r="DL422">
        <v>2</v>
      </c>
      <c r="DM422">
        <v>0</v>
      </c>
      <c r="DN422">
        <v>0</v>
      </c>
      <c r="DO422">
        <v>0</v>
      </c>
      <c r="DP422">
        <v>1</v>
      </c>
      <c r="DQ422">
        <v>0</v>
      </c>
      <c r="DR422">
        <v>1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2</v>
      </c>
      <c r="DZ422">
        <v>3</v>
      </c>
      <c r="EA422">
        <v>2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1</v>
      </c>
      <c r="EH422">
        <v>0</v>
      </c>
      <c r="EI422">
        <v>1</v>
      </c>
      <c r="EJ422">
        <v>0</v>
      </c>
      <c r="EK422">
        <v>0</v>
      </c>
      <c r="EL422">
        <v>0</v>
      </c>
      <c r="EM422">
        <v>28</v>
      </c>
      <c r="EN422">
        <v>102</v>
      </c>
      <c r="EO422">
        <v>10</v>
      </c>
      <c r="EP422">
        <v>4</v>
      </c>
      <c r="EQ422">
        <v>6</v>
      </c>
      <c r="ER422">
        <v>0</v>
      </c>
      <c r="ES422">
        <v>0</v>
      </c>
      <c r="ET422">
        <v>0</v>
      </c>
      <c r="EU422">
        <v>2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2</v>
      </c>
      <c r="FD422">
        <v>0</v>
      </c>
      <c r="FE422">
        <v>0</v>
      </c>
      <c r="FF422">
        <v>0</v>
      </c>
      <c r="FG422">
        <v>3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73</v>
      </c>
      <c r="FP422">
        <v>2</v>
      </c>
      <c r="FQ422">
        <v>102</v>
      </c>
      <c r="FR422">
        <v>36</v>
      </c>
      <c r="FS422">
        <v>19</v>
      </c>
      <c r="FT422">
        <v>0</v>
      </c>
      <c r="FU422">
        <v>1</v>
      </c>
      <c r="FV422">
        <v>1</v>
      </c>
      <c r="FW422">
        <v>0</v>
      </c>
      <c r="FX422">
        <v>4</v>
      </c>
      <c r="FY422">
        <v>0</v>
      </c>
      <c r="FZ422">
        <v>1</v>
      </c>
      <c r="GA422">
        <v>0</v>
      </c>
      <c r="GB422">
        <v>0</v>
      </c>
      <c r="GC422">
        <v>0</v>
      </c>
      <c r="GD422">
        <v>1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1</v>
      </c>
      <c r="GN422">
        <v>0</v>
      </c>
      <c r="GO422">
        <v>0</v>
      </c>
      <c r="GP422">
        <v>1</v>
      </c>
      <c r="GQ422">
        <v>0</v>
      </c>
      <c r="GR422">
        <v>0</v>
      </c>
      <c r="GS422">
        <v>0</v>
      </c>
      <c r="GT422">
        <v>7</v>
      </c>
      <c r="GU422">
        <v>36</v>
      </c>
      <c r="GV422">
        <v>78</v>
      </c>
      <c r="GW422">
        <v>27</v>
      </c>
      <c r="GX422">
        <v>7</v>
      </c>
      <c r="GY422">
        <v>16</v>
      </c>
      <c r="GZ422">
        <v>4</v>
      </c>
      <c r="HA422">
        <v>9</v>
      </c>
      <c r="HB422">
        <v>0</v>
      </c>
      <c r="HC422">
        <v>1</v>
      </c>
      <c r="HD422">
        <v>0</v>
      </c>
      <c r="HE422">
        <v>2</v>
      </c>
      <c r="HF422">
        <v>1</v>
      </c>
      <c r="HG422">
        <v>0</v>
      </c>
      <c r="HH422">
        <v>0</v>
      </c>
      <c r="HI422">
        <v>0</v>
      </c>
      <c r="HJ422">
        <v>1</v>
      </c>
      <c r="HK422">
        <v>2</v>
      </c>
      <c r="HL422">
        <v>1</v>
      </c>
      <c r="HM422">
        <v>1</v>
      </c>
      <c r="HN422">
        <v>0</v>
      </c>
      <c r="HO422">
        <v>1</v>
      </c>
      <c r="HP422">
        <v>1</v>
      </c>
      <c r="HQ422">
        <v>0</v>
      </c>
      <c r="HR422">
        <v>1</v>
      </c>
      <c r="HS422">
        <v>0</v>
      </c>
      <c r="HT422">
        <v>2</v>
      </c>
      <c r="HU422">
        <v>0</v>
      </c>
      <c r="HV422">
        <v>0</v>
      </c>
      <c r="HW422">
        <v>0</v>
      </c>
      <c r="HX422">
        <v>1</v>
      </c>
      <c r="HY422">
        <v>78</v>
      </c>
      <c r="HZ422">
        <v>27</v>
      </c>
      <c r="IA422">
        <v>19</v>
      </c>
      <c r="IB422">
        <v>1</v>
      </c>
      <c r="IC422">
        <v>0</v>
      </c>
      <c r="ID422">
        <v>0</v>
      </c>
      <c r="IE422">
        <v>1</v>
      </c>
      <c r="IF422">
        <v>1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2</v>
      </c>
      <c r="IM422">
        <v>0</v>
      </c>
      <c r="IN422">
        <v>0</v>
      </c>
      <c r="IO422">
        <v>0</v>
      </c>
      <c r="IP422">
        <v>0</v>
      </c>
      <c r="IQ422">
        <v>1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1</v>
      </c>
      <c r="IX422">
        <v>0</v>
      </c>
      <c r="IY422">
        <v>1</v>
      </c>
      <c r="IZ422">
        <v>0</v>
      </c>
      <c r="JA422">
        <v>0</v>
      </c>
      <c r="JB422">
        <v>0</v>
      </c>
      <c r="JC422">
        <v>27</v>
      </c>
      <c r="JD422" t="s">
        <v>0</v>
      </c>
      <c r="JE422" t="s">
        <v>0</v>
      </c>
      <c r="JF422" t="s">
        <v>0</v>
      </c>
      <c r="JG422" t="s">
        <v>0</v>
      </c>
      <c r="JH422" t="s">
        <v>0</v>
      </c>
      <c r="JI422" t="s">
        <v>0</v>
      </c>
      <c r="JJ422" t="s">
        <v>0</v>
      </c>
      <c r="JK422" t="s">
        <v>0</v>
      </c>
      <c r="JL422" t="s">
        <v>0</v>
      </c>
      <c r="JM422" t="s">
        <v>0</v>
      </c>
      <c r="JN422" t="s">
        <v>0</v>
      </c>
      <c r="JO422" t="s">
        <v>0</v>
      </c>
      <c r="JP422" t="s">
        <v>0</v>
      </c>
      <c r="JQ422" t="s">
        <v>0</v>
      </c>
      <c r="JR422" t="s">
        <v>0</v>
      </c>
      <c r="JS422" t="s">
        <v>0</v>
      </c>
      <c r="JT422" t="s">
        <v>0</v>
      </c>
      <c r="JU422" t="s">
        <v>0</v>
      </c>
      <c r="JV422" t="s">
        <v>0</v>
      </c>
      <c r="JW422">
        <v>3</v>
      </c>
      <c r="JX422">
        <v>2</v>
      </c>
      <c r="JY422">
        <v>1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3</v>
      </c>
      <c r="KS422">
        <v>2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1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1</v>
      </c>
      <c r="LU422">
        <v>2</v>
      </c>
      <c r="LV422">
        <v>1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0</v>
      </c>
      <c r="MK422">
        <v>1</v>
      </c>
      <c r="ML422">
        <v>0</v>
      </c>
      <c r="MM422">
        <v>1</v>
      </c>
    </row>
    <row r="423" spans="1:351">
      <c r="A423" t="s">
        <v>1003</v>
      </c>
      <c r="B423" t="s">
        <v>986</v>
      </c>
      <c r="C423" t="str">
        <f>"200806"</f>
        <v>200806</v>
      </c>
      <c r="D423" t="s">
        <v>996</v>
      </c>
      <c r="E423">
        <v>2</v>
      </c>
      <c r="F423">
        <v>1725</v>
      </c>
      <c r="G423">
        <v>1300</v>
      </c>
      <c r="H423">
        <v>610</v>
      </c>
      <c r="I423">
        <v>690</v>
      </c>
      <c r="J423">
        <v>1</v>
      </c>
      <c r="K423">
        <v>4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690</v>
      </c>
      <c r="T423">
        <v>0</v>
      </c>
      <c r="U423">
        <v>0</v>
      </c>
      <c r="V423">
        <v>690</v>
      </c>
      <c r="W423">
        <v>18</v>
      </c>
      <c r="X423">
        <v>14</v>
      </c>
      <c r="Y423">
        <v>3</v>
      </c>
      <c r="Z423">
        <v>1</v>
      </c>
      <c r="AA423">
        <v>672</v>
      </c>
      <c r="AB423">
        <v>255</v>
      </c>
      <c r="AC423">
        <v>116</v>
      </c>
      <c r="AD423">
        <v>17</v>
      </c>
      <c r="AE423">
        <v>50</v>
      </c>
      <c r="AF423">
        <v>0</v>
      </c>
      <c r="AG423">
        <v>27</v>
      </c>
      <c r="AH423">
        <v>2</v>
      </c>
      <c r="AI423">
        <v>2</v>
      </c>
      <c r="AJ423">
        <v>1</v>
      </c>
      <c r="AK423">
        <v>8</v>
      </c>
      <c r="AL423">
        <v>2</v>
      </c>
      <c r="AM423">
        <v>20</v>
      </c>
      <c r="AN423">
        <v>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1</v>
      </c>
      <c r="AU423">
        <v>0</v>
      </c>
      <c r="AV423">
        <v>0</v>
      </c>
      <c r="AW423">
        <v>1</v>
      </c>
      <c r="AX423">
        <v>1</v>
      </c>
      <c r="AY423">
        <v>0</v>
      </c>
      <c r="AZ423">
        <v>0</v>
      </c>
      <c r="BA423">
        <v>0</v>
      </c>
      <c r="BB423">
        <v>1</v>
      </c>
      <c r="BC423">
        <v>3</v>
      </c>
      <c r="BD423">
        <v>2</v>
      </c>
      <c r="BE423">
        <v>255</v>
      </c>
      <c r="BF423">
        <v>107</v>
      </c>
      <c r="BG423">
        <v>34</v>
      </c>
      <c r="BH423">
        <v>4</v>
      </c>
      <c r="BI423">
        <v>13</v>
      </c>
      <c r="BJ423">
        <v>2</v>
      </c>
      <c r="BK423">
        <v>2</v>
      </c>
      <c r="BL423">
        <v>1</v>
      </c>
      <c r="BM423">
        <v>0</v>
      </c>
      <c r="BN423">
        <v>0</v>
      </c>
      <c r="BO423">
        <v>1</v>
      </c>
      <c r="BP423">
        <v>1</v>
      </c>
      <c r="BQ423">
        <v>4</v>
      </c>
      <c r="BR423">
        <v>1</v>
      </c>
      <c r="BS423">
        <v>1</v>
      </c>
      <c r="BT423">
        <v>0</v>
      </c>
      <c r="BU423">
        <v>0</v>
      </c>
      <c r="BV423">
        <v>1</v>
      </c>
      <c r="BW423">
        <v>0</v>
      </c>
      <c r="BX423">
        <v>3</v>
      </c>
      <c r="BY423">
        <v>1</v>
      </c>
      <c r="BZ423">
        <v>0</v>
      </c>
      <c r="CA423">
        <v>0</v>
      </c>
      <c r="CB423">
        <v>0</v>
      </c>
      <c r="CC423">
        <v>1</v>
      </c>
      <c r="CD423">
        <v>0</v>
      </c>
      <c r="CE423">
        <v>3</v>
      </c>
      <c r="CF423">
        <v>0</v>
      </c>
      <c r="CG423">
        <v>0</v>
      </c>
      <c r="CH423">
        <v>34</v>
      </c>
      <c r="CI423">
        <v>107</v>
      </c>
      <c r="CJ423">
        <v>15</v>
      </c>
      <c r="CK423">
        <v>4</v>
      </c>
      <c r="CL423">
        <v>4</v>
      </c>
      <c r="CM423">
        <v>0</v>
      </c>
      <c r="CN423">
        <v>0</v>
      </c>
      <c r="CO423">
        <v>0</v>
      </c>
      <c r="CP423">
        <v>1</v>
      </c>
      <c r="CQ423">
        <v>0</v>
      </c>
      <c r="CR423">
        <v>0</v>
      </c>
      <c r="CS423">
        <v>1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1</v>
      </c>
      <c r="DG423">
        <v>0</v>
      </c>
      <c r="DH423">
        <v>4</v>
      </c>
      <c r="DI423">
        <v>15</v>
      </c>
      <c r="DJ423">
        <v>42</v>
      </c>
      <c r="DK423">
        <v>19</v>
      </c>
      <c r="DL423">
        <v>2</v>
      </c>
      <c r="DM423">
        <v>3</v>
      </c>
      <c r="DN423">
        <v>2</v>
      </c>
      <c r="DO423">
        <v>1</v>
      </c>
      <c r="DP423">
        <v>1</v>
      </c>
      <c r="DQ423">
        <v>1</v>
      </c>
      <c r="DR423">
        <v>1</v>
      </c>
      <c r="DS423">
        <v>0</v>
      </c>
      <c r="DT423">
        <v>3</v>
      </c>
      <c r="DU423">
        <v>0</v>
      </c>
      <c r="DV423">
        <v>0</v>
      </c>
      <c r="DW423">
        <v>1</v>
      </c>
      <c r="DX423">
        <v>0</v>
      </c>
      <c r="DY423">
        <v>1</v>
      </c>
      <c r="DZ423">
        <v>1</v>
      </c>
      <c r="EA423">
        <v>0</v>
      </c>
      <c r="EB423">
        <v>0</v>
      </c>
      <c r="EC423">
        <v>0</v>
      </c>
      <c r="ED423">
        <v>0</v>
      </c>
      <c r="EE423">
        <v>1</v>
      </c>
      <c r="EF423">
        <v>1</v>
      </c>
      <c r="EG423">
        <v>0</v>
      </c>
      <c r="EH423">
        <v>2</v>
      </c>
      <c r="EI423">
        <v>0</v>
      </c>
      <c r="EJ423">
        <v>0</v>
      </c>
      <c r="EK423">
        <v>1</v>
      </c>
      <c r="EL423">
        <v>1</v>
      </c>
      <c r="EM423">
        <v>42</v>
      </c>
      <c r="EN423">
        <v>100</v>
      </c>
      <c r="EO423">
        <v>11</v>
      </c>
      <c r="EP423">
        <v>1</v>
      </c>
      <c r="EQ423">
        <v>2</v>
      </c>
      <c r="ER423">
        <v>0</v>
      </c>
      <c r="ES423">
        <v>0</v>
      </c>
      <c r="ET423">
        <v>0</v>
      </c>
      <c r="EU423">
        <v>1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1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1</v>
      </c>
      <c r="FO423">
        <v>80</v>
      </c>
      <c r="FP423">
        <v>3</v>
      </c>
      <c r="FQ423">
        <v>100</v>
      </c>
      <c r="FR423">
        <v>47</v>
      </c>
      <c r="FS423">
        <v>34</v>
      </c>
      <c r="FT423">
        <v>1</v>
      </c>
      <c r="FU423">
        <v>2</v>
      </c>
      <c r="FV423">
        <v>3</v>
      </c>
      <c r="FW423">
        <v>1</v>
      </c>
      <c r="FX423">
        <v>2</v>
      </c>
      <c r="FY423">
        <v>0</v>
      </c>
      <c r="FZ423">
        <v>1</v>
      </c>
      <c r="GA423">
        <v>1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2</v>
      </c>
      <c r="GU423">
        <v>47</v>
      </c>
      <c r="GV423">
        <v>65</v>
      </c>
      <c r="GW423">
        <v>21</v>
      </c>
      <c r="GX423">
        <v>12</v>
      </c>
      <c r="GY423">
        <v>12</v>
      </c>
      <c r="GZ423">
        <v>2</v>
      </c>
      <c r="HA423">
        <v>2</v>
      </c>
      <c r="HB423">
        <v>6</v>
      </c>
      <c r="HC423">
        <v>2</v>
      </c>
      <c r="HD423">
        <v>1</v>
      </c>
      <c r="HE423">
        <v>1</v>
      </c>
      <c r="HF423">
        <v>0</v>
      </c>
      <c r="HG423">
        <v>1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2</v>
      </c>
      <c r="HQ423">
        <v>0</v>
      </c>
      <c r="HR423">
        <v>0</v>
      </c>
      <c r="HS423">
        <v>1</v>
      </c>
      <c r="HT423">
        <v>1</v>
      </c>
      <c r="HU423">
        <v>1</v>
      </c>
      <c r="HV423">
        <v>0</v>
      </c>
      <c r="HW423">
        <v>0</v>
      </c>
      <c r="HX423">
        <v>0</v>
      </c>
      <c r="HY423">
        <v>65</v>
      </c>
      <c r="HZ423">
        <v>32</v>
      </c>
      <c r="IA423">
        <v>28</v>
      </c>
      <c r="IB423">
        <v>0</v>
      </c>
      <c r="IC423">
        <v>1</v>
      </c>
      <c r="ID423">
        <v>0</v>
      </c>
      <c r="IE423">
        <v>0</v>
      </c>
      <c r="IF423">
        <v>1</v>
      </c>
      <c r="IG423">
        <v>0</v>
      </c>
      <c r="IH423">
        <v>0</v>
      </c>
      <c r="II423">
        <v>0</v>
      </c>
      <c r="IJ423">
        <v>0</v>
      </c>
      <c r="IK423">
        <v>1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1</v>
      </c>
      <c r="JC423">
        <v>32</v>
      </c>
      <c r="JD423" t="s">
        <v>0</v>
      </c>
      <c r="JE423" t="s">
        <v>0</v>
      </c>
      <c r="JF423" t="s">
        <v>0</v>
      </c>
      <c r="JG423" t="s">
        <v>0</v>
      </c>
      <c r="JH423" t="s">
        <v>0</v>
      </c>
      <c r="JI423" t="s">
        <v>0</v>
      </c>
      <c r="JJ423" t="s">
        <v>0</v>
      </c>
      <c r="JK423" t="s">
        <v>0</v>
      </c>
      <c r="JL423" t="s">
        <v>0</v>
      </c>
      <c r="JM423" t="s">
        <v>0</v>
      </c>
      <c r="JN423" t="s">
        <v>0</v>
      </c>
      <c r="JO423" t="s">
        <v>0</v>
      </c>
      <c r="JP423" t="s">
        <v>0</v>
      </c>
      <c r="JQ423" t="s">
        <v>0</v>
      </c>
      <c r="JR423" t="s">
        <v>0</v>
      </c>
      <c r="JS423" t="s">
        <v>0</v>
      </c>
      <c r="JT423" t="s">
        <v>0</v>
      </c>
      <c r="JU423" t="s">
        <v>0</v>
      </c>
      <c r="JV423" t="s">
        <v>0</v>
      </c>
      <c r="JW423">
        <v>7</v>
      </c>
      <c r="JX423">
        <v>4</v>
      </c>
      <c r="JY423">
        <v>0</v>
      </c>
      <c r="JZ423">
        <v>0</v>
      </c>
      <c r="KA423">
        <v>1</v>
      </c>
      <c r="KB423">
        <v>0</v>
      </c>
      <c r="KC423">
        <v>1</v>
      </c>
      <c r="KD423">
        <v>0</v>
      </c>
      <c r="KE423">
        <v>0</v>
      </c>
      <c r="KF423">
        <v>1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7</v>
      </c>
      <c r="KS423">
        <v>1</v>
      </c>
      <c r="KT423">
        <v>0</v>
      </c>
      <c r="KU423">
        <v>1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1</v>
      </c>
      <c r="LV423">
        <v>1</v>
      </c>
      <c r="LW423">
        <v>0</v>
      </c>
      <c r="LX423">
        <v>1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1</v>
      </c>
    </row>
    <row r="424" spans="1:351">
      <c r="A424" t="s">
        <v>1002</v>
      </c>
      <c r="B424" t="s">
        <v>986</v>
      </c>
      <c r="C424" t="str">
        <f>"200806"</f>
        <v>200806</v>
      </c>
      <c r="D424" t="s">
        <v>1001</v>
      </c>
      <c r="E424">
        <v>3</v>
      </c>
      <c r="F424">
        <v>1606</v>
      </c>
      <c r="G424">
        <v>1210</v>
      </c>
      <c r="H424">
        <v>613</v>
      </c>
      <c r="I424">
        <v>597</v>
      </c>
      <c r="J424">
        <v>0</v>
      </c>
      <c r="K424">
        <v>2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597</v>
      </c>
      <c r="T424">
        <v>0</v>
      </c>
      <c r="U424">
        <v>0</v>
      </c>
      <c r="V424">
        <v>597</v>
      </c>
      <c r="W424">
        <v>14</v>
      </c>
      <c r="X424">
        <v>7</v>
      </c>
      <c r="Y424">
        <v>7</v>
      </c>
      <c r="Z424">
        <v>0</v>
      </c>
      <c r="AA424">
        <v>583</v>
      </c>
      <c r="AB424">
        <v>242</v>
      </c>
      <c r="AC424">
        <v>129</v>
      </c>
      <c r="AD424">
        <v>16</v>
      </c>
      <c r="AE424">
        <v>32</v>
      </c>
      <c r="AF424">
        <v>4</v>
      </c>
      <c r="AG424">
        <v>15</v>
      </c>
      <c r="AH424">
        <v>2</v>
      </c>
      <c r="AI424">
        <v>0</v>
      </c>
      <c r="AJ424">
        <v>2</v>
      </c>
      <c r="AK424">
        <v>8</v>
      </c>
      <c r="AL424">
        <v>0</v>
      </c>
      <c r="AM424">
        <v>15</v>
      </c>
      <c r="AN424">
        <v>0</v>
      </c>
      <c r="AO424">
        <v>0</v>
      </c>
      <c r="AP424">
        <v>0</v>
      </c>
      <c r="AQ424">
        <v>5</v>
      </c>
      <c r="AR424">
        <v>0</v>
      </c>
      <c r="AS424">
        <v>0</v>
      </c>
      <c r="AT424">
        <v>6</v>
      </c>
      <c r="AU424">
        <v>0</v>
      </c>
      <c r="AV424">
        <v>0</v>
      </c>
      <c r="AW424">
        <v>1</v>
      </c>
      <c r="AX424">
        <v>1</v>
      </c>
      <c r="AY424">
        <v>1</v>
      </c>
      <c r="AZ424">
        <v>0</v>
      </c>
      <c r="BA424">
        <v>0</v>
      </c>
      <c r="BB424">
        <v>0</v>
      </c>
      <c r="BC424">
        <v>0</v>
      </c>
      <c r="BD424">
        <v>5</v>
      </c>
      <c r="BE424">
        <v>242</v>
      </c>
      <c r="BF424">
        <v>88</v>
      </c>
      <c r="BG424">
        <v>24</v>
      </c>
      <c r="BH424">
        <v>3</v>
      </c>
      <c r="BI424">
        <v>6</v>
      </c>
      <c r="BJ424">
        <v>0</v>
      </c>
      <c r="BK424">
        <v>3</v>
      </c>
      <c r="BL424">
        <v>2</v>
      </c>
      <c r="BM424">
        <v>0</v>
      </c>
      <c r="BN424">
        <v>0</v>
      </c>
      <c r="BO424">
        <v>1</v>
      </c>
      <c r="BP424">
        <v>0</v>
      </c>
      <c r="BQ424">
        <v>0</v>
      </c>
      <c r="BR424">
        <v>0</v>
      </c>
      <c r="BS424">
        <v>0</v>
      </c>
      <c r="BT424">
        <v>7</v>
      </c>
      <c r="BU424">
        <v>0</v>
      </c>
      <c r="BV424">
        <v>1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3</v>
      </c>
      <c r="CH424">
        <v>38</v>
      </c>
      <c r="CI424">
        <v>88</v>
      </c>
      <c r="CJ424">
        <v>13</v>
      </c>
      <c r="CK424">
        <v>7</v>
      </c>
      <c r="CL424">
        <v>1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1</v>
      </c>
      <c r="CS424">
        <v>0</v>
      </c>
      <c r="CT424">
        <v>1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1</v>
      </c>
      <c r="DF424">
        <v>1</v>
      </c>
      <c r="DG424">
        <v>0</v>
      </c>
      <c r="DH424">
        <v>1</v>
      </c>
      <c r="DI424">
        <v>13</v>
      </c>
      <c r="DJ424">
        <v>33</v>
      </c>
      <c r="DK424">
        <v>16</v>
      </c>
      <c r="DL424">
        <v>0</v>
      </c>
      <c r="DM424">
        <v>1</v>
      </c>
      <c r="DN424">
        <v>3</v>
      </c>
      <c r="DO424">
        <v>0</v>
      </c>
      <c r="DP424">
        <v>0</v>
      </c>
      <c r="DQ424">
        <v>1</v>
      </c>
      <c r="DR424">
        <v>1</v>
      </c>
      <c r="DS424">
        <v>0</v>
      </c>
      <c r="DT424">
        <v>1</v>
      </c>
      <c r="DU424">
        <v>0</v>
      </c>
      <c r="DV424">
        <v>0</v>
      </c>
      <c r="DW424">
        <v>0</v>
      </c>
      <c r="DX424">
        <v>0</v>
      </c>
      <c r="DY424">
        <v>1</v>
      </c>
      <c r="DZ424">
        <v>3</v>
      </c>
      <c r="EA424">
        <v>1</v>
      </c>
      <c r="EB424">
        <v>0</v>
      </c>
      <c r="EC424">
        <v>2</v>
      </c>
      <c r="ED424">
        <v>0</v>
      </c>
      <c r="EE424">
        <v>0</v>
      </c>
      <c r="EF424">
        <v>1</v>
      </c>
      <c r="EG424">
        <v>1</v>
      </c>
      <c r="EH424">
        <v>1</v>
      </c>
      <c r="EI424">
        <v>0</v>
      </c>
      <c r="EJ424">
        <v>0</v>
      </c>
      <c r="EK424">
        <v>0</v>
      </c>
      <c r="EL424">
        <v>0</v>
      </c>
      <c r="EM424">
        <v>33</v>
      </c>
      <c r="EN424">
        <v>104</v>
      </c>
      <c r="EO424">
        <v>10</v>
      </c>
      <c r="EP424">
        <v>0</v>
      </c>
      <c r="EQ424">
        <v>2</v>
      </c>
      <c r="ER424">
        <v>1</v>
      </c>
      <c r="ES424">
        <v>1</v>
      </c>
      <c r="ET424">
        <v>0</v>
      </c>
      <c r="EU424">
        <v>0</v>
      </c>
      <c r="EV424">
        <v>1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87</v>
      </c>
      <c r="FP424">
        <v>2</v>
      </c>
      <c r="FQ424">
        <v>104</v>
      </c>
      <c r="FR424">
        <v>17</v>
      </c>
      <c r="FS424">
        <v>10</v>
      </c>
      <c r="FT424">
        <v>0</v>
      </c>
      <c r="FU424">
        <v>0</v>
      </c>
      <c r="FV424">
        <v>3</v>
      </c>
      <c r="FW424">
        <v>0</v>
      </c>
      <c r="FX424">
        <v>2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2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17</v>
      </c>
      <c r="GV424">
        <v>60</v>
      </c>
      <c r="GW424">
        <v>26</v>
      </c>
      <c r="GX424">
        <v>8</v>
      </c>
      <c r="GY424">
        <v>16</v>
      </c>
      <c r="GZ424">
        <v>3</v>
      </c>
      <c r="HA424">
        <v>1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2</v>
      </c>
      <c r="HH424">
        <v>1</v>
      </c>
      <c r="HI424">
        <v>0</v>
      </c>
      <c r="HJ424">
        <v>0</v>
      </c>
      <c r="HK424">
        <v>0</v>
      </c>
      <c r="HL424">
        <v>0</v>
      </c>
      <c r="HM424">
        <v>1</v>
      </c>
      <c r="HN424">
        <v>1</v>
      </c>
      <c r="HO424">
        <v>1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60</v>
      </c>
      <c r="HZ424">
        <v>21</v>
      </c>
      <c r="IA424">
        <v>12</v>
      </c>
      <c r="IB424">
        <v>5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1</v>
      </c>
      <c r="IL424">
        <v>2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1</v>
      </c>
      <c r="JB424">
        <v>0</v>
      </c>
      <c r="JC424">
        <v>21</v>
      </c>
      <c r="JD424" t="s">
        <v>0</v>
      </c>
      <c r="JE424" t="s">
        <v>0</v>
      </c>
      <c r="JF424" t="s">
        <v>0</v>
      </c>
      <c r="JG424" t="s">
        <v>0</v>
      </c>
      <c r="JH424" t="s">
        <v>0</v>
      </c>
      <c r="JI424" t="s">
        <v>0</v>
      </c>
      <c r="JJ424" t="s">
        <v>0</v>
      </c>
      <c r="JK424" t="s">
        <v>0</v>
      </c>
      <c r="JL424" t="s">
        <v>0</v>
      </c>
      <c r="JM424" t="s">
        <v>0</v>
      </c>
      <c r="JN424" t="s">
        <v>0</v>
      </c>
      <c r="JO424" t="s">
        <v>0</v>
      </c>
      <c r="JP424" t="s">
        <v>0</v>
      </c>
      <c r="JQ424" t="s">
        <v>0</v>
      </c>
      <c r="JR424" t="s">
        <v>0</v>
      </c>
      <c r="JS424" t="s">
        <v>0</v>
      </c>
      <c r="JT424" t="s">
        <v>0</v>
      </c>
      <c r="JU424" t="s">
        <v>0</v>
      </c>
      <c r="JV424" t="s">
        <v>0</v>
      </c>
      <c r="JW424">
        <v>4</v>
      </c>
      <c r="JX424">
        <v>1</v>
      </c>
      <c r="JY424">
        <v>2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1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4</v>
      </c>
      <c r="KS424">
        <v>1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1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1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</row>
    <row r="425" spans="1:351">
      <c r="A425" t="s">
        <v>1000</v>
      </c>
      <c r="B425" t="s">
        <v>986</v>
      </c>
      <c r="C425" t="str">
        <f>"200806"</f>
        <v>200806</v>
      </c>
      <c r="D425" t="s">
        <v>999</v>
      </c>
      <c r="E425">
        <v>4</v>
      </c>
      <c r="F425">
        <v>1569</v>
      </c>
      <c r="G425">
        <v>1180</v>
      </c>
      <c r="H425">
        <v>560</v>
      </c>
      <c r="I425">
        <v>620</v>
      </c>
      <c r="J425">
        <v>3</v>
      </c>
      <c r="K425">
        <v>3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620</v>
      </c>
      <c r="T425">
        <v>0</v>
      </c>
      <c r="U425">
        <v>0</v>
      </c>
      <c r="V425">
        <v>620</v>
      </c>
      <c r="W425">
        <v>7</v>
      </c>
      <c r="X425">
        <v>4</v>
      </c>
      <c r="Y425">
        <v>3</v>
      </c>
      <c r="Z425">
        <v>0</v>
      </c>
      <c r="AA425">
        <v>613</v>
      </c>
      <c r="AB425">
        <v>287</v>
      </c>
      <c r="AC425">
        <v>130</v>
      </c>
      <c r="AD425">
        <v>33</v>
      </c>
      <c r="AE425">
        <v>53</v>
      </c>
      <c r="AF425">
        <v>0</v>
      </c>
      <c r="AG425">
        <v>42</v>
      </c>
      <c r="AH425">
        <v>3</v>
      </c>
      <c r="AI425">
        <v>0</v>
      </c>
      <c r="AJ425">
        <v>2</v>
      </c>
      <c r="AK425">
        <v>5</v>
      </c>
      <c r="AL425">
        <v>2</v>
      </c>
      <c r="AM425">
        <v>10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2</v>
      </c>
      <c r="AU425">
        <v>0</v>
      </c>
      <c r="AV425">
        <v>1</v>
      </c>
      <c r="AW425">
        <v>0</v>
      </c>
      <c r="AX425">
        <v>1</v>
      </c>
      <c r="AY425">
        <v>1</v>
      </c>
      <c r="AZ425">
        <v>0</v>
      </c>
      <c r="BA425">
        <v>1</v>
      </c>
      <c r="BB425">
        <v>0</v>
      </c>
      <c r="BC425">
        <v>1</v>
      </c>
      <c r="BD425">
        <v>0</v>
      </c>
      <c r="BE425">
        <v>287</v>
      </c>
      <c r="BF425">
        <v>119</v>
      </c>
      <c r="BG425">
        <v>39</v>
      </c>
      <c r="BH425">
        <v>6</v>
      </c>
      <c r="BI425">
        <v>8</v>
      </c>
      <c r="BJ425">
        <v>4</v>
      </c>
      <c r="BK425">
        <v>0</v>
      </c>
      <c r="BL425">
        <v>1</v>
      </c>
      <c r="BM425">
        <v>0</v>
      </c>
      <c r="BN425">
        <v>0</v>
      </c>
      <c r="BO425">
        <v>1</v>
      </c>
      <c r="BP425">
        <v>0</v>
      </c>
      <c r="BQ425">
        <v>3</v>
      </c>
      <c r="BR425">
        <v>0</v>
      </c>
      <c r="BS425">
        <v>1</v>
      </c>
      <c r="BT425">
        <v>1</v>
      </c>
      <c r="BU425">
        <v>0</v>
      </c>
      <c r="BV425">
        <v>1</v>
      </c>
      <c r="BW425">
        <v>0</v>
      </c>
      <c r="BX425">
        <v>1</v>
      </c>
      <c r="BY425">
        <v>0</v>
      </c>
      <c r="BZ425">
        <v>0</v>
      </c>
      <c r="CA425">
        <v>0</v>
      </c>
      <c r="CB425">
        <v>0</v>
      </c>
      <c r="CC425">
        <v>1</v>
      </c>
      <c r="CD425">
        <v>0</v>
      </c>
      <c r="CE425">
        <v>4</v>
      </c>
      <c r="CF425">
        <v>0</v>
      </c>
      <c r="CG425">
        <v>2</v>
      </c>
      <c r="CH425">
        <v>46</v>
      </c>
      <c r="CI425">
        <v>119</v>
      </c>
      <c r="CJ425">
        <v>10</v>
      </c>
      <c r="CK425">
        <v>6</v>
      </c>
      <c r="CL425">
        <v>2</v>
      </c>
      <c r="CM425">
        <v>0</v>
      </c>
      <c r="CN425">
        <v>1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1</v>
      </c>
      <c r="DI425">
        <v>10</v>
      </c>
      <c r="DJ425">
        <v>25</v>
      </c>
      <c r="DK425">
        <v>14</v>
      </c>
      <c r="DL425">
        <v>0</v>
      </c>
      <c r="DM425">
        <v>2</v>
      </c>
      <c r="DN425">
        <v>0</v>
      </c>
      <c r="DO425">
        <v>0</v>
      </c>
      <c r="DP425">
        <v>0</v>
      </c>
      <c r="DQ425">
        <v>0</v>
      </c>
      <c r="DR425">
        <v>1</v>
      </c>
      <c r="DS425">
        <v>0</v>
      </c>
      <c r="DT425">
        <v>3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1</v>
      </c>
      <c r="EH425">
        <v>2</v>
      </c>
      <c r="EI425">
        <v>1</v>
      </c>
      <c r="EJ425">
        <v>1</v>
      </c>
      <c r="EK425">
        <v>0</v>
      </c>
      <c r="EL425">
        <v>0</v>
      </c>
      <c r="EM425">
        <v>25</v>
      </c>
      <c r="EN425">
        <v>78</v>
      </c>
      <c r="EO425">
        <v>19</v>
      </c>
      <c r="EP425">
        <v>0</v>
      </c>
      <c r="EQ425">
        <v>6</v>
      </c>
      <c r="ER425">
        <v>2</v>
      </c>
      <c r="ES425">
        <v>0</v>
      </c>
      <c r="ET425">
        <v>1</v>
      </c>
      <c r="EU425">
        <v>0</v>
      </c>
      <c r="EV425">
        <v>0</v>
      </c>
      <c r="EW425">
        <v>0</v>
      </c>
      <c r="EX425">
        <v>1</v>
      </c>
      <c r="EY425">
        <v>0</v>
      </c>
      <c r="EZ425">
        <v>0</v>
      </c>
      <c r="FA425">
        <v>0</v>
      </c>
      <c r="FB425">
        <v>0</v>
      </c>
      <c r="FC425">
        <v>1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47</v>
      </c>
      <c r="FP425">
        <v>1</v>
      </c>
      <c r="FQ425">
        <v>78</v>
      </c>
      <c r="FR425">
        <v>30</v>
      </c>
      <c r="FS425">
        <v>16</v>
      </c>
      <c r="FT425">
        <v>0</v>
      </c>
      <c r="FU425">
        <v>0</v>
      </c>
      <c r="FV425">
        <v>3</v>
      </c>
      <c r="FW425">
        <v>2</v>
      </c>
      <c r="FX425">
        <v>5</v>
      </c>
      <c r="FY425">
        <v>0</v>
      </c>
      <c r="FZ425">
        <v>0</v>
      </c>
      <c r="GA425">
        <v>0</v>
      </c>
      <c r="GB425">
        <v>0</v>
      </c>
      <c r="GC425">
        <v>1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1</v>
      </c>
      <c r="GO425">
        <v>0</v>
      </c>
      <c r="GP425">
        <v>1</v>
      </c>
      <c r="GQ425">
        <v>0</v>
      </c>
      <c r="GR425">
        <v>0</v>
      </c>
      <c r="GS425">
        <v>1</v>
      </c>
      <c r="GT425">
        <v>0</v>
      </c>
      <c r="GU425">
        <v>30</v>
      </c>
      <c r="GV425">
        <v>50</v>
      </c>
      <c r="GW425">
        <v>23</v>
      </c>
      <c r="GX425">
        <v>2</v>
      </c>
      <c r="GY425">
        <v>9</v>
      </c>
      <c r="GZ425">
        <v>0</v>
      </c>
      <c r="HA425">
        <v>2</v>
      </c>
      <c r="HB425">
        <v>1</v>
      </c>
      <c r="HC425">
        <v>0</v>
      </c>
      <c r="HD425">
        <v>0</v>
      </c>
      <c r="HE425">
        <v>0</v>
      </c>
      <c r="HF425">
        <v>0</v>
      </c>
      <c r="HG425">
        <v>3</v>
      </c>
      <c r="HH425">
        <v>0</v>
      </c>
      <c r="HI425">
        <v>0</v>
      </c>
      <c r="HJ425">
        <v>0</v>
      </c>
      <c r="HK425">
        <v>1</v>
      </c>
      <c r="HL425">
        <v>0</v>
      </c>
      <c r="HM425">
        <v>0</v>
      </c>
      <c r="HN425">
        <v>1</v>
      </c>
      <c r="HO425">
        <v>0</v>
      </c>
      <c r="HP425">
        <v>1</v>
      </c>
      <c r="HQ425">
        <v>1</v>
      </c>
      <c r="HR425">
        <v>0</v>
      </c>
      <c r="HS425">
        <v>0</v>
      </c>
      <c r="HT425">
        <v>2</v>
      </c>
      <c r="HU425">
        <v>2</v>
      </c>
      <c r="HV425">
        <v>0</v>
      </c>
      <c r="HW425">
        <v>1</v>
      </c>
      <c r="HX425">
        <v>1</v>
      </c>
      <c r="HY425">
        <v>50</v>
      </c>
      <c r="HZ425">
        <v>12</v>
      </c>
      <c r="IA425">
        <v>8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1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1</v>
      </c>
      <c r="IX425">
        <v>1</v>
      </c>
      <c r="IY425">
        <v>1</v>
      </c>
      <c r="IZ425">
        <v>0</v>
      </c>
      <c r="JA425">
        <v>0</v>
      </c>
      <c r="JB425">
        <v>0</v>
      </c>
      <c r="JC425">
        <v>12</v>
      </c>
      <c r="JD425" t="s">
        <v>0</v>
      </c>
      <c r="JE425" t="s">
        <v>0</v>
      </c>
      <c r="JF425" t="s">
        <v>0</v>
      </c>
      <c r="JG425" t="s">
        <v>0</v>
      </c>
      <c r="JH425" t="s">
        <v>0</v>
      </c>
      <c r="JI425" t="s">
        <v>0</v>
      </c>
      <c r="JJ425" t="s">
        <v>0</v>
      </c>
      <c r="JK425" t="s">
        <v>0</v>
      </c>
      <c r="JL425" t="s">
        <v>0</v>
      </c>
      <c r="JM425" t="s">
        <v>0</v>
      </c>
      <c r="JN425" t="s">
        <v>0</v>
      </c>
      <c r="JO425" t="s">
        <v>0</v>
      </c>
      <c r="JP425" t="s">
        <v>0</v>
      </c>
      <c r="JQ425" t="s">
        <v>0</v>
      </c>
      <c r="JR425" t="s">
        <v>0</v>
      </c>
      <c r="JS425" t="s">
        <v>0</v>
      </c>
      <c r="JT425" t="s">
        <v>0</v>
      </c>
      <c r="JU425" t="s">
        <v>0</v>
      </c>
      <c r="JV425" t="s">
        <v>0</v>
      </c>
      <c r="JW425">
        <v>1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1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1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1</v>
      </c>
      <c r="LW425">
        <v>0</v>
      </c>
      <c r="LX425">
        <v>0</v>
      </c>
      <c r="LY425">
        <v>1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1</v>
      </c>
    </row>
    <row r="426" spans="1:351">
      <c r="A426" t="s">
        <v>998</v>
      </c>
      <c r="B426" t="s">
        <v>986</v>
      </c>
      <c r="C426" t="str">
        <f>"200806"</f>
        <v>200806</v>
      </c>
      <c r="D426" t="s">
        <v>982</v>
      </c>
      <c r="E426">
        <v>5</v>
      </c>
      <c r="F426">
        <v>1706</v>
      </c>
      <c r="G426">
        <v>1290</v>
      </c>
      <c r="H426">
        <v>541</v>
      </c>
      <c r="I426">
        <v>749</v>
      </c>
      <c r="J426">
        <v>1</v>
      </c>
      <c r="K426">
        <v>2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748</v>
      </c>
      <c r="T426">
        <v>0</v>
      </c>
      <c r="U426">
        <v>0</v>
      </c>
      <c r="V426">
        <v>748</v>
      </c>
      <c r="W426">
        <v>25</v>
      </c>
      <c r="X426">
        <v>18</v>
      </c>
      <c r="Y426">
        <v>6</v>
      </c>
      <c r="Z426">
        <v>1</v>
      </c>
      <c r="AA426">
        <v>723</v>
      </c>
      <c r="AB426">
        <v>390</v>
      </c>
      <c r="AC426">
        <v>229</v>
      </c>
      <c r="AD426">
        <v>19</v>
      </c>
      <c r="AE426">
        <v>59</v>
      </c>
      <c r="AF426">
        <v>1</v>
      </c>
      <c r="AG426">
        <v>23</v>
      </c>
      <c r="AH426">
        <v>0</v>
      </c>
      <c r="AI426">
        <v>1</v>
      </c>
      <c r="AJ426">
        <v>0</v>
      </c>
      <c r="AK426">
        <v>1</v>
      </c>
      <c r="AL426">
        <v>4</v>
      </c>
      <c r="AM426">
        <v>20</v>
      </c>
      <c r="AN426">
        <v>0</v>
      </c>
      <c r="AO426">
        <v>0</v>
      </c>
      <c r="AP426">
        <v>0</v>
      </c>
      <c r="AQ426">
        <v>27</v>
      </c>
      <c r="AR426">
        <v>0</v>
      </c>
      <c r="AS426">
        <v>0</v>
      </c>
      <c r="AT426">
        <v>1</v>
      </c>
      <c r="AU426">
        <v>0</v>
      </c>
      <c r="AV426">
        <v>0</v>
      </c>
      <c r="AW426">
        <v>1</v>
      </c>
      <c r="AX426">
        <v>0</v>
      </c>
      <c r="AY426">
        <v>0</v>
      </c>
      <c r="AZ426">
        <v>0</v>
      </c>
      <c r="BA426">
        <v>0</v>
      </c>
      <c r="BB426">
        <v>1</v>
      </c>
      <c r="BC426">
        <v>2</v>
      </c>
      <c r="BD426">
        <v>1</v>
      </c>
      <c r="BE426">
        <v>390</v>
      </c>
      <c r="BF426">
        <v>67</v>
      </c>
      <c r="BG426">
        <v>21</v>
      </c>
      <c r="BH426">
        <v>5</v>
      </c>
      <c r="BI426">
        <v>3</v>
      </c>
      <c r="BJ426">
        <v>1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2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1</v>
      </c>
      <c r="CB426">
        <v>0</v>
      </c>
      <c r="CC426">
        <v>0</v>
      </c>
      <c r="CD426">
        <v>0</v>
      </c>
      <c r="CE426">
        <v>1</v>
      </c>
      <c r="CF426">
        <v>0</v>
      </c>
      <c r="CG426">
        <v>1</v>
      </c>
      <c r="CH426">
        <v>32</v>
      </c>
      <c r="CI426">
        <v>67</v>
      </c>
      <c r="CJ426">
        <v>9</v>
      </c>
      <c r="CK426">
        <v>4</v>
      </c>
      <c r="CL426">
        <v>2</v>
      </c>
      <c r="CM426">
        <v>1</v>
      </c>
      <c r="CN426">
        <v>0</v>
      </c>
      <c r="CO426">
        <v>1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1</v>
      </c>
      <c r="DF426">
        <v>0</v>
      </c>
      <c r="DG426">
        <v>0</v>
      </c>
      <c r="DH426">
        <v>0</v>
      </c>
      <c r="DI426">
        <v>9</v>
      </c>
      <c r="DJ426">
        <v>39</v>
      </c>
      <c r="DK426">
        <v>27</v>
      </c>
      <c r="DL426">
        <v>1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1</v>
      </c>
      <c r="DS426">
        <v>0</v>
      </c>
      <c r="DT426">
        <v>0</v>
      </c>
      <c r="DU426">
        <v>1</v>
      </c>
      <c r="DV426">
        <v>0</v>
      </c>
      <c r="DW426">
        <v>0</v>
      </c>
      <c r="DX426">
        <v>0</v>
      </c>
      <c r="DY426">
        <v>1</v>
      </c>
      <c r="DZ426">
        <v>2</v>
      </c>
      <c r="EA426">
        <v>0</v>
      </c>
      <c r="EB426">
        <v>0</v>
      </c>
      <c r="EC426">
        <v>0</v>
      </c>
      <c r="ED426">
        <v>0</v>
      </c>
      <c r="EE426">
        <v>2</v>
      </c>
      <c r="EF426">
        <v>0</v>
      </c>
      <c r="EG426">
        <v>1</v>
      </c>
      <c r="EH426">
        <v>0</v>
      </c>
      <c r="EI426">
        <v>1</v>
      </c>
      <c r="EJ426">
        <v>2</v>
      </c>
      <c r="EK426">
        <v>0</v>
      </c>
      <c r="EL426">
        <v>0</v>
      </c>
      <c r="EM426">
        <v>39</v>
      </c>
      <c r="EN426">
        <v>120</v>
      </c>
      <c r="EO426">
        <v>11</v>
      </c>
      <c r="EP426">
        <v>2</v>
      </c>
      <c r="EQ426">
        <v>2</v>
      </c>
      <c r="ER426">
        <v>0</v>
      </c>
      <c r="ES426">
        <v>1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103</v>
      </c>
      <c r="FP426">
        <v>1</v>
      </c>
      <c r="FQ426">
        <v>120</v>
      </c>
      <c r="FR426">
        <v>15</v>
      </c>
      <c r="FS426">
        <v>10</v>
      </c>
      <c r="FT426">
        <v>0</v>
      </c>
      <c r="FU426">
        <v>1</v>
      </c>
      <c r="FV426">
        <v>0</v>
      </c>
      <c r="FW426">
        <v>0</v>
      </c>
      <c r="FX426">
        <v>1</v>
      </c>
      <c r="FY426">
        <v>0</v>
      </c>
      <c r="FZ426">
        <v>1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1</v>
      </c>
      <c r="GO426">
        <v>0</v>
      </c>
      <c r="GP426">
        <v>0</v>
      </c>
      <c r="GQ426">
        <v>0</v>
      </c>
      <c r="GR426">
        <v>0</v>
      </c>
      <c r="GS426">
        <v>1</v>
      </c>
      <c r="GT426">
        <v>0</v>
      </c>
      <c r="GU426">
        <v>15</v>
      </c>
      <c r="GV426">
        <v>64</v>
      </c>
      <c r="GW426">
        <v>17</v>
      </c>
      <c r="GX426">
        <v>6</v>
      </c>
      <c r="GY426">
        <v>17</v>
      </c>
      <c r="GZ426">
        <v>0</v>
      </c>
      <c r="HA426">
        <v>1</v>
      </c>
      <c r="HB426">
        <v>0</v>
      </c>
      <c r="HC426">
        <v>6</v>
      </c>
      <c r="HD426">
        <v>1</v>
      </c>
      <c r="HE426">
        <v>0</v>
      </c>
      <c r="HF426">
        <v>0</v>
      </c>
      <c r="HG426">
        <v>1</v>
      </c>
      <c r="HH426">
        <v>0</v>
      </c>
      <c r="HI426">
        <v>0</v>
      </c>
      <c r="HJ426">
        <v>1</v>
      </c>
      <c r="HK426">
        <v>0</v>
      </c>
      <c r="HL426">
        <v>2</v>
      </c>
      <c r="HM426">
        <v>2</v>
      </c>
      <c r="HN426">
        <v>2</v>
      </c>
      <c r="HO426">
        <v>3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2</v>
      </c>
      <c r="HV426">
        <v>2</v>
      </c>
      <c r="HW426">
        <v>0</v>
      </c>
      <c r="HX426">
        <v>1</v>
      </c>
      <c r="HY426">
        <v>64</v>
      </c>
      <c r="HZ426">
        <v>15</v>
      </c>
      <c r="IA426">
        <v>10</v>
      </c>
      <c r="IB426">
        <v>0</v>
      </c>
      <c r="IC426">
        <v>1</v>
      </c>
      <c r="ID426">
        <v>0</v>
      </c>
      <c r="IE426">
        <v>1</v>
      </c>
      <c r="IF426">
        <v>0</v>
      </c>
      <c r="IG426">
        <v>0</v>
      </c>
      <c r="IH426">
        <v>0</v>
      </c>
      <c r="II426">
        <v>1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2</v>
      </c>
      <c r="JC426">
        <v>15</v>
      </c>
      <c r="JD426" t="s">
        <v>0</v>
      </c>
      <c r="JE426" t="s">
        <v>0</v>
      </c>
      <c r="JF426" t="s">
        <v>0</v>
      </c>
      <c r="JG426" t="s">
        <v>0</v>
      </c>
      <c r="JH426" t="s">
        <v>0</v>
      </c>
      <c r="JI426" t="s">
        <v>0</v>
      </c>
      <c r="JJ426" t="s">
        <v>0</v>
      </c>
      <c r="JK426" t="s">
        <v>0</v>
      </c>
      <c r="JL426" t="s">
        <v>0</v>
      </c>
      <c r="JM426" t="s">
        <v>0</v>
      </c>
      <c r="JN426" t="s">
        <v>0</v>
      </c>
      <c r="JO426" t="s">
        <v>0</v>
      </c>
      <c r="JP426" t="s">
        <v>0</v>
      </c>
      <c r="JQ426" t="s">
        <v>0</v>
      </c>
      <c r="JR426" t="s">
        <v>0</v>
      </c>
      <c r="JS426" t="s">
        <v>0</v>
      </c>
      <c r="JT426" t="s">
        <v>0</v>
      </c>
      <c r="JU426" t="s">
        <v>0</v>
      </c>
      <c r="JV426" t="s">
        <v>0</v>
      </c>
      <c r="JW426">
        <v>3</v>
      </c>
      <c r="JX426">
        <v>3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3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1</v>
      </c>
      <c r="LW426">
        <v>0</v>
      </c>
      <c r="LX426">
        <v>0</v>
      </c>
      <c r="LY426">
        <v>1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1</v>
      </c>
    </row>
    <row r="427" spans="1:351">
      <c r="A427" t="s">
        <v>997</v>
      </c>
      <c r="B427" t="s">
        <v>986</v>
      </c>
      <c r="C427" t="str">
        <f>"200806"</f>
        <v>200806</v>
      </c>
      <c r="D427" t="s">
        <v>996</v>
      </c>
      <c r="E427">
        <v>6</v>
      </c>
      <c r="F427">
        <v>1777</v>
      </c>
      <c r="G427">
        <v>1329</v>
      </c>
      <c r="H427">
        <v>655</v>
      </c>
      <c r="I427">
        <v>674</v>
      </c>
      <c r="J427">
        <v>1</v>
      </c>
      <c r="K427">
        <v>4</v>
      </c>
      <c r="L427">
        <v>1</v>
      </c>
      <c r="M427">
        <v>1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675</v>
      </c>
      <c r="T427">
        <v>1</v>
      </c>
      <c r="U427">
        <v>0</v>
      </c>
      <c r="V427">
        <v>675</v>
      </c>
      <c r="W427">
        <v>23</v>
      </c>
      <c r="X427">
        <v>18</v>
      </c>
      <c r="Y427">
        <v>3</v>
      </c>
      <c r="Z427">
        <v>0</v>
      </c>
      <c r="AA427">
        <v>652</v>
      </c>
      <c r="AB427">
        <v>275</v>
      </c>
      <c r="AC427">
        <v>145</v>
      </c>
      <c r="AD427">
        <v>20</v>
      </c>
      <c r="AE427">
        <v>38</v>
      </c>
      <c r="AF427">
        <v>1</v>
      </c>
      <c r="AG427">
        <v>20</v>
      </c>
      <c r="AH427">
        <v>2</v>
      </c>
      <c r="AI427">
        <v>0</v>
      </c>
      <c r="AJ427">
        <v>2</v>
      </c>
      <c r="AK427">
        <v>3</v>
      </c>
      <c r="AL427">
        <v>0</v>
      </c>
      <c r="AM427">
        <v>7</v>
      </c>
      <c r="AN427">
        <v>0</v>
      </c>
      <c r="AO427">
        <v>1</v>
      </c>
      <c r="AP427">
        <v>0</v>
      </c>
      <c r="AQ427">
        <v>9</v>
      </c>
      <c r="AR427">
        <v>0</v>
      </c>
      <c r="AS427">
        <v>0</v>
      </c>
      <c r="AT427">
        <v>1</v>
      </c>
      <c r="AU427">
        <v>0</v>
      </c>
      <c r="AV427">
        <v>2</v>
      </c>
      <c r="AW427">
        <v>5</v>
      </c>
      <c r="AX427">
        <v>0</v>
      </c>
      <c r="AY427">
        <v>0</v>
      </c>
      <c r="AZ427">
        <v>0</v>
      </c>
      <c r="BA427">
        <v>1</v>
      </c>
      <c r="BB427">
        <v>2</v>
      </c>
      <c r="BC427">
        <v>5</v>
      </c>
      <c r="BD427">
        <v>11</v>
      </c>
      <c r="BE427">
        <v>275</v>
      </c>
      <c r="BF427">
        <v>83</v>
      </c>
      <c r="BG427">
        <v>21</v>
      </c>
      <c r="BH427">
        <v>11</v>
      </c>
      <c r="BI427">
        <v>7</v>
      </c>
      <c r="BJ427">
        <v>1</v>
      </c>
      <c r="BK427">
        <v>1</v>
      </c>
      <c r="BL427">
        <v>1</v>
      </c>
      <c r="BM427">
        <v>0</v>
      </c>
      <c r="BN427">
        <v>3</v>
      </c>
      <c r="BO427">
        <v>0</v>
      </c>
      <c r="BP427">
        <v>1</v>
      </c>
      <c r="BQ427">
        <v>3</v>
      </c>
      <c r="BR427">
        <v>0</v>
      </c>
      <c r="BS427">
        <v>1</v>
      </c>
      <c r="BT427">
        <v>3</v>
      </c>
      <c r="BU427">
        <v>1</v>
      </c>
      <c r="BV427">
        <v>1</v>
      </c>
      <c r="BW427">
        <v>1</v>
      </c>
      <c r="BX427">
        <v>1</v>
      </c>
      <c r="BY427">
        <v>0</v>
      </c>
      <c r="BZ427">
        <v>0</v>
      </c>
      <c r="CA427">
        <v>1</v>
      </c>
      <c r="CB427">
        <v>2</v>
      </c>
      <c r="CC427">
        <v>0</v>
      </c>
      <c r="CD427">
        <v>0</v>
      </c>
      <c r="CE427">
        <v>1</v>
      </c>
      <c r="CF427">
        <v>0</v>
      </c>
      <c r="CG427">
        <v>2</v>
      </c>
      <c r="CH427">
        <v>20</v>
      </c>
      <c r="CI427">
        <v>83</v>
      </c>
      <c r="CJ427">
        <v>21</v>
      </c>
      <c r="CK427">
        <v>10</v>
      </c>
      <c r="CL427">
        <v>3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1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1</v>
      </c>
      <c r="CZ427">
        <v>0</v>
      </c>
      <c r="DA427">
        <v>0</v>
      </c>
      <c r="DB427">
        <v>0</v>
      </c>
      <c r="DC427">
        <v>4</v>
      </c>
      <c r="DD427">
        <v>0</v>
      </c>
      <c r="DE427">
        <v>1</v>
      </c>
      <c r="DF427">
        <v>0</v>
      </c>
      <c r="DG427">
        <v>0</v>
      </c>
      <c r="DH427">
        <v>1</v>
      </c>
      <c r="DI427">
        <v>21</v>
      </c>
      <c r="DJ427">
        <v>45</v>
      </c>
      <c r="DK427">
        <v>25</v>
      </c>
      <c r="DL427">
        <v>3</v>
      </c>
      <c r="DM427">
        <v>2</v>
      </c>
      <c r="DN427">
        <v>2</v>
      </c>
      <c r="DO427">
        <v>0</v>
      </c>
      <c r="DP427">
        <v>0</v>
      </c>
      <c r="DQ427">
        <v>5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1</v>
      </c>
      <c r="DZ427">
        <v>3</v>
      </c>
      <c r="EA427">
        <v>0</v>
      </c>
      <c r="EB427">
        <v>0</v>
      </c>
      <c r="EC427">
        <v>1</v>
      </c>
      <c r="ED427">
        <v>0</v>
      </c>
      <c r="EE427">
        <v>2</v>
      </c>
      <c r="EF427">
        <v>0</v>
      </c>
      <c r="EG427">
        <v>0</v>
      </c>
      <c r="EH427">
        <v>1</v>
      </c>
      <c r="EI427">
        <v>0</v>
      </c>
      <c r="EJ427">
        <v>0</v>
      </c>
      <c r="EK427">
        <v>0</v>
      </c>
      <c r="EL427">
        <v>0</v>
      </c>
      <c r="EM427">
        <v>45</v>
      </c>
      <c r="EN427">
        <v>88</v>
      </c>
      <c r="EO427">
        <v>9</v>
      </c>
      <c r="EP427">
        <v>0</v>
      </c>
      <c r="EQ427">
        <v>1</v>
      </c>
      <c r="ER427">
        <v>1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1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1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75</v>
      </c>
      <c r="FP427">
        <v>0</v>
      </c>
      <c r="FQ427">
        <v>88</v>
      </c>
      <c r="FR427">
        <v>42</v>
      </c>
      <c r="FS427">
        <v>27</v>
      </c>
      <c r="FT427">
        <v>0</v>
      </c>
      <c r="FU427">
        <v>1</v>
      </c>
      <c r="FV427">
        <v>2</v>
      </c>
      <c r="FW427">
        <v>0</v>
      </c>
      <c r="FX427">
        <v>1</v>
      </c>
      <c r="FY427">
        <v>0</v>
      </c>
      <c r="FZ427">
        <v>2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1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2</v>
      </c>
      <c r="GN427">
        <v>0</v>
      </c>
      <c r="GO427">
        <v>1</v>
      </c>
      <c r="GP427">
        <v>2</v>
      </c>
      <c r="GQ427">
        <v>0</v>
      </c>
      <c r="GR427">
        <v>0</v>
      </c>
      <c r="GS427">
        <v>0</v>
      </c>
      <c r="GT427">
        <v>3</v>
      </c>
      <c r="GU427">
        <v>42</v>
      </c>
      <c r="GV427">
        <v>74</v>
      </c>
      <c r="GW427">
        <v>36</v>
      </c>
      <c r="GX427">
        <v>6</v>
      </c>
      <c r="GY427">
        <v>9</v>
      </c>
      <c r="GZ427">
        <v>3</v>
      </c>
      <c r="HA427">
        <v>4</v>
      </c>
      <c r="HB427">
        <v>1</v>
      </c>
      <c r="HC427">
        <v>0</v>
      </c>
      <c r="HD427">
        <v>1</v>
      </c>
      <c r="HE427">
        <v>1</v>
      </c>
      <c r="HF427">
        <v>1</v>
      </c>
      <c r="HG427">
        <v>2</v>
      </c>
      <c r="HH427">
        <v>0</v>
      </c>
      <c r="HI427">
        <v>0</v>
      </c>
      <c r="HJ427">
        <v>1</v>
      </c>
      <c r="HK427">
        <v>0</v>
      </c>
      <c r="HL427">
        <v>1</v>
      </c>
      <c r="HM427">
        <v>0</v>
      </c>
      <c r="HN427">
        <v>0</v>
      </c>
      <c r="HO427">
        <v>0</v>
      </c>
      <c r="HP427">
        <v>0</v>
      </c>
      <c r="HQ427">
        <v>1</v>
      </c>
      <c r="HR427">
        <v>2</v>
      </c>
      <c r="HS427">
        <v>1</v>
      </c>
      <c r="HT427">
        <v>0</v>
      </c>
      <c r="HU427">
        <v>0</v>
      </c>
      <c r="HV427">
        <v>1</v>
      </c>
      <c r="HW427">
        <v>1</v>
      </c>
      <c r="HX427">
        <v>2</v>
      </c>
      <c r="HY427">
        <v>74</v>
      </c>
      <c r="HZ427">
        <v>20</v>
      </c>
      <c r="IA427">
        <v>15</v>
      </c>
      <c r="IB427">
        <v>0</v>
      </c>
      <c r="IC427">
        <v>1</v>
      </c>
      <c r="ID427">
        <v>0</v>
      </c>
      <c r="IE427">
        <v>1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1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2</v>
      </c>
      <c r="JC427">
        <v>20</v>
      </c>
      <c r="JD427" t="s">
        <v>0</v>
      </c>
      <c r="JE427" t="s">
        <v>0</v>
      </c>
      <c r="JF427" t="s">
        <v>0</v>
      </c>
      <c r="JG427" t="s">
        <v>0</v>
      </c>
      <c r="JH427" t="s">
        <v>0</v>
      </c>
      <c r="JI427" t="s">
        <v>0</v>
      </c>
      <c r="JJ427" t="s">
        <v>0</v>
      </c>
      <c r="JK427" t="s">
        <v>0</v>
      </c>
      <c r="JL427" t="s">
        <v>0</v>
      </c>
      <c r="JM427" t="s">
        <v>0</v>
      </c>
      <c r="JN427" t="s">
        <v>0</v>
      </c>
      <c r="JO427" t="s">
        <v>0</v>
      </c>
      <c r="JP427" t="s">
        <v>0</v>
      </c>
      <c r="JQ427" t="s">
        <v>0</v>
      </c>
      <c r="JR427" t="s">
        <v>0</v>
      </c>
      <c r="JS427" t="s">
        <v>0</v>
      </c>
      <c r="JT427" t="s">
        <v>0</v>
      </c>
      <c r="JU427" t="s">
        <v>0</v>
      </c>
      <c r="JV427" t="s">
        <v>0</v>
      </c>
      <c r="JW427">
        <v>2</v>
      </c>
      <c r="JX427">
        <v>1</v>
      </c>
      <c r="JY427">
        <v>1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2</v>
      </c>
      <c r="KS427">
        <v>1</v>
      </c>
      <c r="KT427">
        <v>0</v>
      </c>
      <c r="KU427">
        <v>0</v>
      </c>
      <c r="KV427">
        <v>0</v>
      </c>
      <c r="KW427">
        <v>0</v>
      </c>
      <c r="KX427">
        <v>1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1</v>
      </c>
      <c r="LV427">
        <v>1</v>
      </c>
      <c r="LW427">
        <v>0</v>
      </c>
      <c r="LX427">
        <v>0</v>
      </c>
      <c r="LY427">
        <v>0</v>
      </c>
      <c r="LZ427">
        <v>0</v>
      </c>
      <c r="MA427">
        <v>1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1</v>
      </c>
    </row>
    <row r="428" spans="1:351">
      <c r="A428" t="s">
        <v>995</v>
      </c>
      <c r="B428" t="s">
        <v>986</v>
      </c>
      <c r="C428" t="str">
        <f>"200806"</f>
        <v>200806</v>
      </c>
      <c r="D428" t="s">
        <v>994</v>
      </c>
      <c r="E428">
        <v>7</v>
      </c>
      <c r="F428">
        <v>1001</v>
      </c>
      <c r="G428">
        <v>750</v>
      </c>
      <c r="H428">
        <v>300</v>
      </c>
      <c r="I428">
        <v>450</v>
      </c>
      <c r="J428">
        <v>0</v>
      </c>
      <c r="K428">
        <v>2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450</v>
      </c>
      <c r="T428">
        <v>0</v>
      </c>
      <c r="U428">
        <v>0</v>
      </c>
      <c r="V428">
        <v>450</v>
      </c>
      <c r="W428">
        <v>9</v>
      </c>
      <c r="X428">
        <v>6</v>
      </c>
      <c r="Y428">
        <v>2</v>
      </c>
      <c r="Z428">
        <v>1</v>
      </c>
      <c r="AA428">
        <v>441</v>
      </c>
      <c r="AB428">
        <v>181</v>
      </c>
      <c r="AC428">
        <v>78</v>
      </c>
      <c r="AD428">
        <v>7</v>
      </c>
      <c r="AE428">
        <v>36</v>
      </c>
      <c r="AF428">
        <v>3</v>
      </c>
      <c r="AG428">
        <v>15</v>
      </c>
      <c r="AH428">
        <v>1</v>
      </c>
      <c r="AI428">
        <v>1</v>
      </c>
      <c r="AJ428">
        <v>0</v>
      </c>
      <c r="AK428">
        <v>6</v>
      </c>
      <c r="AL428">
        <v>3</v>
      </c>
      <c r="AM428">
        <v>19</v>
      </c>
      <c r="AN428">
        <v>0</v>
      </c>
      <c r="AO428">
        <v>0</v>
      </c>
      <c r="AP428">
        <v>0</v>
      </c>
      <c r="AQ428">
        <v>1</v>
      </c>
      <c r="AR428">
        <v>1</v>
      </c>
      <c r="AS428">
        <v>0</v>
      </c>
      <c r="AT428">
        <v>1</v>
      </c>
      <c r="AU428">
        <v>0</v>
      </c>
      <c r="AV428">
        <v>1</v>
      </c>
      <c r="AW428">
        <v>1</v>
      </c>
      <c r="AX428">
        <v>0</v>
      </c>
      <c r="AY428">
        <v>3</v>
      </c>
      <c r="AZ428">
        <v>0</v>
      </c>
      <c r="BA428">
        <v>0</v>
      </c>
      <c r="BB428">
        <v>0</v>
      </c>
      <c r="BC428">
        <v>4</v>
      </c>
      <c r="BD428">
        <v>0</v>
      </c>
      <c r="BE428">
        <v>181</v>
      </c>
      <c r="BF428">
        <v>82</v>
      </c>
      <c r="BG428">
        <v>25</v>
      </c>
      <c r="BH428">
        <v>7</v>
      </c>
      <c r="BI428">
        <v>10</v>
      </c>
      <c r="BJ428">
        <v>4</v>
      </c>
      <c r="BK428">
        <v>5</v>
      </c>
      <c r="BL428">
        <v>1</v>
      </c>
      <c r="BM428">
        <v>0</v>
      </c>
      <c r="BN428">
        <v>1</v>
      </c>
      <c r="BO428">
        <v>0</v>
      </c>
      <c r="BP428">
        <v>0</v>
      </c>
      <c r="BQ428">
        <v>1</v>
      </c>
      <c r="BR428">
        <v>0</v>
      </c>
      <c r="BS428">
        <v>1</v>
      </c>
      <c r="BT428">
        <v>2</v>
      </c>
      <c r="BU428">
        <v>0</v>
      </c>
      <c r="BV428">
        <v>0</v>
      </c>
      <c r="BW428">
        <v>0</v>
      </c>
      <c r="BX428">
        <v>2</v>
      </c>
      <c r="BY428">
        <v>0</v>
      </c>
      <c r="BZ428">
        <v>1</v>
      </c>
      <c r="CA428">
        <v>3</v>
      </c>
      <c r="CB428">
        <v>0</v>
      </c>
      <c r="CC428">
        <v>2</v>
      </c>
      <c r="CD428">
        <v>0</v>
      </c>
      <c r="CE428">
        <v>1</v>
      </c>
      <c r="CF428">
        <v>1</v>
      </c>
      <c r="CG428">
        <v>2</v>
      </c>
      <c r="CH428">
        <v>13</v>
      </c>
      <c r="CI428">
        <v>82</v>
      </c>
      <c r="CJ428">
        <v>12</v>
      </c>
      <c r="CK428">
        <v>7</v>
      </c>
      <c r="CL428">
        <v>0</v>
      </c>
      <c r="CM428">
        <v>0</v>
      </c>
      <c r="CN428">
        <v>0</v>
      </c>
      <c r="CO428">
        <v>1</v>
      </c>
      <c r="CP428">
        <v>0</v>
      </c>
      <c r="CQ428">
        <v>0</v>
      </c>
      <c r="CR428">
        <v>0</v>
      </c>
      <c r="CS428">
        <v>1</v>
      </c>
      <c r="CT428">
        <v>0</v>
      </c>
      <c r="CU428">
        <v>0</v>
      </c>
      <c r="CV428">
        <v>1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2</v>
      </c>
      <c r="DI428">
        <v>12</v>
      </c>
      <c r="DJ428">
        <v>23</v>
      </c>
      <c r="DK428">
        <v>13</v>
      </c>
      <c r="DL428">
        <v>0</v>
      </c>
      <c r="DM428">
        <v>1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1</v>
      </c>
      <c r="DT428">
        <v>1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2</v>
      </c>
      <c r="ED428">
        <v>0</v>
      </c>
      <c r="EE428">
        <v>2</v>
      </c>
      <c r="EF428">
        <v>0</v>
      </c>
      <c r="EG428">
        <v>0</v>
      </c>
      <c r="EH428">
        <v>2</v>
      </c>
      <c r="EI428">
        <v>0</v>
      </c>
      <c r="EJ428">
        <v>0</v>
      </c>
      <c r="EK428">
        <v>0</v>
      </c>
      <c r="EL428">
        <v>1</v>
      </c>
      <c r="EM428">
        <v>23</v>
      </c>
      <c r="EN428">
        <v>61</v>
      </c>
      <c r="EO428">
        <v>8</v>
      </c>
      <c r="EP428">
        <v>0</v>
      </c>
      <c r="EQ428">
        <v>1</v>
      </c>
      <c r="ER428">
        <v>3</v>
      </c>
      <c r="ES428">
        <v>0</v>
      </c>
      <c r="ET428">
        <v>0</v>
      </c>
      <c r="EU428">
        <v>1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1</v>
      </c>
      <c r="FD428">
        <v>0</v>
      </c>
      <c r="FE428">
        <v>0</v>
      </c>
      <c r="FF428">
        <v>0</v>
      </c>
      <c r="FG428">
        <v>1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46</v>
      </c>
      <c r="FP428">
        <v>0</v>
      </c>
      <c r="FQ428">
        <v>61</v>
      </c>
      <c r="FR428">
        <v>16</v>
      </c>
      <c r="FS428">
        <v>9</v>
      </c>
      <c r="FT428">
        <v>0</v>
      </c>
      <c r="FU428">
        <v>1</v>
      </c>
      <c r="FV428">
        <v>0</v>
      </c>
      <c r="FW428">
        <v>0</v>
      </c>
      <c r="FX428">
        <v>0</v>
      </c>
      <c r="FY428">
        <v>0</v>
      </c>
      <c r="FZ428">
        <v>1</v>
      </c>
      <c r="GA428">
        <v>0</v>
      </c>
      <c r="GB428">
        <v>2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3</v>
      </c>
      <c r="GU428">
        <v>16</v>
      </c>
      <c r="GV428">
        <v>48</v>
      </c>
      <c r="GW428">
        <v>20</v>
      </c>
      <c r="GX428">
        <v>5</v>
      </c>
      <c r="GY428">
        <v>6</v>
      </c>
      <c r="GZ428">
        <v>0</v>
      </c>
      <c r="HA428">
        <v>3</v>
      </c>
      <c r="HB428">
        <v>1</v>
      </c>
      <c r="HC428">
        <v>0</v>
      </c>
      <c r="HD428">
        <v>0</v>
      </c>
      <c r="HE428">
        <v>0</v>
      </c>
      <c r="HF428">
        <v>0</v>
      </c>
      <c r="HG428">
        <v>5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1</v>
      </c>
      <c r="HO428">
        <v>2</v>
      </c>
      <c r="HP428">
        <v>0</v>
      </c>
      <c r="HQ428">
        <v>0</v>
      </c>
      <c r="HR428">
        <v>1</v>
      </c>
      <c r="HS428">
        <v>0</v>
      </c>
      <c r="HT428">
        <v>0</v>
      </c>
      <c r="HU428">
        <v>0</v>
      </c>
      <c r="HV428">
        <v>0</v>
      </c>
      <c r="HW428">
        <v>1</v>
      </c>
      <c r="HX428">
        <v>3</v>
      </c>
      <c r="HY428">
        <v>48</v>
      </c>
      <c r="HZ428">
        <v>15</v>
      </c>
      <c r="IA428">
        <v>10</v>
      </c>
      <c r="IB428">
        <v>2</v>
      </c>
      <c r="IC428">
        <v>0</v>
      </c>
      <c r="ID428">
        <v>1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1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1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15</v>
      </c>
      <c r="JD428" t="s">
        <v>0</v>
      </c>
      <c r="JE428" t="s">
        <v>0</v>
      </c>
      <c r="JF428" t="s">
        <v>0</v>
      </c>
      <c r="JG428" t="s">
        <v>0</v>
      </c>
      <c r="JH428" t="s">
        <v>0</v>
      </c>
      <c r="JI428" t="s">
        <v>0</v>
      </c>
      <c r="JJ428" t="s">
        <v>0</v>
      </c>
      <c r="JK428" t="s">
        <v>0</v>
      </c>
      <c r="JL428" t="s">
        <v>0</v>
      </c>
      <c r="JM428" t="s">
        <v>0</v>
      </c>
      <c r="JN428" t="s">
        <v>0</v>
      </c>
      <c r="JO428" t="s">
        <v>0</v>
      </c>
      <c r="JP428" t="s">
        <v>0</v>
      </c>
      <c r="JQ428" t="s">
        <v>0</v>
      </c>
      <c r="JR428" t="s">
        <v>0</v>
      </c>
      <c r="JS428" t="s">
        <v>0</v>
      </c>
      <c r="JT428" t="s">
        <v>0</v>
      </c>
      <c r="JU428" t="s">
        <v>0</v>
      </c>
      <c r="JV428" t="s">
        <v>0</v>
      </c>
      <c r="JW428">
        <v>3</v>
      </c>
      <c r="JX428">
        <v>3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3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</row>
    <row r="429" spans="1:351">
      <c r="A429" t="s">
        <v>993</v>
      </c>
      <c r="B429" t="s">
        <v>986</v>
      </c>
      <c r="C429" t="str">
        <f>"200806"</f>
        <v>200806</v>
      </c>
      <c r="D429" t="s">
        <v>992</v>
      </c>
      <c r="E429">
        <v>8</v>
      </c>
      <c r="F429">
        <v>726</v>
      </c>
      <c r="G429">
        <v>550</v>
      </c>
      <c r="H429">
        <v>315</v>
      </c>
      <c r="I429">
        <v>235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235</v>
      </c>
      <c r="T429">
        <v>0</v>
      </c>
      <c r="U429">
        <v>0</v>
      </c>
      <c r="V429">
        <v>235</v>
      </c>
      <c r="W429">
        <v>11</v>
      </c>
      <c r="X429">
        <v>7</v>
      </c>
      <c r="Y429">
        <v>4</v>
      </c>
      <c r="Z429">
        <v>0</v>
      </c>
      <c r="AA429">
        <v>224</v>
      </c>
      <c r="AB429">
        <v>135</v>
      </c>
      <c r="AC429">
        <v>72</v>
      </c>
      <c r="AD429">
        <v>9</v>
      </c>
      <c r="AE429">
        <v>11</v>
      </c>
      <c r="AF429">
        <v>3</v>
      </c>
      <c r="AG429">
        <v>6</v>
      </c>
      <c r="AH429">
        <v>3</v>
      </c>
      <c r="AI429">
        <v>0</v>
      </c>
      <c r="AJ429">
        <v>0</v>
      </c>
      <c r="AK429">
        <v>1</v>
      </c>
      <c r="AL429">
        <v>1</v>
      </c>
      <c r="AM429">
        <v>7</v>
      </c>
      <c r="AN429">
        <v>0</v>
      </c>
      <c r="AO429">
        <v>3</v>
      </c>
      <c r="AP429">
        <v>2</v>
      </c>
      <c r="AQ429">
        <v>6</v>
      </c>
      <c r="AR429">
        <v>0</v>
      </c>
      <c r="AS429">
        <v>0</v>
      </c>
      <c r="AT429">
        <v>3</v>
      </c>
      <c r="AU429">
        <v>0</v>
      </c>
      <c r="AV429">
        <v>0</v>
      </c>
      <c r="AW429">
        <v>6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2</v>
      </c>
      <c r="BE429">
        <v>135</v>
      </c>
      <c r="BF429">
        <v>11</v>
      </c>
      <c r="BG429">
        <v>6</v>
      </c>
      <c r="BH429">
        <v>1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1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1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2</v>
      </c>
      <c r="CI429">
        <v>11</v>
      </c>
      <c r="CJ429">
        <v>6</v>
      </c>
      <c r="CK429">
        <v>3</v>
      </c>
      <c r="CL429">
        <v>1</v>
      </c>
      <c r="CM429">
        <v>0</v>
      </c>
      <c r="CN429">
        <v>0</v>
      </c>
      <c r="CO429">
        <v>1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1</v>
      </c>
      <c r="DI429">
        <v>6</v>
      </c>
      <c r="DJ429">
        <v>4</v>
      </c>
      <c r="DK429">
        <v>3</v>
      </c>
      <c r="DL429">
        <v>0</v>
      </c>
      <c r="DM429">
        <v>1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4</v>
      </c>
      <c r="EN429">
        <v>46</v>
      </c>
      <c r="EO429">
        <v>13</v>
      </c>
      <c r="EP429">
        <v>1</v>
      </c>
      <c r="EQ429">
        <v>3</v>
      </c>
      <c r="ER429">
        <v>1</v>
      </c>
      <c r="ES429">
        <v>0</v>
      </c>
      <c r="ET429">
        <v>1</v>
      </c>
      <c r="EU429">
        <v>1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25</v>
      </c>
      <c r="FP429">
        <v>1</v>
      </c>
      <c r="FQ429">
        <v>46</v>
      </c>
      <c r="FR429">
        <v>1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1</v>
      </c>
      <c r="GT429">
        <v>0</v>
      </c>
      <c r="GU429">
        <v>1</v>
      </c>
      <c r="GV429">
        <v>16</v>
      </c>
      <c r="GW429">
        <v>10</v>
      </c>
      <c r="GX429">
        <v>2</v>
      </c>
      <c r="GY429">
        <v>0</v>
      </c>
      <c r="GZ429">
        <v>0</v>
      </c>
      <c r="HA429">
        <v>0</v>
      </c>
      <c r="HB429">
        <v>0</v>
      </c>
      <c r="HC429">
        <v>1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1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1</v>
      </c>
      <c r="HV429">
        <v>0</v>
      </c>
      <c r="HW429">
        <v>1</v>
      </c>
      <c r="HX429">
        <v>0</v>
      </c>
      <c r="HY429">
        <v>16</v>
      </c>
      <c r="HZ429">
        <v>5</v>
      </c>
      <c r="IA429">
        <v>2</v>
      </c>
      <c r="IB429">
        <v>1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1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1</v>
      </c>
      <c r="JC429">
        <v>5</v>
      </c>
      <c r="JD429" t="s">
        <v>0</v>
      </c>
      <c r="JE429" t="s">
        <v>0</v>
      </c>
      <c r="JF429" t="s">
        <v>0</v>
      </c>
      <c r="JG429" t="s">
        <v>0</v>
      </c>
      <c r="JH429" t="s">
        <v>0</v>
      </c>
      <c r="JI429" t="s">
        <v>0</v>
      </c>
      <c r="JJ429" t="s">
        <v>0</v>
      </c>
      <c r="JK429" t="s">
        <v>0</v>
      </c>
      <c r="JL429" t="s">
        <v>0</v>
      </c>
      <c r="JM429" t="s">
        <v>0</v>
      </c>
      <c r="JN429" t="s">
        <v>0</v>
      </c>
      <c r="JO429" t="s">
        <v>0</v>
      </c>
      <c r="JP429" t="s">
        <v>0</v>
      </c>
      <c r="JQ429" t="s">
        <v>0</v>
      </c>
      <c r="JR429" t="s">
        <v>0</v>
      </c>
      <c r="JS429" t="s">
        <v>0</v>
      </c>
      <c r="JT429" t="s">
        <v>0</v>
      </c>
      <c r="JU429" t="s">
        <v>0</v>
      </c>
      <c r="JV429" t="s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</row>
    <row r="430" spans="1:351">
      <c r="A430" t="s">
        <v>991</v>
      </c>
      <c r="B430" t="s">
        <v>986</v>
      </c>
      <c r="C430" t="str">
        <f>"200806"</f>
        <v>200806</v>
      </c>
      <c r="D430" t="s">
        <v>990</v>
      </c>
      <c r="E430">
        <v>9</v>
      </c>
      <c r="F430">
        <v>814</v>
      </c>
      <c r="G430">
        <v>610</v>
      </c>
      <c r="H430">
        <v>371</v>
      </c>
      <c r="I430">
        <v>239</v>
      </c>
      <c r="J430">
        <v>0</v>
      </c>
      <c r="K430">
        <v>3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239</v>
      </c>
      <c r="T430">
        <v>0</v>
      </c>
      <c r="U430">
        <v>0</v>
      </c>
      <c r="V430">
        <v>239</v>
      </c>
      <c r="W430">
        <v>7</v>
      </c>
      <c r="X430">
        <v>5</v>
      </c>
      <c r="Y430">
        <v>1</v>
      </c>
      <c r="Z430">
        <v>1</v>
      </c>
      <c r="AA430">
        <v>232</v>
      </c>
      <c r="AB430">
        <v>116</v>
      </c>
      <c r="AC430">
        <v>75</v>
      </c>
      <c r="AD430">
        <v>5</v>
      </c>
      <c r="AE430">
        <v>13</v>
      </c>
      <c r="AF430">
        <v>1</v>
      </c>
      <c r="AG430">
        <v>10</v>
      </c>
      <c r="AH430">
        <v>1</v>
      </c>
      <c r="AI430">
        <v>2</v>
      </c>
      <c r="AJ430">
        <v>0</v>
      </c>
      <c r="AK430">
        <v>0</v>
      </c>
      <c r="AL430">
        <v>0</v>
      </c>
      <c r="AM430">
        <v>2</v>
      </c>
      <c r="AN430">
        <v>0</v>
      </c>
      <c r="AO430">
        <v>0</v>
      </c>
      <c r="AP430">
        <v>0</v>
      </c>
      <c r="AQ430">
        <v>4</v>
      </c>
      <c r="AR430">
        <v>0</v>
      </c>
      <c r="AS430">
        <v>0</v>
      </c>
      <c r="AT430">
        <v>0</v>
      </c>
      <c r="AU430">
        <v>0</v>
      </c>
      <c r="AV430">
        <v>1</v>
      </c>
      <c r="AW430">
        <v>0</v>
      </c>
      <c r="AX430">
        <v>0</v>
      </c>
      <c r="AY430">
        <v>0</v>
      </c>
      <c r="AZ430">
        <v>0</v>
      </c>
      <c r="BA430">
        <v>1</v>
      </c>
      <c r="BB430">
        <v>0</v>
      </c>
      <c r="BC430">
        <v>0</v>
      </c>
      <c r="BD430">
        <v>1</v>
      </c>
      <c r="BE430">
        <v>116</v>
      </c>
      <c r="BF430">
        <v>9</v>
      </c>
      <c r="BG430">
        <v>2</v>
      </c>
      <c r="BH430">
        <v>3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1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3</v>
      </c>
      <c r="CI430">
        <v>9</v>
      </c>
      <c r="CJ430">
        <v>3</v>
      </c>
      <c r="CK430">
        <v>3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3</v>
      </c>
      <c r="DJ430">
        <v>2</v>
      </c>
      <c r="DK430">
        <v>1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1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2</v>
      </c>
      <c r="EN430">
        <v>71</v>
      </c>
      <c r="EO430">
        <v>2</v>
      </c>
      <c r="EP430">
        <v>0</v>
      </c>
      <c r="EQ430">
        <v>8</v>
      </c>
      <c r="ER430">
        <v>11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1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49</v>
      </c>
      <c r="FP430">
        <v>0</v>
      </c>
      <c r="FQ430">
        <v>71</v>
      </c>
      <c r="FR430">
        <v>9</v>
      </c>
      <c r="FS430">
        <v>4</v>
      </c>
      <c r="FT430">
        <v>0</v>
      </c>
      <c r="FU430">
        <v>0</v>
      </c>
      <c r="FV430">
        <v>2</v>
      </c>
      <c r="FW430">
        <v>0</v>
      </c>
      <c r="FX430">
        <v>1</v>
      </c>
      <c r="FY430">
        <v>0</v>
      </c>
      <c r="FZ430">
        <v>0</v>
      </c>
      <c r="GA430">
        <v>0</v>
      </c>
      <c r="GB430">
        <v>1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1</v>
      </c>
      <c r="GQ430">
        <v>0</v>
      </c>
      <c r="GR430">
        <v>0</v>
      </c>
      <c r="GS430">
        <v>0</v>
      </c>
      <c r="GT430">
        <v>0</v>
      </c>
      <c r="GU430">
        <v>9</v>
      </c>
      <c r="GV430">
        <v>12</v>
      </c>
      <c r="GW430">
        <v>5</v>
      </c>
      <c r="GX430">
        <v>2</v>
      </c>
      <c r="GY430">
        <v>1</v>
      </c>
      <c r="GZ430">
        <v>1</v>
      </c>
      <c r="HA430">
        <v>1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1</v>
      </c>
      <c r="HR430">
        <v>0</v>
      </c>
      <c r="HS430">
        <v>0</v>
      </c>
      <c r="HT430">
        <v>0</v>
      </c>
      <c r="HU430">
        <v>1</v>
      </c>
      <c r="HV430">
        <v>0</v>
      </c>
      <c r="HW430">
        <v>0</v>
      </c>
      <c r="HX430">
        <v>0</v>
      </c>
      <c r="HY430">
        <v>12</v>
      </c>
      <c r="HZ430">
        <v>8</v>
      </c>
      <c r="IA430">
        <v>7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1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8</v>
      </c>
      <c r="JD430" t="s">
        <v>0</v>
      </c>
      <c r="JE430" t="s">
        <v>0</v>
      </c>
      <c r="JF430" t="s">
        <v>0</v>
      </c>
      <c r="JG430" t="s">
        <v>0</v>
      </c>
      <c r="JH430" t="s">
        <v>0</v>
      </c>
      <c r="JI430" t="s">
        <v>0</v>
      </c>
      <c r="JJ430" t="s">
        <v>0</v>
      </c>
      <c r="JK430" t="s">
        <v>0</v>
      </c>
      <c r="JL430" t="s">
        <v>0</v>
      </c>
      <c r="JM430" t="s">
        <v>0</v>
      </c>
      <c r="JN430" t="s">
        <v>0</v>
      </c>
      <c r="JO430" t="s">
        <v>0</v>
      </c>
      <c r="JP430" t="s">
        <v>0</v>
      </c>
      <c r="JQ430" t="s">
        <v>0</v>
      </c>
      <c r="JR430" t="s">
        <v>0</v>
      </c>
      <c r="JS430" t="s">
        <v>0</v>
      </c>
      <c r="JT430" t="s">
        <v>0</v>
      </c>
      <c r="JU430" t="s">
        <v>0</v>
      </c>
      <c r="JV430" t="s">
        <v>0</v>
      </c>
      <c r="JW430">
        <v>1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1</v>
      </c>
      <c r="KR430">
        <v>1</v>
      </c>
      <c r="KS430">
        <v>1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1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1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0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0</v>
      </c>
      <c r="MK430">
        <v>0</v>
      </c>
      <c r="ML430">
        <v>0</v>
      </c>
      <c r="MM430">
        <v>0</v>
      </c>
    </row>
    <row r="431" spans="1:351">
      <c r="A431" t="s">
        <v>989</v>
      </c>
      <c r="B431" t="s">
        <v>986</v>
      </c>
      <c r="C431" t="str">
        <f>"200806"</f>
        <v>200806</v>
      </c>
      <c r="D431" t="s">
        <v>988</v>
      </c>
      <c r="E431">
        <v>10</v>
      </c>
      <c r="F431">
        <v>87</v>
      </c>
      <c r="G431">
        <v>70</v>
      </c>
      <c r="H431">
        <v>28</v>
      </c>
      <c r="I431">
        <v>42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42</v>
      </c>
      <c r="T431">
        <v>0</v>
      </c>
      <c r="U431">
        <v>0</v>
      </c>
      <c r="V431">
        <v>42</v>
      </c>
      <c r="W431">
        <v>2</v>
      </c>
      <c r="X431">
        <v>2</v>
      </c>
      <c r="Y431">
        <v>0</v>
      </c>
      <c r="Z431">
        <v>0</v>
      </c>
      <c r="AA431">
        <v>40</v>
      </c>
      <c r="AB431">
        <v>20</v>
      </c>
      <c r="AC431">
        <v>11</v>
      </c>
      <c r="AD431">
        <v>0</v>
      </c>
      <c r="AE431">
        <v>4</v>
      </c>
      <c r="AF431">
        <v>0</v>
      </c>
      <c r="AG431">
        <v>1</v>
      </c>
      <c r="AH431">
        <v>2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1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1</v>
      </c>
      <c r="BA431">
        <v>0</v>
      </c>
      <c r="BB431">
        <v>0</v>
      </c>
      <c r="BC431">
        <v>0</v>
      </c>
      <c r="BD431">
        <v>0</v>
      </c>
      <c r="BE431">
        <v>20</v>
      </c>
      <c r="BF431">
        <v>7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6</v>
      </c>
      <c r="CI431">
        <v>7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3</v>
      </c>
      <c r="EO431">
        <v>1</v>
      </c>
      <c r="EP431">
        <v>0</v>
      </c>
      <c r="EQ431">
        <v>0</v>
      </c>
      <c r="ER431">
        <v>1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1</v>
      </c>
      <c r="FP431">
        <v>0</v>
      </c>
      <c r="FQ431">
        <v>3</v>
      </c>
      <c r="FR431">
        <v>3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1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2</v>
      </c>
      <c r="GU431">
        <v>3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6</v>
      </c>
      <c r="IA431">
        <v>5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1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6</v>
      </c>
      <c r="JD431" t="s">
        <v>0</v>
      </c>
      <c r="JE431" t="s">
        <v>0</v>
      </c>
      <c r="JF431" t="s">
        <v>0</v>
      </c>
      <c r="JG431" t="s">
        <v>0</v>
      </c>
      <c r="JH431" t="s">
        <v>0</v>
      </c>
      <c r="JI431" t="s">
        <v>0</v>
      </c>
      <c r="JJ431" t="s">
        <v>0</v>
      </c>
      <c r="JK431" t="s">
        <v>0</v>
      </c>
      <c r="JL431" t="s">
        <v>0</v>
      </c>
      <c r="JM431" t="s">
        <v>0</v>
      </c>
      <c r="JN431" t="s">
        <v>0</v>
      </c>
      <c r="JO431" t="s">
        <v>0</v>
      </c>
      <c r="JP431" t="s">
        <v>0</v>
      </c>
      <c r="JQ431" t="s">
        <v>0</v>
      </c>
      <c r="JR431" t="s">
        <v>0</v>
      </c>
      <c r="JS431" t="s">
        <v>0</v>
      </c>
      <c r="JT431" t="s">
        <v>0</v>
      </c>
      <c r="JU431" t="s">
        <v>0</v>
      </c>
      <c r="JV431" t="s">
        <v>0</v>
      </c>
      <c r="JW431">
        <v>1</v>
      </c>
      <c r="JX431">
        <v>1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</row>
    <row r="432" spans="1:351">
      <c r="A432" t="s">
        <v>987</v>
      </c>
      <c r="B432" t="s">
        <v>986</v>
      </c>
      <c r="C432" t="str">
        <f>"200806"</f>
        <v>200806</v>
      </c>
      <c r="D432" t="s">
        <v>985</v>
      </c>
      <c r="E432">
        <v>11</v>
      </c>
      <c r="F432">
        <v>30</v>
      </c>
      <c r="G432">
        <v>31</v>
      </c>
      <c r="H432">
        <v>17</v>
      </c>
      <c r="I432">
        <v>14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14</v>
      </c>
      <c r="T432">
        <v>0</v>
      </c>
      <c r="U432">
        <v>0</v>
      </c>
      <c r="V432">
        <v>14</v>
      </c>
      <c r="W432">
        <v>0</v>
      </c>
      <c r="X432">
        <v>0</v>
      </c>
      <c r="Y432">
        <v>0</v>
      </c>
      <c r="Z432">
        <v>0</v>
      </c>
      <c r="AA432">
        <v>14</v>
      </c>
      <c r="AB432">
        <v>4</v>
      </c>
      <c r="AC432">
        <v>2</v>
      </c>
      <c r="AD432">
        <v>1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1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4</v>
      </c>
      <c r="BF432">
        <v>2</v>
      </c>
      <c r="BG432">
        <v>2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2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7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1</v>
      </c>
      <c r="FK432">
        <v>0</v>
      </c>
      <c r="FL432">
        <v>0</v>
      </c>
      <c r="FM432">
        <v>0</v>
      </c>
      <c r="FN432">
        <v>0</v>
      </c>
      <c r="FO432">
        <v>6</v>
      </c>
      <c r="FP432">
        <v>0</v>
      </c>
      <c r="FQ432">
        <v>7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1</v>
      </c>
      <c r="IA432">
        <v>1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1</v>
      </c>
      <c r="JD432" t="s">
        <v>0</v>
      </c>
      <c r="JE432" t="s">
        <v>0</v>
      </c>
      <c r="JF432" t="s">
        <v>0</v>
      </c>
      <c r="JG432" t="s">
        <v>0</v>
      </c>
      <c r="JH432" t="s">
        <v>0</v>
      </c>
      <c r="JI432" t="s">
        <v>0</v>
      </c>
      <c r="JJ432" t="s">
        <v>0</v>
      </c>
      <c r="JK432" t="s">
        <v>0</v>
      </c>
      <c r="JL432" t="s">
        <v>0</v>
      </c>
      <c r="JM432" t="s">
        <v>0</v>
      </c>
      <c r="JN432" t="s">
        <v>0</v>
      </c>
      <c r="JO432" t="s">
        <v>0</v>
      </c>
      <c r="JP432" t="s">
        <v>0</v>
      </c>
      <c r="JQ432" t="s">
        <v>0</v>
      </c>
      <c r="JR432" t="s">
        <v>0</v>
      </c>
      <c r="JS432" t="s">
        <v>0</v>
      </c>
      <c r="JT432" t="s">
        <v>0</v>
      </c>
      <c r="JU432" t="s">
        <v>0</v>
      </c>
      <c r="JV432" t="s">
        <v>0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0</v>
      </c>
      <c r="MK432">
        <v>0</v>
      </c>
      <c r="ML432">
        <v>0</v>
      </c>
      <c r="MM432">
        <v>0</v>
      </c>
    </row>
    <row r="433" spans="1:351">
      <c r="A433" t="s">
        <v>984</v>
      </c>
      <c r="B433" t="s">
        <v>979</v>
      </c>
      <c r="C433" t="str">
        <f>"200807"</f>
        <v>200807</v>
      </c>
      <c r="D433" t="s">
        <v>671</v>
      </c>
      <c r="E433">
        <v>1</v>
      </c>
      <c r="F433">
        <v>1290</v>
      </c>
      <c r="G433">
        <v>990</v>
      </c>
      <c r="H433">
        <v>512</v>
      </c>
      <c r="I433">
        <v>478</v>
      </c>
      <c r="J433">
        <v>0</v>
      </c>
      <c r="K433">
        <v>2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478</v>
      </c>
      <c r="T433">
        <v>0</v>
      </c>
      <c r="U433">
        <v>0</v>
      </c>
      <c r="V433">
        <v>478</v>
      </c>
      <c r="W433">
        <v>13</v>
      </c>
      <c r="X433">
        <v>7</v>
      </c>
      <c r="Y433">
        <v>5</v>
      </c>
      <c r="Z433">
        <v>1</v>
      </c>
      <c r="AA433">
        <v>465</v>
      </c>
      <c r="AB433">
        <v>223</v>
      </c>
      <c r="AC433">
        <v>97</v>
      </c>
      <c r="AD433">
        <v>9</v>
      </c>
      <c r="AE433">
        <v>84</v>
      </c>
      <c r="AF433">
        <v>3</v>
      </c>
      <c r="AG433">
        <v>6</v>
      </c>
      <c r="AH433">
        <v>4</v>
      </c>
      <c r="AI433">
        <v>1</v>
      </c>
      <c r="AJ433">
        <v>0</v>
      </c>
      <c r="AK433">
        <v>3</v>
      </c>
      <c r="AL433">
        <v>1</v>
      </c>
      <c r="AM433">
        <v>5</v>
      </c>
      <c r="AN433">
        <v>0</v>
      </c>
      <c r="AO433">
        <v>0</v>
      </c>
      <c r="AP433">
        <v>0</v>
      </c>
      <c r="AQ433">
        <v>1</v>
      </c>
      <c r="AR433">
        <v>0</v>
      </c>
      <c r="AS433">
        <v>0</v>
      </c>
      <c r="AT433">
        <v>3</v>
      </c>
      <c r="AU433">
        <v>0</v>
      </c>
      <c r="AV433">
        <v>0</v>
      </c>
      <c r="AW433">
        <v>0</v>
      </c>
      <c r="AX433">
        <v>1</v>
      </c>
      <c r="AY433">
        <v>0</v>
      </c>
      <c r="AZ433">
        <v>1</v>
      </c>
      <c r="BA433">
        <v>1</v>
      </c>
      <c r="BB433">
        <v>0</v>
      </c>
      <c r="BC433">
        <v>1</v>
      </c>
      <c r="BD433">
        <v>2</v>
      </c>
      <c r="BE433">
        <v>223</v>
      </c>
      <c r="BF433">
        <v>25</v>
      </c>
      <c r="BG433">
        <v>7</v>
      </c>
      <c r="BH433">
        <v>2</v>
      </c>
      <c r="BI433">
        <v>2</v>
      </c>
      <c r="BJ433">
        <v>4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1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9</v>
      </c>
      <c r="CI433">
        <v>25</v>
      </c>
      <c r="CJ433">
        <v>9</v>
      </c>
      <c r="CK433">
        <v>2</v>
      </c>
      <c r="CL433">
        <v>0</v>
      </c>
      <c r="CM433">
        <v>4</v>
      </c>
      <c r="CN433">
        <v>0</v>
      </c>
      <c r="CO433">
        <v>0</v>
      </c>
      <c r="CP433">
        <v>0</v>
      </c>
      <c r="CQ433">
        <v>0</v>
      </c>
      <c r="CR433">
        <v>1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1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1</v>
      </c>
      <c r="DI433">
        <v>9</v>
      </c>
      <c r="DJ433">
        <v>14</v>
      </c>
      <c r="DK433">
        <v>6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1</v>
      </c>
      <c r="DS433">
        <v>1</v>
      </c>
      <c r="DT433">
        <v>4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1</v>
      </c>
      <c r="EI433">
        <v>0</v>
      </c>
      <c r="EJ433">
        <v>1</v>
      </c>
      <c r="EK433">
        <v>0</v>
      </c>
      <c r="EL433">
        <v>0</v>
      </c>
      <c r="EM433">
        <v>14</v>
      </c>
      <c r="EN433">
        <v>126</v>
      </c>
      <c r="EO433">
        <v>50</v>
      </c>
      <c r="EP433">
        <v>1</v>
      </c>
      <c r="EQ433">
        <v>1</v>
      </c>
      <c r="ER433">
        <v>18</v>
      </c>
      <c r="ES433">
        <v>1</v>
      </c>
      <c r="ET433">
        <v>0</v>
      </c>
      <c r="EU433">
        <v>6</v>
      </c>
      <c r="EV433">
        <v>0</v>
      </c>
      <c r="EW433">
        <v>1</v>
      </c>
      <c r="EX433">
        <v>0</v>
      </c>
      <c r="EY433">
        <v>0</v>
      </c>
      <c r="EZ433">
        <v>0</v>
      </c>
      <c r="FA433">
        <v>1</v>
      </c>
      <c r="FB433">
        <v>0</v>
      </c>
      <c r="FC433">
        <v>7</v>
      </c>
      <c r="FD433">
        <v>14</v>
      </c>
      <c r="FE433">
        <v>0</v>
      </c>
      <c r="FF433">
        <v>0</v>
      </c>
      <c r="FG433">
        <v>0</v>
      </c>
      <c r="FH433">
        <v>0</v>
      </c>
      <c r="FI433">
        <v>1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22</v>
      </c>
      <c r="FP433">
        <v>3</v>
      </c>
      <c r="FQ433">
        <v>126</v>
      </c>
      <c r="FR433">
        <v>12</v>
      </c>
      <c r="FS433">
        <v>6</v>
      </c>
      <c r="FT433">
        <v>0</v>
      </c>
      <c r="FU433">
        <v>2</v>
      </c>
      <c r="FV433">
        <v>0</v>
      </c>
      <c r="FW433">
        <v>1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3</v>
      </c>
      <c r="GU433">
        <v>12</v>
      </c>
      <c r="GV433">
        <v>46</v>
      </c>
      <c r="GW433">
        <v>20</v>
      </c>
      <c r="GX433">
        <v>4</v>
      </c>
      <c r="GY433">
        <v>3</v>
      </c>
      <c r="GZ433">
        <v>2</v>
      </c>
      <c r="HA433">
        <v>1</v>
      </c>
      <c r="HB433">
        <v>0</v>
      </c>
      <c r="HC433">
        <v>0</v>
      </c>
      <c r="HD433">
        <v>0</v>
      </c>
      <c r="HE433">
        <v>0</v>
      </c>
      <c r="HF433">
        <v>1</v>
      </c>
      <c r="HG433">
        <v>2</v>
      </c>
      <c r="HH433">
        <v>0</v>
      </c>
      <c r="HI433">
        <v>0</v>
      </c>
      <c r="HJ433">
        <v>0</v>
      </c>
      <c r="HK433">
        <v>2</v>
      </c>
      <c r="HL433">
        <v>0</v>
      </c>
      <c r="HM433">
        <v>1</v>
      </c>
      <c r="HN433">
        <v>0</v>
      </c>
      <c r="HO433">
        <v>0</v>
      </c>
      <c r="HP433">
        <v>0</v>
      </c>
      <c r="HQ433">
        <v>2</v>
      </c>
      <c r="HR433">
        <v>1</v>
      </c>
      <c r="HS433">
        <v>1</v>
      </c>
      <c r="HT433">
        <v>0</v>
      </c>
      <c r="HU433">
        <v>4</v>
      </c>
      <c r="HV433">
        <v>0</v>
      </c>
      <c r="HW433">
        <v>1</v>
      </c>
      <c r="HX433">
        <v>1</v>
      </c>
      <c r="HY433">
        <v>46</v>
      </c>
      <c r="HZ433">
        <v>6</v>
      </c>
      <c r="IA433">
        <v>4</v>
      </c>
      <c r="IB433">
        <v>1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1</v>
      </c>
      <c r="JC433">
        <v>6</v>
      </c>
      <c r="JD433" t="s">
        <v>0</v>
      </c>
      <c r="JE433" t="s">
        <v>0</v>
      </c>
      <c r="JF433" t="s">
        <v>0</v>
      </c>
      <c r="JG433" t="s">
        <v>0</v>
      </c>
      <c r="JH433" t="s">
        <v>0</v>
      </c>
      <c r="JI433" t="s">
        <v>0</v>
      </c>
      <c r="JJ433" t="s">
        <v>0</v>
      </c>
      <c r="JK433" t="s">
        <v>0</v>
      </c>
      <c r="JL433" t="s">
        <v>0</v>
      </c>
      <c r="JM433" t="s">
        <v>0</v>
      </c>
      <c r="JN433" t="s">
        <v>0</v>
      </c>
      <c r="JO433" t="s">
        <v>0</v>
      </c>
      <c r="JP433" t="s">
        <v>0</v>
      </c>
      <c r="JQ433" t="s">
        <v>0</v>
      </c>
      <c r="JR433" t="s">
        <v>0</v>
      </c>
      <c r="JS433" t="s">
        <v>0</v>
      </c>
      <c r="JT433" t="s">
        <v>0</v>
      </c>
      <c r="JU433" t="s">
        <v>0</v>
      </c>
      <c r="JV433" t="s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0</v>
      </c>
      <c r="KS433">
        <v>3</v>
      </c>
      <c r="KT433">
        <v>1</v>
      </c>
      <c r="KU433">
        <v>1</v>
      </c>
      <c r="KV433">
        <v>0</v>
      </c>
      <c r="KW433">
        <v>0</v>
      </c>
      <c r="KX433">
        <v>0</v>
      </c>
      <c r="KY433">
        <v>0</v>
      </c>
      <c r="KZ433">
        <v>1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3</v>
      </c>
      <c r="LV433">
        <v>1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0</v>
      </c>
      <c r="MG433">
        <v>1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1</v>
      </c>
    </row>
    <row r="434" spans="1:351">
      <c r="A434" t="s">
        <v>983</v>
      </c>
      <c r="B434" t="s">
        <v>979</v>
      </c>
      <c r="C434" t="str">
        <f>"200807"</f>
        <v>200807</v>
      </c>
      <c r="D434" t="s">
        <v>982</v>
      </c>
      <c r="E434">
        <v>2</v>
      </c>
      <c r="F434">
        <v>1286</v>
      </c>
      <c r="G434">
        <v>980</v>
      </c>
      <c r="H434">
        <v>565</v>
      </c>
      <c r="I434">
        <v>415</v>
      </c>
      <c r="J434">
        <v>0</v>
      </c>
      <c r="K434">
        <v>1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415</v>
      </c>
      <c r="T434">
        <v>0</v>
      </c>
      <c r="U434">
        <v>0</v>
      </c>
      <c r="V434">
        <v>415</v>
      </c>
      <c r="W434">
        <v>20</v>
      </c>
      <c r="X434">
        <v>12</v>
      </c>
      <c r="Y434">
        <v>3</v>
      </c>
      <c r="Z434">
        <v>5</v>
      </c>
      <c r="AA434">
        <v>395</v>
      </c>
      <c r="AB434">
        <v>256</v>
      </c>
      <c r="AC434">
        <v>122</v>
      </c>
      <c r="AD434">
        <v>14</v>
      </c>
      <c r="AE434">
        <v>72</v>
      </c>
      <c r="AF434">
        <v>5</v>
      </c>
      <c r="AG434">
        <v>4</v>
      </c>
      <c r="AH434">
        <v>4</v>
      </c>
      <c r="AI434">
        <v>2</v>
      </c>
      <c r="AJ434">
        <v>1</v>
      </c>
      <c r="AK434">
        <v>10</v>
      </c>
      <c r="AL434">
        <v>0</v>
      </c>
      <c r="AM434">
        <v>8</v>
      </c>
      <c r="AN434">
        <v>0</v>
      </c>
      <c r="AO434">
        <v>0</v>
      </c>
      <c r="AP434">
        <v>1</v>
      </c>
      <c r="AQ434">
        <v>1</v>
      </c>
      <c r="AR434">
        <v>0</v>
      </c>
      <c r="AS434">
        <v>0</v>
      </c>
      <c r="AT434">
        <v>4</v>
      </c>
      <c r="AU434">
        <v>0</v>
      </c>
      <c r="AV434">
        <v>0</v>
      </c>
      <c r="AW434">
        <v>5</v>
      </c>
      <c r="AX434">
        <v>0</v>
      </c>
      <c r="AY434">
        <v>0</v>
      </c>
      <c r="AZ434">
        <v>0</v>
      </c>
      <c r="BA434">
        <v>0</v>
      </c>
      <c r="BB434">
        <v>1</v>
      </c>
      <c r="BC434">
        <v>1</v>
      </c>
      <c r="BD434">
        <v>1</v>
      </c>
      <c r="BE434">
        <v>256</v>
      </c>
      <c r="BF434">
        <v>14</v>
      </c>
      <c r="BG434">
        <v>8</v>
      </c>
      <c r="BH434">
        <v>4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2</v>
      </c>
      <c r="CI434">
        <v>14</v>
      </c>
      <c r="CJ434">
        <v>5</v>
      </c>
      <c r="CK434">
        <v>3</v>
      </c>
      <c r="CL434">
        <v>0</v>
      </c>
      <c r="CM434">
        <v>0</v>
      </c>
      <c r="CN434">
        <v>0</v>
      </c>
      <c r="CO434">
        <v>0</v>
      </c>
      <c r="CP434">
        <v>2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5</v>
      </c>
      <c r="DJ434">
        <v>13</v>
      </c>
      <c r="DK434">
        <v>7</v>
      </c>
      <c r="DL434">
        <v>0</v>
      </c>
      <c r="DM434">
        <v>1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1</v>
      </c>
      <c r="DT434">
        <v>0</v>
      </c>
      <c r="DU434">
        <v>0</v>
      </c>
      <c r="DV434">
        <v>1</v>
      </c>
      <c r="DW434">
        <v>0</v>
      </c>
      <c r="DX434">
        <v>0</v>
      </c>
      <c r="DY434">
        <v>0</v>
      </c>
      <c r="DZ434">
        <v>1</v>
      </c>
      <c r="EA434">
        <v>0</v>
      </c>
      <c r="EB434">
        <v>0</v>
      </c>
      <c r="EC434">
        <v>1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1</v>
      </c>
      <c r="EM434">
        <v>13</v>
      </c>
      <c r="EN434">
        <v>63</v>
      </c>
      <c r="EO434">
        <v>29</v>
      </c>
      <c r="EP434">
        <v>0</v>
      </c>
      <c r="EQ434">
        <v>2</v>
      </c>
      <c r="ER434">
        <v>9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1</v>
      </c>
      <c r="EY434">
        <v>0</v>
      </c>
      <c r="EZ434">
        <v>0</v>
      </c>
      <c r="FA434">
        <v>0</v>
      </c>
      <c r="FB434">
        <v>0</v>
      </c>
      <c r="FC434">
        <v>2</v>
      </c>
      <c r="FD434">
        <v>1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1</v>
      </c>
      <c r="FO434">
        <v>17</v>
      </c>
      <c r="FP434">
        <v>1</v>
      </c>
      <c r="FQ434">
        <v>63</v>
      </c>
      <c r="FR434">
        <v>7</v>
      </c>
      <c r="FS434">
        <v>5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1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1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7</v>
      </c>
      <c r="GV434">
        <v>34</v>
      </c>
      <c r="GW434">
        <v>12</v>
      </c>
      <c r="GX434">
        <v>1</v>
      </c>
      <c r="GY434">
        <v>7</v>
      </c>
      <c r="GZ434">
        <v>0</v>
      </c>
      <c r="HA434">
        <v>0</v>
      </c>
      <c r="HB434">
        <v>2</v>
      </c>
      <c r="HC434">
        <v>0</v>
      </c>
      <c r="HD434">
        <v>0</v>
      </c>
      <c r="HE434">
        <v>1</v>
      </c>
      <c r="HF434">
        <v>0</v>
      </c>
      <c r="HG434">
        <v>1</v>
      </c>
      <c r="HH434">
        <v>0</v>
      </c>
      <c r="HI434">
        <v>0</v>
      </c>
      <c r="HJ434">
        <v>0</v>
      </c>
      <c r="HK434">
        <v>1</v>
      </c>
      <c r="HL434">
        <v>0</v>
      </c>
      <c r="HM434">
        <v>0</v>
      </c>
      <c r="HN434">
        <v>2</v>
      </c>
      <c r="HO434">
        <v>0</v>
      </c>
      <c r="HP434">
        <v>2</v>
      </c>
      <c r="HQ434">
        <v>1</v>
      </c>
      <c r="HR434">
        <v>1</v>
      </c>
      <c r="HS434">
        <v>0</v>
      </c>
      <c r="HT434">
        <v>0</v>
      </c>
      <c r="HU434">
        <v>2</v>
      </c>
      <c r="HV434">
        <v>0</v>
      </c>
      <c r="HW434">
        <v>1</v>
      </c>
      <c r="HX434">
        <v>0</v>
      </c>
      <c r="HY434">
        <v>34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 t="s">
        <v>0</v>
      </c>
      <c r="JE434" t="s">
        <v>0</v>
      </c>
      <c r="JF434" t="s">
        <v>0</v>
      </c>
      <c r="JG434" t="s">
        <v>0</v>
      </c>
      <c r="JH434" t="s">
        <v>0</v>
      </c>
      <c r="JI434" t="s">
        <v>0</v>
      </c>
      <c r="JJ434" t="s">
        <v>0</v>
      </c>
      <c r="JK434" t="s">
        <v>0</v>
      </c>
      <c r="JL434" t="s">
        <v>0</v>
      </c>
      <c r="JM434" t="s">
        <v>0</v>
      </c>
      <c r="JN434" t="s">
        <v>0</v>
      </c>
      <c r="JO434" t="s">
        <v>0</v>
      </c>
      <c r="JP434" t="s">
        <v>0</v>
      </c>
      <c r="JQ434" t="s">
        <v>0</v>
      </c>
      <c r="JR434" t="s">
        <v>0</v>
      </c>
      <c r="JS434" t="s">
        <v>0</v>
      </c>
      <c r="JT434" t="s">
        <v>0</v>
      </c>
      <c r="JU434" t="s">
        <v>0</v>
      </c>
      <c r="JV434" t="s">
        <v>0</v>
      </c>
      <c r="JW434">
        <v>1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1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1</v>
      </c>
      <c r="KS434">
        <v>2</v>
      </c>
      <c r="KT434">
        <v>2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2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</row>
    <row r="435" spans="1:351">
      <c r="A435" t="s">
        <v>981</v>
      </c>
      <c r="B435" t="s">
        <v>979</v>
      </c>
      <c r="C435" t="str">
        <f>"200807"</f>
        <v>200807</v>
      </c>
      <c r="D435" t="s">
        <v>948</v>
      </c>
      <c r="E435">
        <v>3</v>
      </c>
      <c r="F435">
        <v>527</v>
      </c>
      <c r="G435">
        <v>410</v>
      </c>
      <c r="H435">
        <v>236</v>
      </c>
      <c r="I435">
        <v>174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174</v>
      </c>
      <c r="T435">
        <v>0</v>
      </c>
      <c r="U435">
        <v>0</v>
      </c>
      <c r="V435">
        <v>174</v>
      </c>
      <c r="W435">
        <v>3</v>
      </c>
      <c r="X435">
        <v>2</v>
      </c>
      <c r="Y435">
        <v>1</v>
      </c>
      <c r="Z435">
        <v>0</v>
      </c>
      <c r="AA435">
        <v>171</v>
      </c>
      <c r="AB435">
        <v>109</v>
      </c>
      <c r="AC435">
        <v>73</v>
      </c>
      <c r="AD435">
        <v>5</v>
      </c>
      <c r="AE435">
        <v>16</v>
      </c>
      <c r="AF435">
        <v>0</v>
      </c>
      <c r="AG435">
        <v>2</v>
      </c>
      <c r="AH435">
        <v>3</v>
      </c>
      <c r="AI435">
        <v>0</v>
      </c>
      <c r="AJ435">
        <v>0</v>
      </c>
      <c r="AK435">
        <v>0</v>
      </c>
      <c r="AL435">
        <v>0</v>
      </c>
      <c r="AM435">
        <v>1</v>
      </c>
      <c r="AN435">
        <v>0</v>
      </c>
      <c r="AO435">
        <v>0</v>
      </c>
      <c r="AP435">
        <v>0</v>
      </c>
      <c r="AQ435">
        <v>3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2</v>
      </c>
      <c r="AY435">
        <v>1</v>
      </c>
      <c r="AZ435">
        <v>0</v>
      </c>
      <c r="BA435">
        <v>0</v>
      </c>
      <c r="BB435">
        <v>0</v>
      </c>
      <c r="BC435">
        <v>2</v>
      </c>
      <c r="BD435">
        <v>1</v>
      </c>
      <c r="BE435">
        <v>109</v>
      </c>
      <c r="BF435">
        <v>4</v>
      </c>
      <c r="BG435">
        <v>4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4</v>
      </c>
      <c r="CJ435">
        <v>1</v>
      </c>
      <c r="CK435">
        <v>0</v>
      </c>
      <c r="CL435">
        <v>1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1</v>
      </c>
      <c r="DJ435">
        <v>1</v>
      </c>
      <c r="DK435">
        <v>1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1</v>
      </c>
      <c r="EN435">
        <v>34</v>
      </c>
      <c r="EO435">
        <v>22</v>
      </c>
      <c r="EP435">
        <v>0</v>
      </c>
      <c r="EQ435">
        <v>0</v>
      </c>
      <c r="ER435">
        <v>5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2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4</v>
      </c>
      <c r="FP435">
        <v>1</v>
      </c>
      <c r="FQ435">
        <v>34</v>
      </c>
      <c r="FR435">
        <v>2</v>
      </c>
      <c r="FS435">
        <v>0</v>
      </c>
      <c r="FT435">
        <v>0</v>
      </c>
      <c r="FU435">
        <v>0</v>
      </c>
      <c r="FV435">
        <v>0</v>
      </c>
      <c r="FW435">
        <v>1</v>
      </c>
      <c r="FX435">
        <v>0</v>
      </c>
      <c r="FY435">
        <v>1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2</v>
      </c>
      <c r="GV435">
        <v>12</v>
      </c>
      <c r="GW435">
        <v>10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1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1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12</v>
      </c>
      <c r="HZ435">
        <v>6</v>
      </c>
      <c r="IA435">
        <v>6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6</v>
      </c>
      <c r="JD435" t="s">
        <v>0</v>
      </c>
      <c r="JE435" t="s">
        <v>0</v>
      </c>
      <c r="JF435" t="s">
        <v>0</v>
      </c>
      <c r="JG435" t="s">
        <v>0</v>
      </c>
      <c r="JH435" t="s">
        <v>0</v>
      </c>
      <c r="JI435" t="s">
        <v>0</v>
      </c>
      <c r="JJ435" t="s">
        <v>0</v>
      </c>
      <c r="JK435" t="s">
        <v>0</v>
      </c>
      <c r="JL435" t="s">
        <v>0</v>
      </c>
      <c r="JM435" t="s">
        <v>0</v>
      </c>
      <c r="JN435" t="s">
        <v>0</v>
      </c>
      <c r="JO435" t="s">
        <v>0</v>
      </c>
      <c r="JP435" t="s">
        <v>0</v>
      </c>
      <c r="JQ435" t="s">
        <v>0</v>
      </c>
      <c r="JR435" t="s">
        <v>0</v>
      </c>
      <c r="JS435" t="s">
        <v>0</v>
      </c>
      <c r="JT435" t="s">
        <v>0</v>
      </c>
      <c r="JU435" t="s">
        <v>0</v>
      </c>
      <c r="JV435" t="s">
        <v>0</v>
      </c>
      <c r="JW435">
        <v>2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2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2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</row>
    <row r="436" spans="1:351">
      <c r="A436" t="s">
        <v>980</v>
      </c>
      <c r="B436" t="s">
        <v>979</v>
      </c>
      <c r="C436" t="str">
        <f>"200807"</f>
        <v>200807</v>
      </c>
      <c r="D436" t="s">
        <v>652</v>
      </c>
      <c r="E436">
        <v>4</v>
      </c>
      <c r="F436">
        <v>606</v>
      </c>
      <c r="G436">
        <v>460</v>
      </c>
      <c r="H436">
        <v>295</v>
      </c>
      <c r="I436">
        <v>165</v>
      </c>
      <c r="J436">
        <v>0</v>
      </c>
      <c r="K436">
        <v>3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165</v>
      </c>
      <c r="T436">
        <v>0</v>
      </c>
      <c r="U436">
        <v>0</v>
      </c>
      <c r="V436">
        <v>165</v>
      </c>
      <c r="W436">
        <v>12</v>
      </c>
      <c r="X436">
        <v>7</v>
      </c>
      <c r="Y436">
        <v>5</v>
      </c>
      <c r="Z436">
        <v>0</v>
      </c>
      <c r="AA436">
        <v>153</v>
      </c>
      <c r="AB436">
        <v>92</v>
      </c>
      <c r="AC436">
        <v>38</v>
      </c>
      <c r="AD436">
        <v>7</v>
      </c>
      <c r="AE436">
        <v>14</v>
      </c>
      <c r="AF436">
        <v>6</v>
      </c>
      <c r="AG436">
        <v>7</v>
      </c>
      <c r="AH436">
        <v>5</v>
      </c>
      <c r="AI436">
        <v>1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1</v>
      </c>
      <c r="AS436">
        <v>0</v>
      </c>
      <c r="AT436">
        <v>3</v>
      </c>
      <c r="AU436">
        <v>0</v>
      </c>
      <c r="AV436">
        <v>0</v>
      </c>
      <c r="AW436">
        <v>4</v>
      </c>
      <c r="AX436">
        <v>3</v>
      </c>
      <c r="AY436">
        <v>0</v>
      </c>
      <c r="AZ436">
        <v>0</v>
      </c>
      <c r="BA436">
        <v>1</v>
      </c>
      <c r="BB436">
        <v>0</v>
      </c>
      <c r="BC436">
        <v>1</v>
      </c>
      <c r="BD436">
        <v>1</v>
      </c>
      <c r="BE436">
        <v>92</v>
      </c>
      <c r="BF436">
        <v>10</v>
      </c>
      <c r="BG436">
        <v>3</v>
      </c>
      <c r="BH436">
        <v>1</v>
      </c>
      <c r="BI436">
        <v>0</v>
      </c>
      <c r="BJ436">
        <v>0</v>
      </c>
      <c r="BK436">
        <v>0</v>
      </c>
      <c r="BL436">
        <v>0</v>
      </c>
      <c r="BM436">
        <v>1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3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1</v>
      </c>
      <c r="CF436">
        <v>0</v>
      </c>
      <c r="CG436">
        <v>0</v>
      </c>
      <c r="CH436">
        <v>1</v>
      </c>
      <c r="CI436">
        <v>10</v>
      </c>
      <c r="CJ436">
        <v>2</v>
      </c>
      <c r="CK436">
        <v>2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2</v>
      </c>
      <c r="DJ436">
        <v>7</v>
      </c>
      <c r="DK436">
        <v>4</v>
      </c>
      <c r="DL436">
        <v>0</v>
      </c>
      <c r="DM436">
        <v>1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1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1</v>
      </c>
      <c r="EI436">
        <v>0</v>
      </c>
      <c r="EJ436">
        <v>0</v>
      </c>
      <c r="EK436">
        <v>0</v>
      </c>
      <c r="EL436">
        <v>0</v>
      </c>
      <c r="EM436">
        <v>7</v>
      </c>
      <c r="EN436">
        <v>28</v>
      </c>
      <c r="EO436">
        <v>16</v>
      </c>
      <c r="EP436">
        <v>0</v>
      </c>
      <c r="EQ436">
        <v>0</v>
      </c>
      <c r="ER436">
        <v>4</v>
      </c>
      <c r="ES436">
        <v>1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1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1</v>
      </c>
      <c r="FK436">
        <v>0</v>
      </c>
      <c r="FL436">
        <v>0</v>
      </c>
      <c r="FM436">
        <v>0</v>
      </c>
      <c r="FN436">
        <v>0</v>
      </c>
      <c r="FO436">
        <v>5</v>
      </c>
      <c r="FP436">
        <v>0</v>
      </c>
      <c r="FQ436">
        <v>28</v>
      </c>
      <c r="FR436">
        <v>2</v>
      </c>
      <c r="FS436">
        <v>1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1</v>
      </c>
      <c r="GU436">
        <v>2</v>
      </c>
      <c r="GV436">
        <v>7</v>
      </c>
      <c r="GW436">
        <v>3</v>
      </c>
      <c r="GX436">
        <v>1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1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1</v>
      </c>
      <c r="HT436">
        <v>1</v>
      </c>
      <c r="HU436">
        <v>0</v>
      </c>
      <c r="HV436">
        <v>0</v>
      </c>
      <c r="HW436">
        <v>0</v>
      </c>
      <c r="HX436">
        <v>0</v>
      </c>
      <c r="HY436">
        <v>7</v>
      </c>
      <c r="HZ436">
        <v>5</v>
      </c>
      <c r="IA436">
        <v>4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1</v>
      </c>
      <c r="JB436">
        <v>0</v>
      </c>
      <c r="JC436">
        <v>5</v>
      </c>
      <c r="JD436" t="s">
        <v>0</v>
      </c>
      <c r="JE436" t="s">
        <v>0</v>
      </c>
      <c r="JF436" t="s">
        <v>0</v>
      </c>
      <c r="JG436" t="s">
        <v>0</v>
      </c>
      <c r="JH436" t="s">
        <v>0</v>
      </c>
      <c r="JI436" t="s">
        <v>0</v>
      </c>
      <c r="JJ436" t="s">
        <v>0</v>
      </c>
      <c r="JK436" t="s">
        <v>0</v>
      </c>
      <c r="JL436" t="s">
        <v>0</v>
      </c>
      <c r="JM436" t="s">
        <v>0</v>
      </c>
      <c r="JN436" t="s">
        <v>0</v>
      </c>
      <c r="JO436" t="s">
        <v>0</v>
      </c>
      <c r="JP436" t="s">
        <v>0</v>
      </c>
      <c r="JQ436" t="s">
        <v>0</v>
      </c>
      <c r="JR436" t="s">
        <v>0</v>
      </c>
      <c r="JS436" t="s">
        <v>0</v>
      </c>
      <c r="JT436" t="s">
        <v>0</v>
      </c>
      <c r="JU436" t="s">
        <v>0</v>
      </c>
      <c r="JV436" t="s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</row>
    <row r="437" spans="1:351">
      <c r="A437" t="s">
        <v>978</v>
      </c>
      <c r="B437" t="s">
        <v>971</v>
      </c>
      <c r="C437" t="str">
        <f>"200901"</f>
        <v>200901</v>
      </c>
      <c r="D437" t="s">
        <v>977</v>
      </c>
      <c r="E437">
        <v>1</v>
      </c>
      <c r="F437">
        <v>1442</v>
      </c>
      <c r="G437">
        <v>1130</v>
      </c>
      <c r="H437">
        <v>558</v>
      </c>
      <c r="I437">
        <v>572</v>
      </c>
      <c r="J437">
        <v>0</v>
      </c>
      <c r="K437">
        <v>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572</v>
      </c>
      <c r="T437">
        <v>0</v>
      </c>
      <c r="U437">
        <v>0</v>
      </c>
      <c r="V437">
        <v>572</v>
      </c>
      <c r="W437">
        <v>16</v>
      </c>
      <c r="X437">
        <v>12</v>
      </c>
      <c r="Y437">
        <v>3</v>
      </c>
      <c r="Z437">
        <v>1</v>
      </c>
      <c r="AA437">
        <v>556</v>
      </c>
      <c r="AB437">
        <v>176</v>
      </c>
      <c r="AC437">
        <v>30</v>
      </c>
      <c r="AD437">
        <v>82</v>
      </c>
      <c r="AE437">
        <v>3</v>
      </c>
      <c r="AF437">
        <v>0</v>
      </c>
      <c r="AG437">
        <v>2</v>
      </c>
      <c r="AH437">
        <v>5</v>
      </c>
      <c r="AI437">
        <v>0</v>
      </c>
      <c r="AJ437">
        <v>1</v>
      </c>
      <c r="AK437">
        <v>2</v>
      </c>
      <c r="AL437">
        <v>0</v>
      </c>
      <c r="AM437">
        <v>1</v>
      </c>
      <c r="AN437">
        <v>0</v>
      </c>
      <c r="AO437">
        <v>0</v>
      </c>
      <c r="AP437">
        <v>0</v>
      </c>
      <c r="AQ437">
        <v>1</v>
      </c>
      <c r="AR437">
        <v>0</v>
      </c>
      <c r="AS437">
        <v>4</v>
      </c>
      <c r="AT437">
        <v>0</v>
      </c>
      <c r="AU437">
        <v>1</v>
      </c>
      <c r="AV437">
        <v>0</v>
      </c>
      <c r="AW437">
        <v>2</v>
      </c>
      <c r="AX437">
        <v>0</v>
      </c>
      <c r="AY437">
        <v>38</v>
      </c>
      <c r="AZ437">
        <v>0</v>
      </c>
      <c r="BA437">
        <v>2</v>
      </c>
      <c r="BB437">
        <v>0</v>
      </c>
      <c r="BC437">
        <v>0</v>
      </c>
      <c r="BD437">
        <v>2</v>
      </c>
      <c r="BE437">
        <v>176</v>
      </c>
      <c r="BF437">
        <v>109</v>
      </c>
      <c r="BG437">
        <v>10</v>
      </c>
      <c r="BH437">
        <v>64</v>
      </c>
      <c r="BI437">
        <v>2</v>
      </c>
      <c r="BJ437">
        <v>0</v>
      </c>
      <c r="BK437">
        <v>1</v>
      </c>
      <c r="BL437">
        <v>9</v>
      </c>
      <c r="BM437">
        <v>0</v>
      </c>
      <c r="BN437">
        <v>0</v>
      </c>
      <c r="BO437">
        <v>1</v>
      </c>
      <c r="BP437">
        <v>0</v>
      </c>
      <c r="BQ437">
        <v>0</v>
      </c>
      <c r="BR437">
        <v>0</v>
      </c>
      <c r="BS437">
        <v>0</v>
      </c>
      <c r="BT437">
        <v>1</v>
      </c>
      <c r="BU437">
        <v>0</v>
      </c>
      <c r="BV437">
        <v>0</v>
      </c>
      <c r="BW437">
        <v>0</v>
      </c>
      <c r="BX437">
        <v>0</v>
      </c>
      <c r="BY437">
        <v>3</v>
      </c>
      <c r="BZ437">
        <v>0</v>
      </c>
      <c r="CA437">
        <v>0</v>
      </c>
      <c r="CB437">
        <v>1</v>
      </c>
      <c r="CC437">
        <v>0</v>
      </c>
      <c r="CD437">
        <v>0</v>
      </c>
      <c r="CE437">
        <v>0</v>
      </c>
      <c r="CF437">
        <v>1</v>
      </c>
      <c r="CG437">
        <v>0</v>
      </c>
      <c r="CH437">
        <v>16</v>
      </c>
      <c r="CI437">
        <v>109</v>
      </c>
      <c r="CJ437">
        <v>16</v>
      </c>
      <c r="CK437">
        <v>9</v>
      </c>
      <c r="CL437">
        <v>1</v>
      </c>
      <c r="CM437">
        <v>2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2</v>
      </c>
      <c r="CU437">
        <v>0</v>
      </c>
      <c r="CV437">
        <v>1</v>
      </c>
      <c r="CW437">
        <v>0</v>
      </c>
      <c r="CX437">
        <v>0</v>
      </c>
      <c r="CY437">
        <v>0</v>
      </c>
      <c r="CZ437">
        <v>1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16</v>
      </c>
      <c r="DJ437">
        <v>29</v>
      </c>
      <c r="DK437">
        <v>14</v>
      </c>
      <c r="DL437">
        <v>2</v>
      </c>
      <c r="DM437">
        <v>1</v>
      </c>
      <c r="DN437">
        <v>4</v>
      </c>
      <c r="DO437">
        <v>0</v>
      </c>
      <c r="DP437">
        <v>0</v>
      </c>
      <c r="DQ437">
        <v>0</v>
      </c>
      <c r="DR437">
        <v>1</v>
      </c>
      <c r="DS437">
        <v>0</v>
      </c>
      <c r="DT437">
        <v>0</v>
      </c>
      <c r="DU437">
        <v>0</v>
      </c>
      <c r="DV437">
        <v>1</v>
      </c>
      <c r="DW437">
        <v>0</v>
      </c>
      <c r="DX437">
        <v>1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3</v>
      </c>
      <c r="EJ437">
        <v>0</v>
      </c>
      <c r="EK437">
        <v>0</v>
      </c>
      <c r="EL437">
        <v>2</v>
      </c>
      <c r="EM437">
        <v>29</v>
      </c>
      <c r="EN437">
        <v>82</v>
      </c>
      <c r="EO437">
        <v>8</v>
      </c>
      <c r="EP437">
        <v>25</v>
      </c>
      <c r="EQ437">
        <v>22</v>
      </c>
      <c r="ER437">
        <v>15</v>
      </c>
      <c r="ES437">
        <v>0</v>
      </c>
      <c r="ET437">
        <v>0</v>
      </c>
      <c r="EU437">
        <v>0</v>
      </c>
      <c r="EV437">
        <v>3</v>
      </c>
      <c r="EW437">
        <v>0</v>
      </c>
      <c r="EX437">
        <v>0</v>
      </c>
      <c r="EY437">
        <v>1</v>
      </c>
      <c r="EZ437">
        <v>0</v>
      </c>
      <c r="FA437">
        <v>0</v>
      </c>
      <c r="FB437">
        <v>1</v>
      </c>
      <c r="FC437">
        <v>0</v>
      </c>
      <c r="FD437">
        <v>0</v>
      </c>
      <c r="FE437">
        <v>0</v>
      </c>
      <c r="FF437">
        <v>1</v>
      </c>
      <c r="FG437">
        <v>0</v>
      </c>
      <c r="FH437">
        <v>1</v>
      </c>
      <c r="FI437">
        <v>0</v>
      </c>
      <c r="FJ437">
        <v>1</v>
      </c>
      <c r="FK437">
        <v>1</v>
      </c>
      <c r="FL437">
        <v>1</v>
      </c>
      <c r="FM437">
        <v>0</v>
      </c>
      <c r="FN437">
        <v>0</v>
      </c>
      <c r="FO437">
        <v>0</v>
      </c>
      <c r="FP437">
        <v>2</v>
      </c>
      <c r="FQ437">
        <v>82</v>
      </c>
      <c r="FR437">
        <v>41</v>
      </c>
      <c r="FS437">
        <v>17</v>
      </c>
      <c r="FT437">
        <v>5</v>
      </c>
      <c r="FU437">
        <v>1</v>
      </c>
      <c r="FV437">
        <v>2</v>
      </c>
      <c r="FW437">
        <v>1</v>
      </c>
      <c r="FX437">
        <v>2</v>
      </c>
      <c r="FY437">
        <v>2</v>
      </c>
      <c r="FZ437">
        <v>1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1</v>
      </c>
      <c r="GI437">
        <v>0</v>
      </c>
      <c r="GJ437">
        <v>1</v>
      </c>
      <c r="GK437">
        <v>0</v>
      </c>
      <c r="GL437">
        <v>0</v>
      </c>
      <c r="GM437">
        <v>0</v>
      </c>
      <c r="GN437">
        <v>1</v>
      </c>
      <c r="GO437">
        <v>0</v>
      </c>
      <c r="GP437">
        <v>2</v>
      </c>
      <c r="GQ437">
        <v>0</v>
      </c>
      <c r="GR437">
        <v>0</v>
      </c>
      <c r="GS437">
        <v>2</v>
      </c>
      <c r="GT437">
        <v>3</v>
      </c>
      <c r="GU437">
        <v>41</v>
      </c>
      <c r="GV437">
        <v>67</v>
      </c>
      <c r="GW437">
        <v>17</v>
      </c>
      <c r="GX437">
        <v>1</v>
      </c>
      <c r="GY437">
        <v>8</v>
      </c>
      <c r="GZ437">
        <v>2</v>
      </c>
      <c r="HA437">
        <v>3</v>
      </c>
      <c r="HB437">
        <v>4</v>
      </c>
      <c r="HC437">
        <v>0</v>
      </c>
      <c r="HD437">
        <v>17</v>
      </c>
      <c r="HE437">
        <v>0</v>
      </c>
      <c r="HF437">
        <v>1</v>
      </c>
      <c r="HG437">
        <v>1</v>
      </c>
      <c r="HH437">
        <v>0</v>
      </c>
      <c r="HI437">
        <v>1</v>
      </c>
      <c r="HJ437">
        <v>0</v>
      </c>
      <c r="HK437">
        <v>1</v>
      </c>
      <c r="HL437">
        <v>3</v>
      </c>
      <c r="HM437">
        <v>0</v>
      </c>
      <c r="HN437">
        <v>2</v>
      </c>
      <c r="HO437">
        <v>0</v>
      </c>
      <c r="HP437">
        <v>1</v>
      </c>
      <c r="HQ437">
        <v>0</v>
      </c>
      <c r="HR437">
        <v>1</v>
      </c>
      <c r="HS437">
        <v>0</v>
      </c>
      <c r="HT437">
        <v>0</v>
      </c>
      <c r="HU437">
        <v>1</v>
      </c>
      <c r="HV437">
        <v>2</v>
      </c>
      <c r="HW437">
        <v>1</v>
      </c>
      <c r="HX437">
        <v>0</v>
      </c>
      <c r="HY437">
        <v>67</v>
      </c>
      <c r="HZ437">
        <v>34</v>
      </c>
      <c r="IA437">
        <v>27</v>
      </c>
      <c r="IB437">
        <v>3</v>
      </c>
      <c r="IC437">
        <v>1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1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1</v>
      </c>
      <c r="IZ437">
        <v>0</v>
      </c>
      <c r="JA437">
        <v>1</v>
      </c>
      <c r="JB437">
        <v>0</v>
      </c>
      <c r="JC437">
        <v>34</v>
      </c>
      <c r="JD437" t="s">
        <v>0</v>
      </c>
      <c r="JE437" t="s">
        <v>0</v>
      </c>
      <c r="JF437" t="s">
        <v>0</v>
      </c>
      <c r="JG437" t="s">
        <v>0</v>
      </c>
      <c r="JH437" t="s">
        <v>0</v>
      </c>
      <c r="JI437" t="s">
        <v>0</v>
      </c>
      <c r="JJ437" t="s">
        <v>0</v>
      </c>
      <c r="JK437" t="s">
        <v>0</v>
      </c>
      <c r="JL437" t="s">
        <v>0</v>
      </c>
      <c r="JM437" t="s">
        <v>0</v>
      </c>
      <c r="JN437" t="s">
        <v>0</v>
      </c>
      <c r="JO437" t="s">
        <v>0</v>
      </c>
      <c r="JP437" t="s">
        <v>0</v>
      </c>
      <c r="JQ437" t="s">
        <v>0</v>
      </c>
      <c r="JR437" t="s">
        <v>0</v>
      </c>
      <c r="JS437" t="s">
        <v>0</v>
      </c>
      <c r="JT437" t="s">
        <v>0</v>
      </c>
      <c r="JU437" t="s">
        <v>0</v>
      </c>
      <c r="JV437" t="s">
        <v>0</v>
      </c>
      <c r="JW437">
        <v>1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1</v>
      </c>
      <c r="KN437">
        <v>0</v>
      </c>
      <c r="KO437">
        <v>0</v>
      </c>
      <c r="KP437">
        <v>0</v>
      </c>
      <c r="KQ437">
        <v>0</v>
      </c>
      <c r="KR437">
        <v>1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1</v>
      </c>
      <c r="LW437">
        <v>1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0</v>
      </c>
      <c r="ML437">
        <v>0</v>
      </c>
      <c r="MM437">
        <v>1</v>
      </c>
    </row>
    <row r="438" spans="1:351">
      <c r="A438" t="s">
        <v>976</v>
      </c>
      <c r="B438" t="s">
        <v>971</v>
      </c>
      <c r="C438" t="str">
        <f>"200901"</f>
        <v>200901</v>
      </c>
      <c r="D438" t="s">
        <v>975</v>
      </c>
      <c r="E438">
        <v>2</v>
      </c>
      <c r="F438">
        <v>1522</v>
      </c>
      <c r="G438">
        <v>1170</v>
      </c>
      <c r="H438">
        <v>474</v>
      </c>
      <c r="I438">
        <v>696</v>
      </c>
      <c r="J438">
        <v>0</v>
      </c>
      <c r="K438">
        <v>8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696</v>
      </c>
      <c r="T438">
        <v>0</v>
      </c>
      <c r="U438">
        <v>0</v>
      </c>
      <c r="V438">
        <v>696</v>
      </c>
      <c r="W438">
        <v>26</v>
      </c>
      <c r="X438">
        <v>16</v>
      </c>
      <c r="Y438">
        <v>9</v>
      </c>
      <c r="Z438">
        <v>1</v>
      </c>
      <c r="AA438">
        <v>670</v>
      </c>
      <c r="AB438">
        <v>248</v>
      </c>
      <c r="AC438">
        <v>26</v>
      </c>
      <c r="AD438">
        <v>126</v>
      </c>
      <c r="AE438">
        <v>2</v>
      </c>
      <c r="AF438">
        <v>3</v>
      </c>
      <c r="AG438">
        <v>13</v>
      </c>
      <c r="AH438">
        <v>8</v>
      </c>
      <c r="AI438">
        <v>0</v>
      </c>
      <c r="AJ438">
        <v>0</v>
      </c>
      <c r="AK438">
        <v>3</v>
      </c>
      <c r="AL438">
        <v>0</v>
      </c>
      <c r="AM438">
        <v>0</v>
      </c>
      <c r="AN438">
        <v>1</v>
      </c>
      <c r="AO438">
        <v>0</v>
      </c>
      <c r="AP438">
        <v>0</v>
      </c>
      <c r="AQ438">
        <v>0</v>
      </c>
      <c r="AR438">
        <v>0</v>
      </c>
      <c r="AS438">
        <v>6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60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248</v>
      </c>
      <c r="BF438">
        <v>136</v>
      </c>
      <c r="BG438">
        <v>14</v>
      </c>
      <c r="BH438">
        <v>87</v>
      </c>
      <c r="BI438">
        <v>1</v>
      </c>
      <c r="BJ438">
        <v>0</v>
      </c>
      <c r="BK438">
        <v>1</v>
      </c>
      <c r="BL438">
        <v>6</v>
      </c>
      <c r="BM438">
        <v>1</v>
      </c>
      <c r="BN438">
        <v>1</v>
      </c>
      <c r="BO438">
        <v>1</v>
      </c>
      <c r="BP438">
        <v>0</v>
      </c>
      <c r="BQ438">
        <v>0</v>
      </c>
      <c r="BR438">
        <v>0</v>
      </c>
      <c r="BS438">
        <v>0</v>
      </c>
      <c r="BT438">
        <v>1</v>
      </c>
      <c r="BU438">
        <v>1</v>
      </c>
      <c r="BV438">
        <v>0</v>
      </c>
      <c r="BW438">
        <v>1</v>
      </c>
      <c r="BX438">
        <v>0</v>
      </c>
      <c r="BY438">
        <v>2</v>
      </c>
      <c r="BZ438">
        <v>0</v>
      </c>
      <c r="CA438">
        <v>1</v>
      </c>
      <c r="CB438">
        <v>1</v>
      </c>
      <c r="CC438">
        <v>1</v>
      </c>
      <c r="CD438">
        <v>2</v>
      </c>
      <c r="CE438">
        <v>0</v>
      </c>
      <c r="CF438">
        <v>1</v>
      </c>
      <c r="CG438">
        <v>2</v>
      </c>
      <c r="CH438">
        <v>11</v>
      </c>
      <c r="CI438">
        <v>136</v>
      </c>
      <c r="CJ438">
        <v>18</v>
      </c>
      <c r="CK438">
        <v>10</v>
      </c>
      <c r="CL438">
        <v>2</v>
      </c>
      <c r="CM438">
        <v>0</v>
      </c>
      <c r="CN438">
        <v>1</v>
      </c>
      <c r="CO438">
        <v>1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1</v>
      </c>
      <c r="CX438">
        <v>0</v>
      </c>
      <c r="CY438">
        <v>1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2</v>
      </c>
      <c r="DI438">
        <v>18</v>
      </c>
      <c r="DJ438">
        <v>24</v>
      </c>
      <c r="DK438">
        <v>8</v>
      </c>
      <c r="DL438">
        <v>1</v>
      </c>
      <c r="DM438">
        <v>0</v>
      </c>
      <c r="DN438">
        <v>4</v>
      </c>
      <c r="DO438">
        <v>1</v>
      </c>
      <c r="DP438">
        <v>0</v>
      </c>
      <c r="DQ438">
        <v>0</v>
      </c>
      <c r="DR438">
        <v>1</v>
      </c>
      <c r="DS438">
        <v>1</v>
      </c>
      <c r="DT438">
        <v>0</v>
      </c>
      <c r="DU438">
        <v>0</v>
      </c>
      <c r="DV438">
        <v>4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1</v>
      </c>
      <c r="EF438">
        <v>0</v>
      </c>
      <c r="EG438">
        <v>0</v>
      </c>
      <c r="EH438">
        <v>0</v>
      </c>
      <c r="EI438">
        <v>0</v>
      </c>
      <c r="EJ438">
        <v>1</v>
      </c>
      <c r="EK438">
        <v>0</v>
      </c>
      <c r="EL438">
        <v>2</v>
      </c>
      <c r="EM438">
        <v>24</v>
      </c>
      <c r="EN438">
        <v>79</v>
      </c>
      <c r="EO438">
        <v>1</v>
      </c>
      <c r="EP438">
        <v>17</v>
      </c>
      <c r="EQ438">
        <v>28</v>
      </c>
      <c r="ER438">
        <v>22</v>
      </c>
      <c r="ES438">
        <v>0</v>
      </c>
      <c r="ET438">
        <v>0</v>
      </c>
      <c r="EU438">
        <v>4</v>
      </c>
      <c r="EV438">
        <v>0</v>
      </c>
      <c r="EW438">
        <v>1</v>
      </c>
      <c r="EX438">
        <v>0</v>
      </c>
      <c r="EY438">
        <v>0</v>
      </c>
      <c r="EZ438">
        <v>4</v>
      </c>
      <c r="FA438">
        <v>1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1</v>
      </c>
      <c r="FO438">
        <v>0</v>
      </c>
      <c r="FP438">
        <v>0</v>
      </c>
      <c r="FQ438">
        <v>79</v>
      </c>
      <c r="FR438">
        <v>69</v>
      </c>
      <c r="FS438">
        <v>42</v>
      </c>
      <c r="FT438">
        <v>9</v>
      </c>
      <c r="FU438">
        <v>0</v>
      </c>
      <c r="FV438">
        <v>4</v>
      </c>
      <c r="FW438">
        <v>1</v>
      </c>
      <c r="FX438">
        <v>1</v>
      </c>
      <c r="FY438">
        <v>0</v>
      </c>
      <c r="FZ438">
        <v>0</v>
      </c>
      <c r="GA438">
        <v>0</v>
      </c>
      <c r="GB438">
        <v>1</v>
      </c>
      <c r="GC438">
        <v>0</v>
      </c>
      <c r="GD438">
        <v>3</v>
      </c>
      <c r="GE438">
        <v>1</v>
      </c>
      <c r="GF438">
        <v>1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1</v>
      </c>
      <c r="GN438">
        <v>0</v>
      </c>
      <c r="GO438">
        <v>0</v>
      </c>
      <c r="GP438">
        <v>0</v>
      </c>
      <c r="GQ438">
        <v>0</v>
      </c>
      <c r="GR438">
        <v>1</v>
      </c>
      <c r="GS438">
        <v>1</v>
      </c>
      <c r="GT438">
        <v>3</v>
      </c>
      <c r="GU438">
        <v>69</v>
      </c>
      <c r="GV438">
        <v>61</v>
      </c>
      <c r="GW438">
        <v>22</v>
      </c>
      <c r="GX438">
        <v>2</v>
      </c>
      <c r="GY438">
        <v>5</v>
      </c>
      <c r="GZ438">
        <v>1</v>
      </c>
      <c r="HA438">
        <v>9</v>
      </c>
      <c r="HB438">
        <v>1</v>
      </c>
      <c r="HC438">
        <v>1</v>
      </c>
      <c r="HD438">
        <v>2</v>
      </c>
      <c r="HE438">
        <v>0</v>
      </c>
      <c r="HF438">
        <v>1</v>
      </c>
      <c r="HG438">
        <v>1</v>
      </c>
      <c r="HH438">
        <v>0</v>
      </c>
      <c r="HI438">
        <v>1</v>
      </c>
      <c r="HJ438">
        <v>0</v>
      </c>
      <c r="HK438">
        <v>0</v>
      </c>
      <c r="HL438">
        <v>0</v>
      </c>
      <c r="HM438">
        <v>2</v>
      </c>
      <c r="HN438">
        <v>2</v>
      </c>
      <c r="HO438">
        <v>0</v>
      </c>
      <c r="HP438">
        <v>3</v>
      </c>
      <c r="HQ438">
        <v>0</v>
      </c>
      <c r="HR438">
        <v>4</v>
      </c>
      <c r="HS438">
        <v>0</v>
      </c>
      <c r="HT438">
        <v>0</v>
      </c>
      <c r="HU438">
        <v>0</v>
      </c>
      <c r="HV438">
        <v>1</v>
      </c>
      <c r="HW438">
        <v>3</v>
      </c>
      <c r="HX438">
        <v>0</v>
      </c>
      <c r="HY438">
        <v>61</v>
      </c>
      <c r="HZ438">
        <v>27</v>
      </c>
      <c r="IA438">
        <v>14</v>
      </c>
      <c r="IB438">
        <v>3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1</v>
      </c>
      <c r="II438">
        <v>1</v>
      </c>
      <c r="IJ438">
        <v>0</v>
      </c>
      <c r="IK438">
        <v>0</v>
      </c>
      <c r="IL438">
        <v>0</v>
      </c>
      <c r="IM438">
        <v>2</v>
      </c>
      <c r="IN438">
        <v>0</v>
      </c>
      <c r="IO438">
        <v>0</v>
      </c>
      <c r="IP438">
        <v>0</v>
      </c>
      <c r="IQ438">
        <v>1</v>
      </c>
      <c r="IR438">
        <v>0</v>
      </c>
      <c r="IS438">
        <v>1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1</v>
      </c>
      <c r="JA438">
        <v>0</v>
      </c>
      <c r="JB438">
        <v>1</v>
      </c>
      <c r="JC438">
        <v>27</v>
      </c>
      <c r="JD438" t="s">
        <v>0</v>
      </c>
      <c r="JE438" t="s">
        <v>0</v>
      </c>
      <c r="JF438" t="s">
        <v>0</v>
      </c>
      <c r="JG438" t="s">
        <v>0</v>
      </c>
      <c r="JH438" t="s">
        <v>0</v>
      </c>
      <c r="JI438" t="s">
        <v>0</v>
      </c>
      <c r="JJ438" t="s">
        <v>0</v>
      </c>
      <c r="JK438" t="s">
        <v>0</v>
      </c>
      <c r="JL438" t="s">
        <v>0</v>
      </c>
      <c r="JM438" t="s">
        <v>0</v>
      </c>
      <c r="JN438" t="s">
        <v>0</v>
      </c>
      <c r="JO438" t="s">
        <v>0</v>
      </c>
      <c r="JP438" t="s">
        <v>0</v>
      </c>
      <c r="JQ438" t="s">
        <v>0</v>
      </c>
      <c r="JR438" t="s">
        <v>0</v>
      </c>
      <c r="JS438" t="s">
        <v>0</v>
      </c>
      <c r="JT438" t="s">
        <v>0</v>
      </c>
      <c r="JU438" t="s">
        <v>0</v>
      </c>
      <c r="JV438" t="s">
        <v>0</v>
      </c>
      <c r="JW438">
        <v>4</v>
      </c>
      <c r="JX438">
        <v>1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2</v>
      </c>
      <c r="KG438">
        <v>0</v>
      </c>
      <c r="KH438">
        <v>0</v>
      </c>
      <c r="KI438">
        <v>0</v>
      </c>
      <c r="KJ438">
        <v>0</v>
      </c>
      <c r="KK438">
        <v>1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4</v>
      </c>
      <c r="KS438">
        <v>2</v>
      </c>
      <c r="KT438">
        <v>2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2</v>
      </c>
      <c r="LV438">
        <v>2</v>
      </c>
      <c r="LW438">
        <v>1</v>
      </c>
      <c r="LX438">
        <v>1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0</v>
      </c>
      <c r="MK438">
        <v>0</v>
      </c>
      <c r="ML438">
        <v>0</v>
      </c>
      <c r="MM438">
        <v>2</v>
      </c>
    </row>
    <row r="439" spans="1:351">
      <c r="A439" t="s">
        <v>974</v>
      </c>
      <c r="B439" t="s">
        <v>971</v>
      </c>
      <c r="C439" t="str">
        <f>"200901"</f>
        <v>200901</v>
      </c>
      <c r="D439" t="s">
        <v>973</v>
      </c>
      <c r="E439">
        <v>3</v>
      </c>
      <c r="F439">
        <v>1532</v>
      </c>
      <c r="G439">
        <v>1160</v>
      </c>
      <c r="H439">
        <v>498</v>
      </c>
      <c r="I439">
        <v>662</v>
      </c>
      <c r="J439">
        <v>11</v>
      </c>
      <c r="K439">
        <v>7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662</v>
      </c>
      <c r="T439">
        <v>0</v>
      </c>
      <c r="U439">
        <v>0</v>
      </c>
      <c r="V439">
        <v>662</v>
      </c>
      <c r="W439">
        <v>18</v>
      </c>
      <c r="X439">
        <v>11</v>
      </c>
      <c r="Y439">
        <v>4</v>
      </c>
      <c r="Z439">
        <v>3</v>
      </c>
      <c r="AA439">
        <v>644</v>
      </c>
      <c r="AB439">
        <v>263</v>
      </c>
      <c r="AC439">
        <v>37</v>
      </c>
      <c r="AD439">
        <v>135</v>
      </c>
      <c r="AE439">
        <v>7</v>
      </c>
      <c r="AF439">
        <v>1</v>
      </c>
      <c r="AG439">
        <v>2</v>
      </c>
      <c r="AH439">
        <v>1</v>
      </c>
      <c r="AI439">
        <v>1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2</v>
      </c>
      <c r="AS439">
        <v>19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52</v>
      </c>
      <c r="AZ439">
        <v>0</v>
      </c>
      <c r="BA439">
        <v>0</v>
      </c>
      <c r="BB439">
        <v>0</v>
      </c>
      <c r="BC439">
        <v>0</v>
      </c>
      <c r="BD439">
        <v>6</v>
      </c>
      <c r="BE439">
        <v>263</v>
      </c>
      <c r="BF439">
        <v>158</v>
      </c>
      <c r="BG439">
        <v>25</v>
      </c>
      <c r="BH439">
        <v>89</v>
      </c>
      <c r="BI439">
        <v>1</v>
      </c>
      <c r="BJ439">
        <v>1</v>
      </c>
      <c r="BK439">
        <v>0</v>
      </c>
      <c r="BL439">
        <v>12</v>
      </c>
      <c r="BM439">
        <v>0</v>
      </c>
      <c r="BN439">
        <v>0</v>
      </c>
      <c r="BO439">
        <v>2</v>
      </c>
      <c r="BP439">
        <v>0</v>
      </c>
      <c r="BQ439">
        <v>1</v>
      </c>
      <c r="BR439">
        <v>0</v>
      </c>
      <c r="BS439">
        <v>1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1</v>
      </c>
      <c r="BZ439">
        <v>0</v>
      </c>
      <c r="CA439">
        <v>1</v>
      </c>
      <c r="CB439">
        <v>0</v>
      </c>
      <c r="CC439">
        <v>1</v>
      </c>
      <c r="CD439">
        <v>2</v>
      </c>
      <c r="CE439">
        <v>1</v>
      </c>
      <c r="CF439">
        <v>0</v>
      </c>
      <c r="CG439">
        <v>0</v>
      </c>
      <c r="CH439">
        <v>20</v>
      </c>
      <c r="CI439">
        <v>158</v>
      </c>
      <c r="CJ439">
        <v>15</v>
      </c>
      <c r="CK439">
        <v>7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1</v>
      </c>
      <c r="CU439">
        <v>0</v>
      </c>
      <c r="CV439">
        <v>0</v>
      </c>
      <c r="CW439">
        <v>1</v>
      </c>
      <c r="CX439">
        <v>0</v>
      </c>
      <c r="CY439">
        <v>0</v>
      </c>
      <c r="CZ439">
        <v>1</v>
      </c>
      <c r="DA439">
        <v>0</v>
      </c>
      <c r="DB439">
        <v>0</v>
      </c>
      <c r="DC439">
        <v>0</v>
      </c>
      <c r="DD439">
        <v>1</v>
      </c>
      <c r="DE439">
        <v>0</v>
      </c>
      <c r="DF439">
        <v>1</v>
      </c>
      <c r="DG439">
        <v>0</v>
      </c>
      <c r="DH439">
        <v>0</v>
      </c>
      <c r="DI439">
        <v>15</v>
      </c>
      <c r="DJ439">
        <v>13</v>
      </c>
      <c r="DK439">
        <v>5</v>
      </c>
      <c r="DL439">
        <v>0</v>
      </c>
      <c r="DM439">
        <v>1</v>
      </c>
      <c r="DN439">
        <v>0</v>
      </c>
      <c r="DO439">
        <v>0</v>
      </c>
      <c r="DP439">
        <v>0</v>
      </c>
      <c r="DQ439">
        <v>2</v>
      </c>
      <c r="DR439">
        <v>2</v>
      </c>
      <c r="DS439">
        <v>0</v>
      </c>
      <c r="DT439">
        <v>0</v>
      </c>
      <c r="DU439">
        <v>0</v>
      </c>
      <c r="DV439">
        <v>1</v>
      </c>
      <c r="DW439">
        <v>0</v>
      </c>
      <c r="DX439">
        <v>0</v>
      </c>
      <c r="DY439">
        <v>0</v>
      </c>
      <c r="DZ439">
        <v>1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1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13</v>
      </c>
      <c r="EN439">
        <v>71</v>
      </c>
      <c r="EO439">
        <v>2</v>
      </c>
      <c r="EP439">
        <v>18</v>
      </c>
      <c r="EQ439">
        <v>28</v>
      </c>
      <c r="ER439">
        <v>7</v>
      </c>
      <c r="ES439">
        <v>0</v>
      </c>
      <c r="ET439">
        <v>0</v>
      </c>
      <c r="EU439">
        <v>1</v>
      </c>
      <c r="EV439">
        <v>0</v>
      </c>
      <c r="EW439">
        <v>0</v>
      </c>
      <c r="EX439">
        <v>0</v>
      </c>
      <c r="EY439">
        <v>1</v>
      </c>
      <c r="EZ439">
        <v>10</v>
      </c>
      <c r="FA439">
        <v>1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3</v>
      </c>
      <c r="FQ439">
        <v>71</v>
      </c>
      <c r="FR439">
        <v>39</v>
      </c>
      <c r="FS439">
        <v>27</v>
      </c>
      <c r="FT439">
        <v>2</v>
      </c>
      <c r="FU439">
        <v>0</v>
      </c>
      <c r="FV439">
        <v>0</v>
      </c>
      <c r="FW439">
        <v>0</v>
      </c>
      <c r="FX439">
        <v>0</v>
      </c>
      <c r="FY439">
        <v>3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1</v>
      </c>
      <c r="GF439">
        <v>0</v>
      </c>
      <c r="GG439">
        <v>1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5</v>
      </c>
      <c r="GT439">
        <v>0</v>
      </c>
      <c r="GU439">
        <v>39</v>
      </c>
      <c r="GV439">
        <v>39</v>
      </c>
      <c r="GW439">
        <v>10</v>
      </c>
      <c r="GX439">
        <v>6</v>
      </c>
      <c r="GY439">
        <v>4</v>
      </c>
      <c r="GZ439">
        <v>2</v>
      </c>
      <c r="HA439">
        <v>5</v>
      </c>
      <c r="HB439">
        <v>1</v>
      </c>
      <c r="HC439">
        <v>0</v>
      </c>
      <c r="HD439">
        <v>4</v>
      </c>
      <c r="HE439">
        <v>0</v>
      </c>
      <c r="HF439">
        <v>0</v>
      </c>
      <c r="HG439">
        <v>1</v>
      </c>
      <c r="HH439">
        <v>0</v>
      </c>
      <c r="HI439">
        <v>1</v>
      </c>
      <c r="HJ439">
        <v>0</v>
      </c>
      <c r="HK439">
        <v>0</v>
      </c>
      <c r="HL439">
        <v>0</v>
      </c>
      <c r="HM439">
        <v>1</v>
      </c>
      <c r="HN439">
        <v>0</v>
      </c>
      <c r="HO439">
        <v>0</v>
      </c>
      <c r="HP439">
        <v>0</v>
      </c>
      <c r="HQ439">
        <v>2</v>
      </c>
      <c r="HR439">
        <v>0</v>
      </c>
      <c r="HS439">
        <v>1</v>
      </c>
      <c r="HT439">
        <v>0</v>
      </c>
      <c r="HU439">
        <v>0</v>
      </c>
      <c r="HV439">
        <v>0</v>
      </c>
      <c r="HW439">
        <v>0</v>
      </c>
      <c r="HX439">
        <v>1</v>
      </c>
      <c r="HY439">
        <v>39</v>
      </c>
      <c r="HZ439">
        <v>38</v>
      </c>
      <c r="IA439">
        <v>28</v>
      </c>
      <c r="IB439">
        <v>1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1</v>
      </c>
      <c r="II439">
        <v>0</v>
      </c>
      <c r="IJ439">
        <v>0</v>
      </c>
      <c r="IK439">
        <v>1</v>
      </c>
      <c r="IL439">
        <v>0</v>
      </c>
      <c r="IM439">
        <v>1</v>
      </c>
      <c r="IN439">
        <v>0</v>
      </c>
      <c r="IO439">
        <v>0</v>
      </c>
      <c r="IP439">
        <v>0</v>
      </c>
      <c r="IQ439">
        <v>1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1</v>
      </c>
      <c r="IX439">
        <v>1</v>
      </c>
      <c r="IY439">
        <v>0</v>
      </c>
      <c r="IZ439">
        <v>0</v>
      </c>
      <c r="JA439">
        <v>2</v>
      </c>
      <c r="JB439">
        <v>1</v>
      </c>
      <c r="JC439">
        <v>38</v>
      </c>
      <c r="JD439" t="s">
        <v>0</v>
      </c>
      <c r="JE439" t="s">
        <v>0</v>
      </c>
      <c r="JF439" t="s">
        <v>0</v>
      </c>
      <c r="JG439" t="s">
        <v>0</v>
      </c>
      <c r="JH439" t="s">
        <v>0</v>
      </c>
      <c r="JI439" t="s">
        <v>0</v>
      </c>
      <c r="JJ439" t="s">
        <v>0</v>
      </c>
      <c r="JK439" t="s">
        <v>0</v>
      </c>
      <c r="JL439" t="s">
        <v>0</v>
      </c>
      <c r="JM439" t="s">
        <v>0</v>
      </c>
      <c r="JN439" t="s">
        <v>0</v>
      </c>
      <c r="JO439" t="s">
        <v>0</v>
      </c>
      <c r="JP439" t="s">
        <v>0</v>
      </c>
      <c r="JQ439" t="s">
        <v>0</v>
      </c>
      <c r="JR439" t="s">
        <v>0</v>
      </c>
      <c r="JS439" t="s">
        <v>0</v>
      </c>
      <c r="JT439" t="s">
        <v>0</v>
      </c>
      <c r="JU439" t="s">
        <v>0</v>
      </c>
      <c r="JV439" t="s">
        <v>0</v>
      </c>
      <c r="JW439">
        <v>4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3</v>
      </c>
      <c r="KG439">
        <v>0</v>
      </c>
      <c r="KH439">
        <v>0</v>
      </c>
      <c r="KI439">
        <v>0</v>
      </c>
      <c r="KJ439">
        <v>1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4</v>
      </c>
      <c r="KS439">
        <v>2</v>
      </c>
      <c r="KT439">
        <v>1</v>
      </c>
      <c r="KU439">
        <v>0</v>
      </c>
      <c r="KV439">
        <v>0</v>
      </c>
      <c r="KW439">
        <v>0</v>
      </c>
      <c r="KX439">
        <v>1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2</v>
      </c>
      <c r="LV439">
        <v>2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1</v>
      </c>
      <c r="MC439">
        <v>0</v>
      </c>
      <c r="MD439">
        <v>0</v>
      </c>
      <c r="ME439">
        <v>0</v>
      </c>
      <c r="MF439">
        <v>1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2</v>
      </c>
    </row>
    <row r="440" spans="1:351">
      <c r="A440" t="s">
        <v>972</v>
      </c>
      <c r="B440" t="s">
        <v>971</v>
      </c>
      <c r="C440" t="str">
        <f>"200901"</f>
        <v>200901</v>
      </c>
      <c r="D440" t="s">
        <v>970</v>
      </c>
      <c r="E440">
        <v>4</v>
      </c>
      <c r="F440">
        <v>29</v>
      </c>
      <c r="G440">
        <v>50</v>
      </c>
      <c r="H440">
        <v>38</v>
      </c>
      <c r="I440">
        <v>12</v>
      </c>
      <c r="J440">
        <v>0</v>
      </c>
      <c r="K440">
        <v>1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12</v>
      </c>
      <c r="T440">
        <v>0</v>
      </c>
      <c r="U440">
        <v>0</v>
      </c>
      <c r="V440">
        <v>12</v>
      </c>
      <c r="W440">
        <v>1</v>
      </c>
      <c r="X440">
        <v>0</v>
      </c>
      <c r="Y440">
        <v>0</v>
      </c>
      <c r="Z440">
        <v>0</v>
      </c>
      <c r="AA440">
        <v>11</v>
      </c>
      <c r="AB440">
        <v>7</v>
      </c>
      <c r="AC440">
        <v>1</v>
      </c>
      <c r="AD440">
        <v>2</v>
      </c>
      <c r="AE440">
        <v>1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2</v>
      </c>
      <c r="AZ440">
        <v>0</v>
      </c>
      <c r="BA440">
        <v>0</v>
      </c>
      <c r="BB440">
        <v>1</v>
      </c>
      <c r="BC440">
        <v>0</v>
      </c>
      <c r="BD440">
        <v>0</v>
      </c>
      <c r="BE440">
        <v>7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2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1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1</v>
      </c>
      <c r="GU440">
        <v>2</v>
      </c>
      <c r="GV440">
        <v>2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1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1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2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 t="s">
        <v>0</v>
      </c>
      <c r="JE440" t="s">
        <v>0</v>
      </c>
      <c r="JF440" t="s">
        <v>0</v>
      </c>
      <c r="JG440" t="s">
        <v>0</v>
      </c>
      <c r="JH440" t="s">
        <v>0</v>
      </c>
      <c r="JI440" t="s">
        <v>0</v>
      </c>
      <c r="JJ440" t="s">
        <v>0</v>
      </c>
      <c r="JK440" t="s">
        <v>0</v>
      </c>
      <c r="JL440" t="s">
        <v>0</v>
      </c>
      <c r="JM440" t="s">
        <v>0</v>
      </c>
      <c r="JN440" t="s">
        <v>0</v>
      </c>
      <c r="JO440" t="s">
        <v>0</v>
      </c>
      <c r="JP440" t="s">
        <v>0</v>
      </c>
      <c r="JQ440" t="s">
        <v>0</v>
      </c>
      <c r="JR440" t="s">
        <v>0</v>
      </c>
      <c r="JS440" t="s">
        <v>0</v>
      </c>
      <c r="JT440" t="s">
        <v>0</v>
      </c>
      <c r="JU440" t="s">
        <v>0</v>
      </c>
      <c r="JV440" t="s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</row>
    <row r="441" spans="1:351">
      <c r="A441" t="s">
        <v>969</v>
      </c>
      <c r="B441" t="s">
        <v>960</v>
      </c>
      <c r="C441" t="str">
        <f>"200902"</f>
        <v>200902</v>
      </c>
      <c r="D441" t="s">
        <v>968</v>
      </c>
      <c r="E441">
        <v>1</v>
      </c>
      <c r="F441">
        <v>898</v>
      </c>
      <c r="G441">
        <v>690</v>
      </c>
      <c r="H441">
        <v>313</v>
      </c>
      <c r="I441">
        <v>377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377</v>
      </c>
      <c r="T441">
        <v>0</v>
      </c>
      <c r="U441">
        <v>0</v>
      </c>
      <c r="V441">
        <v>377</v>
      </c>
      <c r="W441">
        <v>12</v>
      </c>
      <c r="X441">
        <v>7</v>
      </c>
      <c r="Y441">
        <v>3</v>
      </c>
      <c r="Z441">
        <v>2</v>
      </c>
      <c r="AA441">
        <v>365</v>
      </c>
      <c r="AB441">
        <v>134</v>
      </c>
      <c r="AC441">
        <v>22</v>
      </c>
      <c r="AD441">
        <v>53</v>
      </c>
      <c r="AE441">
        <v>1</v>
      </c>
      <c r="AF441">
        <v>0</v>
      </c>
      <c r="AG441">
        <v>0</v>
      </c>
      <c r="AH441">
        <v>0</v>
      </c>
      <c r="AI441">
        <v>1</v>
      </c>
      <c r="AJ441">
        <v>5</v>
      </c>
      <c r="AK441">
        <v>0</v>
      </c>
      <c r="AL441">
        <v>3</v>
      </c>
      <c r="AM441">
        <v>1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2</v>
      </c>
      <c r="AT441">
        <v>0</v>
      </c>
      <c r="AU441">
        <v>0</v>
      </c>
      <c r="AV441">
        <v>0</v>
      </c>
      <c r="AW441">
        <v>0</v>
      </c>
      <c r="AX441">
        <v>1</v>
      </c>
      <c r="AY441">
        <v>43</v>
      </c>
      <c r="AZ441">
        <v>0</v>
      </c>
      <c r="BA441">
        <v>0</v>
      </c>
      <c r="BB441">
        <v>1</v>
      </c>
      <c r="BC441">
        <v>0</v>
      </c>
      <c r="BD441">
        <v>1</v>
      </c>
      <c r="BE441">
        <v>134</v>
      </c>
      <c r="BF441">
        <v>43</v>
      </c>
      <c r="BG441">
        <v>10</v>
      </c>
      <c r="BH441">
        <v>18</v>
      </c>
      <c r="BI441">
        <v>0</v>
      </c>
      <c r="BJ441">
        <v>0</v>
      </c>
      <c r="BK441">
        <v>0</v>
      </c>
      <c r="BL441">
        <v>5</v>
      </c>
      <c r="BM441">
        <v>0</v>
      </c>
      <c r="BN441">
        <v>0</v>
      </c>
      <c r="BO441">
        <v>0</v>
      </c>
      <c r="BP441">
        <v>0</v>
      </c>
      <c r="BQ441">
        <v>4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1</v>
      </c>
      <c r="CG441">
        <v>0</v>
      </c>
      <c r="CH441">
        <v>5</v>
      </c>
      <c r="CI441">
        <v>43</v>
      </c>
      <c r="CJ441">
        <v>16</v>
      </c>
      <c r="CK441">
        <v>5</v>
      </c>
      <c r="CL441">
        <v>2</v>
      </c>
      <c r="CM441">
        <v>1</v>
      </c>
      <c r="CN441">
        <v>0</v>
      </c>
      <c r="CO441">
        <v>1</v>
      </c>
      <c r="CP441">
        <v>1</v>
      </c>
      <c r="CQ441">
        <v>0</v>
      </c>
      <c r="CR441">
        <v>0</v>
      </c>
      <c r="CS441">
        <v>0</v>
      </c>
      <c r="CT441">
        <v>1</v>
      </c>
      <c r="CU441">
        <v>0</v>
      </c>
      <c r="CV441">
        <v>0</v>
      </c>
      <c r="CW441">
        <v>0</v>
      </c>
      <c r="CX441">
        <v>1</v>
      </c>
      <c r="CY441">
        <v>1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2</v>
      </c>
      <c r="DF441">
        <v>0</v>
      </c>
      <c r="DG441">
        <v>1</v>
      </c>
      <c r="DH441">
        <v>0</v>
      </c>
      <c r="DI441">
        <v>16</v>
      </c>
      <c r="DJ441">
        <v>39</v>
      </c>
      <c r="DK441">
        <v>4</v>
      </c>
      <c r="DL441">
        <v>0</v>
      </c>
      <c r="DM441">
        <v>1</v>
      </c>
      <c r="DN441">
        <v>27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1</v>
      </c>
      <c r="EA441">
        <v>0</v>
      </c>
      <c r="EB441">
        <v>3</v>
      </c>
      <c r="EC441">
        <v>0</v>
      </c>
      <c r="ED441">
        <v>0</v>
      </c>
      <c r="EE441">
        <v>0</v>
      </c>
      <c r="EF441">
        <v>1</v>
      </c>
      <c r="EG441">
        <v>0</v>
      </c>
      <c r="EH441">
        <v>0</v>
      </c>
      <c r="EI441">
        <v>0</v>
      </c>
      <c r="EJ441">
        <v>2</v>
      </c>
      <c r="EK441">
        <v>0</v>
      </c>
      <c r="EL441">
        <v>0</v>
      </c>
      <c r="EM441">
        <v>39</v>
      </c>
      <c r="EN441">
        <v>52</v>
      </c>
      <c r="EO441">
        <v>6</v>
      </c>
      <c r="EP441">
        <v>6</v>
      </c>
      <c r="EQ441">
        <v>19</v>
      </c>
      <c r="ER441">
        <v>11</v>
      </c>
      <c r="ES441">
        <v>1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8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1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52</v>
      </c>
      <c r="FR441">
        <v>37</v>
      </c>
      <c r="FS441">
        <v>26</v>
      </c>
      <c r="FT441">
        <v>2</v>
      </c>
      <c r="FU441">
        <v>0</v>
      </c>
      <c r="FV441">
        <v>0</v>
      </c>
      <c r="FW441">
        <v>2</v>
      </c>
      <c r="FX441">
        <v>0</v>
      </c>
      <c r="FY441">
        <v>3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2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2</v>
      </c>
      <c r="GU441">
        <v>37</v>
      </c>
      <c r="GV441">
        <v>32</v>
      </c>
      <c r="GW441">
        <v>14</v>
      </c>
      <c r="GX441">
        <v>1</v>
      </c>
      <c r="GY441">
        <v>2</v>
      </c>
      <c r="GZ441">
        <v>0</v>
      </c>
      <c r="HA441">
        <v>1</v>
      </c>
      <c r="HB441">
        <v>0</v>
      </c>
      <c r="HC441">
        <v>0</v>
      </c>
      <c r="HD441">
        <v>7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1</v>
      </c>
      <c r="HK441">
        <v>0</v>
      </c>
      <c r="HL441">
        <v>0</v>
      </c>
      <c r="HM441">
        <v>2</v>
      </c>
      <c r="HN441">
        <v>0</v>
      </c>
      <c r="HO441">
        <v>2</v>
      </c>
      <c r="HP441">
        <v>1</v>
      </c>
      <c r="HQ441">
        <v>0</v>
      </c>
      <c r="HR441">
        <v>0</v>
      </c>
      <c r="HS441">
        <v>0</v>
      </c>
      <c r="HT441">
        <v>1</v>
      </c>
      <c r="HU441">
        <v>0</v>
      </c>
      <c r="HV441">
        <v>0</v>
      </c>
      <c r="HW441">
        <v>0</v>
      </c>
      <c r="HX441">
        <v>0</v>
      </c>
      <c r="HY441">
        <v>32</v>
      </c>
      <c r="HZ441">
        <v>11</v>
      </c>
      <c r="IA441">
        <v>9</v>
      </c>
      <c r="IB441">
        <v>0</v>
      </c>
      <c r="IC441">
        <v>0</v>
      </c>
      <c r="ID441">
        <v>0</v>
      </c>
      <c r="IE441">
        <v>2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11</v>
      </c>
      <c r="JD441" t="s">
        <v>0</v>
      </c>
      <c r="JE441" t="s">
        <v>0</v>
      </c>
      <c r="JF441" t="s">
        <v>0</v>
      </c>
      <c r="JG441" t="s">
        <v>0</v>
      </c>
      <c r="JH441" t="s">
        <v>0</v>
      </c>
      <c r="JI441" t="s">
        <v>0</v>
      </c>
      <c r="JJ441" t="s">
        <v>0</v>
      </c>
      <c r="JK441" t="s">
        <v>0</v>
      </c>
      <c r="JL441" t="s">
        <v>0</v>
      </c>
      <c r="JM441" t="s">
        <v>0</v>
      </c>
      <c r="JN441" t="s">
        <v>0</v>
      </c>
      <c r="JO441" t="s">
        <v>0</v>
      </c>
      <c r="JP441" t="s">
        <v>0</v>
      </c>
      <c r="JQ441" t="s">
        <v>0</v>
      </c>
      <c r="JR441" t="s">
        <v>0</v>
      </c>
      <c r="JS441" t="s">
        <v>0</v>
      </c>
      <c r="JT441" t="s">
        <v>0</v>
      </c>
      <c r="JU441" t="s">
        <v>0</v>
      </c>
      <c r="JV441" t="s">
        <v>0</v>
      </c>
      <c r="JW441">
        <v>1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1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1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</row>
    <row r="442" spans="1:351">
      <c r="A442" t="s">
        <v>967</v>
      </c>
      <c r="B442" t="s">
        <v>960</v>
      </c>
      <c r="C442" t="str">
        <f>"200902"</f>
        <v>200902</v>
      </c>
      <c r="D442" t="s">
        <v>966</v>
      </c>
      <c r="E442">
        <v>2</v>
      </c>
      <c r="F442">
        <v>393</v>
      </c>
      <c r="G442">
        <v>300</v>
      </c>
      <c r="H442">
        <v>117</v>
      </c>
      <c r="I442">
        <v>183</v>
      </c>
      <c r="J442">
        <v>0</v>
      </c>
      <c r="K442">
        <v>3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183</v>
      </c>
      <c r="T442">
        <v>0</v>
      </c>
      <c r="U442">
        <v>0</v>
      </c>
      <c r="V442">
        <v>183</v>
      </c>
      <c r="W442">
        <v>4</v>
      </c>
      <c r="X442">
        <v>3</v>
      </c>
      <c r="Y442">
        <v>1</v>
      </c>
      <c r="Z442">
        <v>0</v>
      </c>
      <c r="AA442">
        <v>179</v>
      </c>
      <c r="AB442">
        <v>98</v>
      </c>
      <c r="AC442">
        <v>13</v>
      </c>
      <c r="AD442">
        <v>55</v>
      </c>
      <c r="AE442">
        <v>1</v>
      </c>
      <c r="AF442">
        <v>0</v>
      </c>
      <c r="AG442">
        <v>1</v>
      </c>
      <c r="AH442">
        <v>2</v>
      </c>
      <c r="AI442">
        <v>0</v>
      </c>
      <c r="AJ442">
        <v>2</v>
      </c>
      <c r="AK442">
        <v>1</v>
      </c>
      <c r="AL442">
        <v>1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2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</v>
      </c>
      <c r="AY442">
        <v>18</v>
      </c>
      <c r="AZ442">
        <v>1</v>
      </c>
      <c r="BA442">
        <v>0</v>
      </c>
      <c r="BB442">
        <v>0</v>
      </c>
      <c r="BC442">
        <v>0</v>
      </c>
      <c r="BD442">
        <v>0</v>
      </c>
      <c r="BE442">
        <v>98</v>
      </c>
      <c r="BF442">
        <v>24</v>
      </c>
      <c r="BG442">
        <v>6</v>
      </c>
      <c r="BH442">
        <v>11</v>
      </c>
      <c r="BI442">
        <v>1</v>
      </c>
      <c r="BJ442">
        <v>0</v>
      </c>
      <c r="BK442">
        <v>0</v>
      </c>
      <c r="BL442">
        <v>2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1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1</v>
      </c>
      <c r="CG442">
        <v>0</v>
      </c>
      <c r="CH442">
        <v>2</v>
      </c>
      <c r="CI442">
        <v>24</v>
      </c>
      <c r="CJ442">
        <v>4</v>
      </c>
      <c r="CK442">
        <v>1</v>
      </c>
      <c r="CL442">
        <v>0</v>
      </c>
      <c r="CM442">
        <v>1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1</v>
      </c>
      <c r="DD442">
        <v>0</v>
      </c>
      <c r="DE442">
        <v>0</v>
      </c>
      <c r="DF442">
        <v>0</v>
      </c>
      <c r="DG442">
        <v>0</v>
      </c>
      <c r="DH442">
        <v>1</v>
      </c>
      <c r="DI442">
        <v>4</v>
      </c>
      <c r="DJ442">
        <v>5</v>
      </c>
      <c r="DK442">
        <v>1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1</v>
      </c>
      <c r="DU442">
        <v>1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1</v>
      </c>
      <c r="EJ442">
        <v>1</v>
      </c>
      <c r="EK442">
        <v>0</v>
      </c>
      <c r="EL442">
        <v>0</v>
      </c>
      <c r="EM442">
        <v>5</v>
      </c>
      <c r="EN442">
        <v>15</v>
      </c>
      <c r="EO442">
        <v>3</v>
      </c>
      <c r="EP442">
        <v>2</v>
      </c>
      <c r="EQ442">
        <v>4</v>
      </c>
      <c r="ER442">
        <v>5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1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15</v>
      </c>
      <c r="FR442">
        <v>3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1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1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1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3</v>
      </c>
      <c r="GV442">
        <v>24</v>
      </c>
      <c r="GW442">
        <v>9</v>
      </c>
      <c r="GX442">
        <v>2</v>
      </c>
      <c r="GY442">
        <v>0</v>
      </c>
      <c r="GZ442">
        <v>0</v>
      </c>
      <c r="HA442">
        <v>1</v>
      </c>
      <c r="HB442">
        <v>3</v>
      </c>
      <c r="HC442">
        <v>0</v>
      </c>
      <c r="HD442">
        <v>1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1</v>
      </c>
      <c r="HK442">
        <v>0</v>
      </c>
      <c r="HL442">
        <v>1</v>
      </c>
      <c r="HM442">
        <v>0</v>
      </c>
      <c r="HN442">
        <v>0</v>
      </c>
      <c r="HO442">
        <v>1</v>
      </c>
      <c r="HP442">
        <v>1</v>
      </c>
      <c r="HQ442">
        <v>1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1</v>
      </c>
      <c r="HX442">
        <v>2</v>
      </c>
      <c r="HY442">
        <v>24</v>
      </c>
      <c r="HZ442">
        <v>6</v>
      </c>
      <c r="IA442">
        <v>6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6</v>
      </c>
      <c r="JD442" t="s">
        <v>0</v>
      </c>
      <c r="JE442" t="s">
        <v>0</v>
      </c>
      <c r="JF442" t="s">
        <v>0</v>
      </c>
      <c r="JG442" t="s">
        <v>0</v>
      </c>
      <c r="JH442" t="s">
        <v>0</v>
      </c>
      <c r="JI442" t="s">
        <v>0</v>
      </c>
      <c r="JJ442" t="s">
        <v>0</v>
      </c>
      <c r="JK442" t="s">
        <v>0</v>
      </c>
      <c r="JL442" t="s">
        <v>0</v>
      </c>
      <c r="JM442" t="s">
        <v>0</v>
      </c>
      <c r="JN442" t="s">
        <v>0</v>
      </c>
      <c r="JO442" t="s">
        <v>0</v>
      </c>
      <c r="JP442" t="s">
        <v>0</v>
      </c>
      <c r="JQ442" t="s">
        <v>0</v>
      </c>
      <c r="JR442" t="s">
        <v>0</v>
      </c>
      <c r="JS442" t="s">
        <v>0</v>
      </c>
      <c r="JT442" t="s">
        <v>0</v>
      </c>
      <c r="JU442" t="s">
        <v>0</v>
      </c>
      <c r="JV442" t="s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</row>
    <row r="443" spans="1:351">
      <c r="A443" t="s">
        <v>965</v>
      </c>
      <c r="B443" t="s">
        <v>960</v>
      </c>
      <c r="C443" t="str">
        <f>"200902"</f>
        <v>200902</v>
      </c>
      <c r="D443" t="s">
        <v>964</v>
      </c>
      <c r="E443">
        <v>3</v>
      </c>
      <c r="F443">
        <v>497</v>
      </c>
      <c r="G443">
        <v>369</v>
      </c>
      <c r="H443">
        <v>152</v>
      </c>
      <c r="I443">
        <v>217</v>
      </c>
      <c r="J443">
        <v>0</v>
      </c>
      <c r="K443">
        <v>9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217</v>
      </c>
      <c r="T443">
        <v>0</v>
      </c>
      <c r="U443">
        <v>0</v>
      </c>
      <c r="V443">
        <v>217</v>
      </c>
      <c r="W443">
        <v>5</v>
      </c>
      <c r="X443">
        <v>2</v>
      </c>
      <c r="Y443">
        <v>3</v>
      </c>
      <c r="Z443">
        <v>0</v>
      </c>
      <c r="AA443">
        <v>212</v>
      </c>
      <c r="AB443">
        <v>107</v>
      </c>
      <c r="AC443">
        <v>19</v>
      </c>
      <c r="AD443">
        <v>62</v>
      </c>
      <c r="AE443">
        <v>2</v>
      </c>
      <c r="AF443">
        <v>1</v>
      </c>
      <c r="AG443">
        <v>0</v>
      </c>
      <c r="AH443">
        <v>0</v>
      </c>
      <c r="AI443">
        <v>1</v>
      </c>
      <c r="AJ443">
        <v>0</v>
      </c>
      <c r="AK443">
        <v>1</v>
      </c>
      <c r="AL443">
        <v>0</v>
      </c>
      <c r="AM443">
        <v>1</v>
      </c>
      <c r="AN443">
        <v>2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2</v>
      </c>
      <c r="AY443">
        <v>13</v>
      </c>
      <c r="AZ443">
        <v>0</v>
      </c>
      <c r="BA443">
        <v>0</v>
      </c>
      <c r="BB443">
        <v>1</v>
      </c>
      <c r="BC443">
        <v>0</v>
      </c>
      <c r="BD443">
        <v>2</v>
      </c>
      <c r="BE443">
        <v>107</v>
      </c>
      <c r="BF443">
        <v>38</v>
      </c>
      <c r="BG443">
        <v>4</v>
      </c>
      <c r="BH443">
        <v>15</v>
      </c>
      <c r="BI443">
        <v>1</v>
      </c>
      <c r="BJ443">
        <v>0</v>
      </c>
      <c r="BK443">
        <v>0</v>
      </c>
      <c r="BL443">
        <v>6</v>
      </c>
      <c r="BM443">
        <v>1</v>
      </c>
      <c r="BN443">
        <v>0</v>
      </c>
      <c r="BO443">
        <v>0</v>
      </c>
      <c r="BP443">
        <v>1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2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3</v>
      </c>
      <c r="CH443">
        <v>5</v>
      </c>
      <c r="CI443">
        <v>38</v>
      </c>
      <c r="CJ443">
        <v>9</v>
      </c>
      <c r="CK443">
        <v>5</v>
      </c>
      <c r="CL443">
        <v>3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9</v>
      </c>
      <c r="DJ443">
        <v>8</v>
      </c>
      <c r="DK443">
        <v>5</v>
      </c>
      <c r="DL443">
        <v>0</v>
      </c>
      <c r="DM443">
        <v>0</v>
      </c>
      <c r="DN443">
        <v>2</v>
      </c>
      <c r="DO443">
        <v>0</v>
      </c>
      <c r="DP443">
        <v>0</v>
      </c>
      <c r="DQ443">
        <v>1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8</v>
      </c>
      <c r="EN443">
        <v>11</v>
      </c>
      <c r="EO443">
        <v>3</v>
      </c>
      <c r="EP443">
        <v>0</v>
      </c>
      <c r="EQ443">
        <v>2</v>
      </c>
      <c r="ER443">
        <v>3</v>
      </c>
      <c r="ES443">
        <v>0</v>
      </c>
      <c r="ET443">
        <v>1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1</v>
      </c>
      <c r="FA443">
        <v>1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11</v>
      </c>
      <c r="FR443">
        <v>8</v>
      </c>
      <c r="FS443">
        <v>4</v>
      </c>
      <c r="FT443">
        <v>4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8</v>
      </c>
      <c r="GV443">
        <v>12</v>
      </c>
      <c r="GW443">
        <v>6</v>
      </c>
      <c r="GX443">
        <v>0</v>
      </c>
      <c r="GY443">
        <v>2</v>
      </c>
      <c r="GZ443">
        <v>0</v>
      </c>
      <c r="HA443">
        <v>2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2</v>
      </c>
      <c r="HY443">
        <v>12</v>
      </c>
      <c r="HZ443">
        <v>16</v>
      </c>
      <c r="IA443">
        <v>11</v>
      </c>
      <c r="IB443">
        <v>1</v>
      </c>
      <c r="IC443">
        <v>1</v>
      </c>
      <c r="ID443">
        <v>1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1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16</v>
      </c>
      <c r="JD443" t="s">
        <v>0</v>
      </c>
      <c r="JE443" t="s">
        <v>0</v>
      </c>
      <c r="JF443" t="s">
        <v>0</v>
      </c>
      <c r="JG443" t="s">
        <v>0</v>
      </c>
      <c r="JH443" t="s">
        <v>0</v>
      </c>
      <c r="JI443" t="s">
        <v>0</v>
      </c>
      <c r="JJ443" t="s">
        <v>0</v>
      </c>
      <c r="JK443" t="s">
        <v>0</v>
      </c>
      <c r="JL443" t="s">
        <v>0</v>
      </c>
      <c r="JM443" t="s">
        <v>0</v>
      </c>
      <c r="JN443" t="s">
        <v>0</v>
      </c>
      <c r="JO443" t="s">
        <v>0</v>
      </c>
      <c r="JP443" t="s">
        <v>0</v>
      </c>
      <c r="JQ443" t="s">
        <v>0</v>
      </c>
      <c r="JR443" t="s">
        <v>0</v>
      </c>
      <c r="JS443" t="s">
        <v>0</v>
      </c>
      <c r="JT443" t="s">
        <v>0</v>
      </c>
      <c r="JU443" t="s">
        <v>0</v>
      </c>
      <c r="JV443" t="s">
        <v>0</v>
      </c>
      <c r="JW443">
        <v>1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1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1</v>
      </c>
      <c r="KS443">
        <v>2</v>
      </c>
      <c r="KT443">
        <v>1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1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2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</row>
    <row r="444" spans="1:351">
      <c r="A444" t="s">
        <v>963</v>
      </c>
      <c r="B444" t="s">
        <v>960</v>
      </c>
      <c r="C444" t="str">
        <f>"200902"</f>
        <v>200902</v>
      </c>
      <c r="D444" t="s">
        <v>962</v>
      </c>
      <c r="E444">
        <v>4</v>
      </c>
      <c r="F444">
        <v>227</v>
      </c>
      <c r="G444">
        <v>180</v>
      </c>
      <c r="H444">
        <v>83</v>
      </c>
      <c r="I444">
        <v>97</v>
      </c>
      <c r="J444">
        <v>0</v>
      </c>
      <c r="K444">
        <v>2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97</v>
      </c>
      <c r="T444">
        <v>0</v>
      </c>
      <c r="U444">
        <v>0</v>
      </c>
      <c r="V444">
        <v>97</v>
      </c>
      <c r="W444">
        <v>3</v>
      </c>
      <c r="X444">
        <v>3</v>
      </c>
      <c r="Y444">
        <v>0</v>
      </c>
      <c r="Z444">
        <v>0</v>
      </c>
      <c r="AA444">
        <v>94</v>
      </c>
      <c r="AB444">
        <v>43</v>
      </c>
      <c r="AC444">
        <v>9</v>
      </c>
      <c r="AD444">
        <v>8</v>
      </c>
      <c r="AE444">
        <v>0</v>
      </c>
      <c r="AF444">
        <v>2</v>
      </c>
      <c r="AG444">
        <v>0</v>
      </c>
      <c r="AH444">
        <v>0</v>
      </c>
      <c r="AI444">
        <v>0</v>
      </c>
      <c r="AJ444">
        <v>0</v>
      </c>
      <c r="AK444">
        <v>1</v>
      </c>
      <c r="AL444">
        <v>1</v>
      </c>
      <c r="AM444">
        <v>1</v>
      </c>
      <c r="AN444">
        <v>0</v>
      </c>
      <c r="AO444">
        <v>0</v>
      </c>
      <c r="AP444">
        <v>0</v>
      </c>
      <c r="AQ444">
        <v>0</v>
      </c>
      <c r="AR444">
        <v>3</v>
      </c>
      <c r="AS444">
        <v>2</v>
      </c>
      <c r="AT444">
        <v>0</v>
      </c>
      <c r="AU444">
        <v>0</v>
      </c>
      <c r="AV444">
        <v>0</v>
      </c>
      <c r="AW444">
        <v>2</v>
      </c>
      <c r="AX444">
        <v>0</v>
      </c>
      <c r="AY444">
        <v>13</v>
      </c>
      <c r="AZ444">
        <v>1</v>
      </c>
      <c r="BA444">
        <v>0</v>
      </c>
      <c r="BB444">
        <v>0</v>
      </c>
      <c r="BC444">
        <v>0</v>
      </c>
      <c r="BD444">
        <v>0</v>
      </c>
      <c r="BE444">
        <v>43</v>
      </c>
      <c r="BF444">
        <v>31</v>
      </c>
      <c r="BG444">
        <v>4</v>
      </c>
      <c r="BH444">
        <v>10</v>
      </c>
      <c r="BI444">
        <v>1</v>
      </c>
      <c r="BJ444">
        <v>0</v>
      </c>
      <c r="BK444">
        <v>0</v>
      </c>
      <c r="BL444">
        <v>4</v>
      </c>
      <c r="BM444">
        <v>0</v>
      </c>
      <c r="BN444">
        <v>1</v>
      </c>
      <c r="BO444">
        <v>3</v>
      </c>
      <c r="BP444">
        <v>1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1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6</v>
      </c>
      <c r="CI444">
        <v>31</v>
      </c>
      <c r="CJ444">
        <v>3</v>
      </c>
      <c r="CK444">
        <v>0</v>
      </c>
      <c r="CL444">
        <v>0</v>
      </c>
      <c r="CM444">
        <v>2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1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3</v>
      </c>
      <c r="DJ444">
        <v>2</v>
      </c>
      <c r="DK444">
        <v>1</v>
      </c>
      <c r="DL444">
        <v>0</v>
      </c>
      <c r="DM444">
        <v>0</v>
      </c>
      <c r="DN444">
        <v>1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2</v>
      </c>
      <c r="EN444">
        <v>8</v>
      </c>
      <c r="EO444">
        <v>0</v>
      </c>
      <c r="EP444">
        <v>1</v>
      </c>
      <c r="EQ444">
        <v>3</v>
      </c>
      <c r="ER444">
        <v>3</v>
      </c>
      <c r="ES444">
        <v>1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8</v>
      </c>
      <c r="FR444">
        <v>5</v>
      </c>
      <c r="FS444">
        <v>4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1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5</v>
      </c>
      <c r="GV444">
        <v>1</v>
      </c>
      <c r="GW444">
        <v>0</v>
      </c>
      <c r="GX444">
        <v>1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1</v>
      </c>
      <c r="HZ444">
        <v>1</v>
      </c>
      <c r="IA444">
        <v>0</v>
      </c>
      <c r="IB444">
        <v>0</v>
      </c>
      <c r="IC444">
        <v>1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1</v>
      </c>
      <c r="JD444" t="s">
        <v>0</v>
      </c>
      <c r="JE444" t="s">
        <v>0</v>
      </c>
      <c r="JF444" t="s">
        <v>0</v>
      </c>
      <c r="JG444" t="s">
        <v>0</v>
      </c>
      <c r="JH444" t="s">
        <v>0</v>
      </c>
      <c r="JI444" t="s">
        <v>0</v>
      </c>
      <c r="JJ444" t="s">
        <v>0</v>
      </c>
      <c r="JK444" t="s">
        <v>0</v>
      </c>
      <c r="JL444" t="s">
        <v>0</v>
      </c>
      <c r="JM444" t="s">
        <v>0</v>
      </c>
      <c r="JN444" t="s">
        <v>0</v>
      </c>
      <c r="JO444" t="s">
        <v>0</v>
      </c>
      <c r="JP444" t="s">
        <v>0</v>
      </c>
      <c r="JQ444" t="s">
        <v>0</v>
      </c>
      <c r="JR444" t="s">
        <v>0</v>
      </c>
      <c r="JS444" t="s">
        <v>0</v>
      </c>
      <c r="JT444" t="s">
        <v>0</v>
      </c>
      <c r="JU444" t="s">
        <v>0</v>
      </c>
      <c r="JV444" t="s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0</v>
      </c>
      <c r="MK444">
        <v>0</v>
      </c>
      <c r="ML444">
        <v>0</v>
      </c>
      <c r="MM444">
        <v>0</v>
      </c>
    </row>
    <row r="445" spans="1:351">
      <c r="A445" t="s">
        <v>961</v>
      </c>
      <c r="B445" t="s">
        <v>960</v>
      </c>
      <c r="C445" t="str">
        <f>"200902"</f>
        <v>200902</v>
      </c>
      <c r="D445" t="s">
        <v>959</v>
      </c>
      <c r="E445">
        <v>5</v>
      </c>
      <c r="F445">
        <v>377</v>
      </c>
      <c r="G445">
        <v>289</v>
      </c>
      <c r="H445">
        <v>185</v>
      </c>
      <c r="I445">
        <v>104</v>
      </c>
      <c r="J445">
        <v>0</v>
      </c>
      <c r="K445">
        <v>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104</v>
      </c>
      <c r="T445">
        <v>0</v>
      </c>
      <c r="U445">
        <v>0</v>
      </c>
      <c r="V445">
        <v>104</v>
      </c>
      <c r="W445">
        <v>2</v>
      </c>
      <c r="X445">
        <v>1</v>
      </c>
      <c r="Y445">
        <v>1</v>
      </c>
      <c r="Z445">
        <v>0</v>
      </c>
      <c r="AA445">
        <v>102</v>
      </c>
      <c r="AB445">
        <v>48</v>
      </c>
      <c r="AC445">
        <v>6</v>
      </c>
      <c r="AD445">
        <v>24</v>
      </c>
      <c r="AE445">
        <v>2</v>
      </c>
      <c r="AF445">
        <v>0</v>
      </c>
      <c r="AG445">
        <v>1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1</v>
      </c>
      <c r="AX445">
        <v>0</v>
      </c>
      <c r="AY445">
        <v>12</v>
      </c>
      <c r="AZ445">
        <v>0</v>
      </c>
      <c r="BA445">
        <v>0</v>
      </c>
      <c r="BB445">
        <v>0</v>
      </c>
      <c r="BC445">
        <v>0</v>
      </c>
      <c r="BD445">
        <v>1</v>
      </c>
      <c r="BE445">
        <v>48</v>
      </c>
      <c r="BF445">
        <v>12</v>
      </c>
      <c r="BG445">
        <v>0</v>
      </c>
      <c r="BH445">
        <v>7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1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1</v>
      </c>
      <c r="BX445">
        <v>2</v>
      </c>
      <c r="BY445">
        <v>0</v>
      </c>
      <c r="BZ445">
        <v>0</v>
      </c>
      <c r="CA445">
        <v>1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12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6</v>
      </c>
      <c r="DK445">
        <v>0</v>
      </c>
      <c r="DL445">
        <v>0</v>
      </c>
      <c r="DM445">
        <v>0</v>
      </c>
      <c r="DN445">
        <v>4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1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1</v>
      </c>
      <c r="EM445">
        <v>6</v>
      </c>
      <c r="EN445">
        <v>14</v>
      </c>
      <c r="EO445">
        <v>1</v>
      </c>
      <c r="EP445">
        <v>5</v>
      </c>
      <c r="EQ445">
        <v>2</v>
      </c>
      <c r="ER445">
        <v>3</v>
      </c>
      <c r="ES445">
        <v>1</v>
      </c>
      <c r="ET445">
        <v>0</v>
      </c>
      <c r="EU445">
        <v>1</v>
      </c>
      <c r="EV445">
        <v>0</v>
      </c>
      <c r="EW445">
        <v>0</v>
      </c>
      <c r="EX445">
        <v>0</v>
      </c>
      <c r="EY445">
        <v>0</v>
      </c>
      <c r="EZ445">
        <v>1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14</v>
      </c>
      <c r="FR445">
        <v>6</v>
      </c>
      <c r="FS445">
        <v>1</v>
      </c>
      <c r="FT445">
        <v>2</v>
      </c>
      <c r="FU445">
        <v>0</v>
      </c>
      <c r="FV445">
        <v>2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1</v>
      </c>
      <c r="GS445">
        <v>0</v>
      </c>
      <c r="GT445">
        <v>0</v>
      </c>
      <c r="GU445">
        <v>6</v>
      </c>
      <c r="GV445">
        <v>11</v>
      </c>
      <c r="GW445">
        <v>5</v>
      </c>
      <c r="GX445">
        <v>0</v>
      </c>
      <c r="GY445">
        <v>2</v>
      </c>
      <c r="GZ445">
        <v>0</v>
      </c>
      <c r="HA445">
        <v>2</v>
      </c>
      <c r="HB445">
        <v>0</v>
      </c>
      <c r="HC445">
        <v>0</v>
      </c>
      <c r="HD445">
        <v>1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1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0</v>
      </c>
      <c r="HX445">
        <v>0</v>
      </c>
      <c r="HY445">
        <v>11</v>
      </c>
      <c r="HZ445">
        <v>4</v>
      </c>
      <c r="IA445">
        <v>3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1</v>
      </c>
      <c r="JB445">
        <v>0</v>
      </c>
      <c r="JC445">
        <v>4</v>
      </c>
      <c r="JD445" t="s">
        <v>0</v>
      </c>
      <c r="JE445" t="s">
        <v>0</v>
      </c>
      <c r="JF445" t="s">
        <v>0</v>
      </c>
      <c r="JG445" t="s">
        <v>0</v>
      </c>
      <c r="JH445" t="s">
        <v>0</v>
      </c>
      <c r="JI445" t="s">
        <v>0</v>
      </c>
      <c r="JJ445" t="s">
        <v>0</v>
      </c>
      <c r="JK445" t="s">
        <v>0</v>
      </c>
      <c r="JL445" t="s">
        <v>0</v>
      </c>
      <c r="JM445" t="s">
        <v>0</v>
      </c>
      <c r="JN445" t="s">
        <v>0</v>
      </c>
      <c r="JO445" t="s">
        <v>0</v>
      </c>
      <c r="JP445" t="s">
        <v>0</v>
      </c>
      <c r="JQ445" t="s">
        <v>0</v>
      </c>
      <c r="JR445" t="s">
        <v>0</v>
      </c>
      <c r="JS445" t="s">
        <v>0</v>
      </c>
      <c r="JT445" t="s">
        <v>0</v>
      </c>
      <c r="JU445" t="s">
        <v>0</v>
      </c>
      <c r="JV445" t="s">
        <v>0</v>
      </c>
      <c r="JW445">
        <v>1</v>
      </c>
      <c r="JX445">
        <v>1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1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0</v>
      </c>
    </row>
    <row r="446" spans="1:351">
      <c r="A446" t="s">
        <v>958</v>
      </c>
      <c r="B446" t="s">
        <v>951</v>
      </c>
      <c r="C446" t="str">
        <f>"200903"</f>
        <v>200903</v>
      </c>
      <c r="D446" t="s">
        <v>652</v>
      </c>
      <c r="E446">
        <v>1</v>
      </c>
      <c r="F446">
        <v>891</v>
      </c>
      <c r="G446">
        <v>680</v>
      </c>
      <c r="H446">
        <v>395</v>
      </c>
      <c r="I446">
        <v>285</v>
      </c>
      <c r="J446">
        <v>1</v>
      </c>
      <c r="K446">
        <v>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285</v>
      </c>
      <c r="T446">
        <v>0</v>
      </c>
      <c r="U446">
        <v>0</v>
      </c>
      <c r="V446">
        <v>285</v>
      </c>
      <c r="W446">
        <v>9</v>
      </c>
      <c r="X446">
        <v>6</v>
      </c>
      <c r="Y446">
        <v>3</v>
      </c>
      <c r="Z446">
        <v>0</v>
      </c>
      <c r="AA446">
        <v>276</v>
      </c>
      <c r="AB446">
        <v>135</v>
      </c>
      <c r="AC446">
        <v>16</v>
      </c>
      <c r="AD446">
        <v>73</v>
      </c>
      <c r="AE446">
        <v>4</v>
      </c>
      <c r="AF446">
        <v>0</v>
      </c>
      <c r="AG446">
        <v>2</v>
      </c>
      <c r="AH446">
        <v>3</v>
      </c>
      <c r="AI446">
        <v>0</v>
      </c>
      <c r="AJ446">
        <v>1</v>
      </c>
      <c r="AK446">
        <v>2</v>
      </c>
      <c r="AL446">
        <v>0</v>
      </c>
      <c r="AM446">
        <v>0</v>
      </c>
      <c r="AN446">
        <v>0</v>
      </c>
      <c r="AO446">
        <v>0</v>
      </c>
      <c r="AP446">
        <v>1</v>
      </c>
      <c r="AQ446">
        <v>4</v>
      </c>
      <c r="AR446">
        <v>0</v>
      </c>
      <c r="AS446">
        <v>4</v>
      </c>
      <c r="AT446">
        <v>0</v>
      </c>
      <c r="AU446">
        <v>0</v>
      </c>
      <c r="AV446">
        <v>0</v>
      </c>
      <c r="AW446">
        <v>2</v>
      </c>
      <c r="AX446">
        <v>1</v>
      </c>
      <c r="AY446">
        <v>18</v>
      </c>
      <c r="AZ446">
        <v>0</v>
      </c>
      <c r="BA446">
        <v>1</v>
      </c>
      <c r="BB446">
        <v>0</v>
      </c>
      <c r="BC446">
        <v>0</v>
      </c>
      <c r="BD446">
        <v>3</v>
      </c>
      <c r="BE446">
        <v>135</v>
      </c>
      <c r="BF446">
        <v>21</v>
      </c>
      <c r="BG446">
        <v>0</v>
      </c>
      <c r="BH446">
        <v>11</v>
      </c>
      <c r="BI446">
        <v>0</v>
      </c>
      <c r="BJ446">
        <v>0</v>
      </c>
      <c r="BK446">
        <v>0</v>
      </c>
      <c r="BL446">
        <v>5</v>
      </c>
      <c r="BM446">
        <v>0</v>
      </c>
      <c r="BN446">
        <v>1</v>
      </c>
      <c r="BO446">
        <v>0</v>
      </c>
      <c r="BP446">
        <v>0</v>
      </c>
      <c r="BQ446">
        <v>0</v>
      </c>
      <c r="BR446">
        <v>0</v>
      </c>
      <c r="BS446">
        <v>1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1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2</v>
      </c>
      <c r="CI446">
        <v>21</v>
      </c>
      <c r="CJ446">
        <v>3</v>
      </c>
      <c r="CK446">
        <v>2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1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3</v>
      </c>
      <c r="DJ446">
        <v>22</v>
      </c>
      <c r="DK446">
        <v>10</v>
      </c>
      <c r="DL446">
        <v>0</v>
      </c>
      <c r="DM446">
        <v>0</v>
      </c>
      <c r="DN446">
        <v>4</v>
      </c>
      <c r="DO446">
        <v>2</v>
      </c>
      <c r="DP446">
        <v>1</v>
      </c>
      <c r="DQ446">
        <v>0</v>
      </c>
      <c r="DR446">
        <v>1</v>
      </c>
      <c r="DS446">
        <v>1</v>
      </c>
      <c r="DT446">
        <v>1</v>
      </c>
      <c r="DU446">
        <v>0</v>
      </c>
      <c r="DV446">
        <v>0</v>
      </c>
      <c r="DW446">
        <v>0</v>
      </c>
      <c r="DX446">
        <v>0</v>
      </c>
      <c r="DY446">
        <v>2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22</v>
      </c>
      <c r="EN446">
        <v>46</v>
      </c>
      <c r="EO446">
        <v>5</v>
      </c>
      <c r="EP446">
        <v>2</v>
      </c>
      <c r="EQ446">
        <v>14</v>
      </c>
      <c r="ER446">
        <v>11</v>
      </c>
      <c r="ES446">
        <v>1</v>
      </c>
      <c r="ET446">
        <v>0</v>
      </c>
      <c r="EU446">
        <v>1</v>
      </c>
      <c r="EV446">
        <v>0</v>
      </c>
      <c r="EW446">
        <v>1</v>
      </c>
      <c r="EX446">
        <v>0</v>
      </c>
      <c r="EY446">
        <v>0</v>
      </c>
      <c r="EZ446">
        <v>7</v>
      </c>
      <c r="FA446">
        <v>3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1</v>
      </c>
      <c r="FQ446">
        <v>46</v>
      </c>
      <c r="FR446">
        <v>12</v>
      </c>
      <c r="FS446">
        <v>5</v>
      </c>
      <c r="FT446">
        <v>2</v>
      </c>
      <c r="FU446">
        <v>0</v>
      </c>
      <c r="FV446">
        <v>2</v>
      </c>
      <c r="FW446">
        <v>0</v>
      </c>
      <c r="FX446">
        <v>0</v>
      </c>
      <c r="FY446">
        <v>0</v>
      </c>
      <c r="FZ446">
        <v>1</v>
      </c>
      <c r="GA446">
        <v>0</v>
      </c>
      <c r="GB446">
        <v>1</v>
      </c>
      <c r="GC446">
        <v>0</v>
      </c>
      <c r="GD446">
        <v>0</v>
      </c>
      <c r="GE446">
        <v>0</v>
      </c>
      <c r="GF446">
        <v>0</v>
      </c>
      <c r="GG446">
        <v>1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12</v>
      </c>
      <c r="GV446">
        <v>29</v>
      </c>
      <c r="GW446">
        <v>17</v>
      </c>
      <c r="GX446">
        <v>1</v>
      </c>
      <c r="GY446">
        <v>0</v>
      </c>
      <c r="GZ446">
        <v>0</v>
      </c>
      <c r="HA446">
        <v>0</v>
      </c>
      <c r="HB446">
        <v>3</v>
      </c>
      <c r="HC446">
        <v>1</v>
      </c>
      <c r="HD446">
        <v>3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1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1</v>
      </c>
      <c r="HW446">
        <v>1</v>
      </c>
      <c r="HX446">
        <v>1</v>
      </c>
      <c r="HY446">
        <v>29</v>
      </c>
      <c r="HZ446">
        <v>5</v>
      </c>
      <c r="IA446">
        <v>2</v>
      </c>
      <c r="IB446">
        <v>0</v>
      </c>
      <c r="IC446">
        <v>0</v>
      </c>
      <c r="ID446">
        <v>0</v>
      </c>
      <c r="IE446">
        <v>1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2</v>
      </c>
      <c r="JA446">
        <v>0</v>
      </c>
      <c r="JB446">
        <v>0</v>
      </c>
      <c r="JC446">
        <v>5</v>
      </c>
      <c r="JD446" t="s">
        <v>0</v>
      </c>
      <c r="JE446" t="s">
        <v>0</v>
      </c>
      <c r="JF446" t="s">
        <v>0</v>
      </c>
      <c r="JG446" t="s">
        <v>0</v>
      </c>
      <c r="JH446" t="s">
        <v>0</v>
      </c>
      <c r="JI446" t="s">
        <v>0</v>
      </c>
      <c r="JJ446" t="s">
        <v>0</v>
      </c>
      <c r="JK446" t="s">
        <v>0</v>
      </c>
      <c r="JL446" t="s">
        <v>0</v>
      </c>
      <c r="JM446" t="s">
        <v>0</v>
      </c>
      <c r="JN446" t="s">
        <v>0</v>
      </c>
      <c r="JO446" t="s">
        <v>0</v>
      </c>
      <c r="JP446" t="s">
        <v>0</v>
      </c>
      <c r="JQ446" t="s">
        <v>0</v>
      </c>
      <c r="JR446" t="s">
        <v>0</v>
      </c>
      <c r="JS446" t="s">
        <v>0</v>
      </c>
      <c r="JT446" t="s">
        <v>0</v>
      </c>
      <c r="JU446" t="s">
        <v>0</v>
      </c>
      <c r="JV446" t="s">
        <v>0</v>
      </c>
      <c r="JW446">
        <v>2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2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2</v>
      </c>
      <c r="KS446">
        <v>1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1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1</v>
      </c>
      <c r="LV446">
        <v>0</v>
      </c>
      <c r="LW446">
        <v>0</v>
      </c>
      <c r="LX446">
        <v>0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</row>
    <row r="447" spans="1:351">
      <c r="A447" t="s">
        <v>957</v>
      </c>
      <c r="B447" t="s">
        <v>951</v>
      </c>
      <c r="C447" t="str">
        <f>"200903"</f>
        <v>200903</v>
      </c>
      <c r="D447" t="s">
        <v>956</v>
      </c>
      <c r="E447">
        <v>2</v>
      </c>
      <c r="F447">
        <v>830</v>
      </c>
      <c r="G447">
        <v>640</v>
      </c>
      <c r="H447">
        <v>249</v>
      </c>
      <c r="I447">
        <v>391</v>
      </c>
      <c r="J447">
        <v>2</v>
      </c>
      <c r="K447">
        <v>8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391</v>
      </c>
      <c r="T447">
        <v>0</v>
      </c>
      <c r="U447">
        <v>0</v>
      </c>
      <c r="V447">
        <v>391</v>
      </c>
      <c r="W447">
        <v>11</v>
      </c>
      <c r="X447">
        <v>2</v>
      </c>
      <c r="Y447">
        <v>7</v>
      </c>
      <c r="Z447">
        <v>2</v>
      </c>
      <c r="AA447">
        <v>380</v>
      </c>
      <c r="AB447">
        <v>164</v>
      </c>
      <c r="AC447">
        <v>23</v>
      </c>
      <c r="AD447">
        <v>94</v>
      </c>
      <c r="AE447">
        <v>2</v>
      </c>
      <c r="AF447">
        <v>0</v>
      </c>
      <c r="AG447">
        <v>4</v>
      </c>
      <c r="AH447">
        <v>1</v>
      </c>
      <c r="AI447">
        <v>1</v>
      </c>
      <c r="AJ447">
        <v>1</v>
      </c>
      <c r="AK447">
        <v>6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1</v>
      </c>
      <c r="AR447">
        <v>0</v>
      </c>
      <c r="AS447">
        <v>5</v>
      </c>
      <c r="AT447">
        <v>0</v>
      </c>
      <c r="AU447">
        <v>1</v>
      </c>
      <c r="AV447">
        <v>0</v>
      </c>
      <c r="AW447">
        <v>1</v>
      </c>
      <c r="AX447">
        <v>2</v>
      </c>
      <c r="AY447">
        <v>20</v>
      </c>
      <c r="AZ447">
        <v>0</v>
      </c>
      <c r="BA447">
        <v>0</v>
      </c>
      <c r="BB447">
        <v>0</v>
      </c>
      <c r="BC447">
        <v>0</v>
      </c>
      <c r="BD447">
        <v>2</v>
      </c>
      <c r="BE447">
        <v>164</v>
      </c>
      <c r="BF447">
        <v>63</v>
      </c>
      <c r="BG447">
        <v>8</v>
      </c>
      <c r="BH447">
        <v>35</v>
      </c>
      <c r="BI447">
        <v>1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1</v>
      </c>
      <c r="BT447">
        <v>0</v>
      </c>
      <c r="BU447">
        <v>2</v>
      </c>
      <c r="BV447">
        <v>0</v>
      </c>
      <c r="BW447">
        <v>1</v>
      </c>
      <c r="BX447">
        <v>2</v>
      </c>
      <c r="BY447">
        <v>0</v>
      </c>
      <c r="BZ447">
        <v>1</v>
      </c>
      <c r="CA447">
        <v>0</v>
      </c>
      <c r="CB447">
        <v>0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10</v>
      </c>
      <c r="CI447">
        <v>63</v>
      </c>
      <c r="CJ447">
        <v>10</v>
      </c>
      <c r="CK447">
        <v>4</v>
      </c>
      <c r="CL447">
        <v>1</v>
      </c>
      <c r="CM447">
        <v>1</v>
      </c>
      <c r="CN447">
        <v>3</v>
      </c>
      <c r="CO447">
        <v>1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10</v>
      </c>
      <c r="DJ447">
        <v>23</v>
      </c>
      <c r="DK447">
        <v>9</v>
      </c>
      <c r="DL447">
        <v>0</v>
      </c>
      <c r="DM447">
        <v>3</v>
      </c>
      <c r="DN447">
        <v>8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1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2</v>
      </c>
      <c r="EI447">
        <v>0</v>
      </c>
      <c r="EJ447">
        <v>0</v>
      </c>
      <c r="EK447">
        <v>0</v>
      </c>
      <c r="EL447">
        <v>0</v>
      </c>
      <c r="EM447">
        <v>23</v>
      </c>
      <c r="EN447">
        <v>50</v>
      </c>
      <c r="EO447">
        <v>1</v>
      </c>
      <c r="EP447">
        <v>1</v>
      </c>
      <c r="EQ447">
        <v>28</v>
      </c>
      <c r="ER447">
        <v>4</v>
      </c>
      <c r="ES447">
        <v>0</v>
      </c>
      <c r="ET447">
        <v>1</v>
      </c>
      <c r="EU447">
        <v>0</v>
      </c>
      <c r="EV447">
        <v>0</v>
      </c>
      <c r="EW447">
        <v>1</v>
      </c>
      <c r="EX447">
        <v>0</v>
      </c>
      <c r="EY447">
        <v>0</v>
      </c>
      <c r="EZ447">
        <v>3</v>
      </c>
      <c r="FA447">
        <v>11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50</v>
      </c>
      <c r="FR447">
        <v>8</v>
      </c>
      <c r="FS447">
        <v>6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1</v>
      </c>
      <c r="GA447">
        <v>0</v>
      </c>
      <c r="GB447">
        <v>1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8</v>
      </c>
      <c r="GV447">
        <v>47</v>
      </c>
      <c r="GW447">
        <v>17</v>
      </c>
      <c r="GX447">
        <v>2</v>
      </c>
      <c r="GY447">
        <v>3</v>
      </c>
      <c r="GZ447">
        <v>1</v>
      </c>
      <c r="HA447">
        <v>3</v>
      </c>
      <c r="HB447">
        <v>3</v>
      </c>
      <c r="HC447">
        <v>4</v>
      </c>
      <c r="HD447">
        <v>1</v>
      </c>
      <c r="HE447">
        <v>0</v>
      </c>
      <c r="HF447">
        <v>0</v>
      </c>
      <c r="HG447">
        <v>0</v>
      </c>
      <c r="HH447">
        <v>1</v>
      </c>
      <c r="HI447">
        <v>1</v>
      </c>
      <c r="HJ447">
        <v>0</v>
      </c>
      <c r="HK447">
        <v>0</v>
      </c>
      <c r="HL447">
        <v>1</v>
      </c>
      <c r="HM447">
        <v>0</v>
      </c>
      <c r="HN447">
        <v>0</v>
      </c>
      <c r="HO447">
        <v>1</v>
      </c>
      <c r="HP447">
        <v>0</v>
      </c>
      <c r="HQ447">
        <v>2</v>
      </c>
      <c r="HR447">
        <v>2</v>
      </c>
      <c r="HS447">
        <v>1</v>
      </c>
      <c r="HT447">
        <v>0</v>
      </c>
      <c r="HU447">
        <v>1</v>
      </c>
      <c r="HV447">
        <v>1</v>
      </c>
      <c r="HW447">
        <v>0</v>
      </c>
      <c r="HX447">
        <v>2</v>
      </c>
      <c r="HY447">
        <v>47</v>
      </c>
      <c r="HZ447">
        <v>11</v>
      </c>
      <c r="IA447">
        <v>11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11</v>
      </c>
      <c r="JD447" t="s">
        <v>0</v>
      </c>
      <c r="JE447" t="s">
        <v>0</v>
      </c>
      <c r="JF447" t="s">
        <v>0</v>
      </c>
      <c r="JG447" t="s">
        <v>0</v>
      </c>
      <c r="JH447" t="s">
        <v>0</v>
      </c>
      <c r="JI447" t="s">
        <v>0</v>
      </c>
      <c r="JJ447" t="s">
        <v>0</v>
      </c>
      <c r="JK447" t="s">
        <v>0</v>
      </c>
      <c r="JL447" t="s">
        <v>0</v>
      </c>
      <c r="JM447" t="s">
        <v>0</v>
      </c>
      <c r="JN447" t="s">
        <v>0</v>
      </c>
      <c r="JO447" t="s">
        <v>0</v>
      </c>
      <c r="JP447" t="s">
        <v>0</v>
      </c>
      <c r="JQ447" t="s">
        <v>0</v>
      </c>
      <c r="JR447" t="s">
        <v>0</v>
      </c>
      <c r="JS447" t="s">
        <v>0</v>
      </c>
      <c r="JT447" t="s">
        <v>0</v>
      </c>
      <c r="JU447" t="s">
        <v>0</v>
      </c>
      <c r="JV447" t="s">
        <v>0</v>
      </c>
      <c r="JW447">
        <v>3</v>
      </c>
      <c r="JX447">
        <v>1</v>
      </c>
      <c r="JY447">
        <v>1</v>
      </c>
      <c r="JZ447">
        <v>1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3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1</v>
      </c>
      <c r="LW447">
        <v>1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0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1</v>
      </c>
    </row>
    <row r="448" spans="1:351">
      <c r="A448" t="s">
        <v>955</v>
      </c>
      <c r="B448" t="s">
        <v>951</v>
      </c>
      <c r="C448" t="str">
        <f>"200903"</f>
        <v>200903</v>
      </c>
      <c r="D448" t="s">
        <v>773</v>
      </c>
      <c r="E448">
        <v>3</v>
      </c>
      <c r="F448">
        <v>861</v>
      </c>
      <c r="G448">
        <v>650</v>
      </c>
      <c r="H448">
        <v>357</v>
      </c>
      <c r="I448">
        <v>293</v>
      </c>
      <c r="J448">
        <v>0</v>
      </c>
      <c r="K448">
        <v>6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293</v>
      </c>
      <c r="T448">
        <v>0</v>
      </c>
      <c r="U448">
        <v>0</v>
      </c>
      <c r="V448">
        <v>293</v>
      </c>
      <c r="W448">
        <v>12</v>
      </c>
      <c r="X448">
        <v>10</v>
      </c>
      <c r="Y448">
        <v>1</v>
      </c>
      <c r="Z448">
        <v>1</v>
      </c>
      <c r="AA448">
        <v>281</v>
      </c>
      <c r="AB448">
        <v>111</v>
      </c>
      <c r="AC448">
        <v>23</v>
      </c>
      <c r="AD448">
        <v>65</v>
      </c>
      <c r="AE448">
        <v>1</v>
      </c>
      <c r="AF448">
        <v>0</v>
      </c>
      <c r="AG448">
        <v>2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1</v>
      </c>
      <c r="AT448">
        <v>0</v>
      </c>
      <c r="AU448">
        <v>0</v>
      </c>
      <c r="AV448">
        <v>0</v>
      </c>
      <c r="AW448">
        <v>2</v>
      </c>
      <c r="AX448">
        <v>0</v>
      </c>
      <c r="AY448">
        <v>14</v>
      </c>
      <c r="AZ448">
        <v>0</v>
      </c>
      <c r="BA448">
        <v>0</v>
      </c>
      <c r="BB448">
        <v>1</v>
      </c>
      <c r="BC448">
        <v>0</v>
      </c>
      <c r="BD448">
        <v>2</v>
      </c>
      <c r="BE448">
        <v>111</v>
      </c>
      <c r="BF448">
        <v>61</v>
      </c>
      <c r="BG448">
        <v>9</v>
      </c>
      <c r="BH448">
        <v>35</v>
      </c>
      <c r="BI448">
        <v>0</v>
      </c>
      <c r="BJ448">
        <v>0</v>
      </c>
      <c r="BK448">
        <v>1</v>
      </c>
      <c r="BL448">
        <v>3</v>
      </c>
      <c r="BM448">
        <v>0</v>
      </c>
      <c r="BN448">
        <v>1</v>
      </c>
      <c r="BO448">
        <v>1</v>
      </c>
      <c r="BP448">
        <v>0</v>
      </c>
      <c r="BQ448">
        <v>1</v>
      </c>
      <c r="BR448">
        <v>0</v>
      </c>
      <c r="BS448">
        <v>0</v>
      </c>
      <c r="BT448">
        <v>0</v>
      </c>
      <c r="BU448">
        <v>2</v>
      </c>
      <c r="BV448">
        <v>0</v>
      </c>
      <c r="BW448">
        <v>1</v>
      </c>
      <c r="BX448">
        <v>0</v>
      </c>
      <c r="BY448">
        <v>1</v>
      </c>
      <c r="BZ448">
        <v>0</v>
      </c>
      <c r="CA448">
        <v>2</v>
      </c>
      <c r="CB448">
        <v>0</v>
      </c>
      <c r="CC448">
        <v>0</v>
      </c>
      <c r="CD448">
        <v>0</v>
      </c>
      <c r="CE448">
        <v>0</v>
      </c>
      <c r="CF448">
        <v>1</v>
      </c>
      <c r="CG448">
        <v>0</v>
      </c>
      <c r="CH448">
        <v>3</v>
      </c>
      <c r="CI448">
        <v>61</v>
      </c>
      <c r="CJ448">
        <v>7</v>
      </c>
      <c r="CK448">
        <v>1</v>
      </c>
      <c r="CL448">
        <v>1</v>
      </c>
      <c r="CM448">
        <v>0</v>
      </c>
      <c r="CN448">
        <v>0</v>
      </c>
      <c r="CO448">
        <v>1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2</v>
      </c>
      <c r="CW448">
        <v>0</v>
      </c>
      <c r="CX448">
        <v>0</v>
      </c>
      <c r="CY448">
        <v>0</v>
      </c>
      <c r="CZ448">
        <v>1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1</v>
      </c>
      <c r="DI448">
        <v>7</v>
      </c>
      <c r="DJ448">
        <v>5</v>
      </c>
      <c r="DK448">
        <v>4</v>
      </c>
      <c r="DL448">
        <v>1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5</v>
      </c>
      <c r="EN448">
        <v>30</v>
      </c>
      <c r="EO448">
        <v>2</v>
      </c>
      <c r="EP448">
        <v>2</v>
      </c>
      <c r="EQ448">
        <v>12</v>
      </c>
      <c r="ER448">
        <v>4</v>
      </c>
      <c r="ES448">
        <v>0</v>
      </c>
      <c r="ET448">
        <v>1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4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1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4</v>
      </c>
      <c r="FQ448">
        <v>30</v>
      </c>
      <c r="FR448">
        <v>10</v>
      </c>
      <c r="FS448">
        <v>2</v>
      </c>
      <c r="FT448">
        <v>4</v>
      </c>
      <c r="FU448">
        <v>1</v>
      </c>
      <c r="FV448">
        <v>1</v>
      </c>
      <c r="FW448">
        <v>0</v>
      </c>
      <c r="FX448">
        <v>0</v>
      </c>
      <c r="FY448">
        <v>1</v>
      </c>
      <c r="FZ448">
        <v>1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10</v>
      </c>
      <c r="GV448">
        <v>38</v>
      </c>
      <c r="GW448">
        <v>15</v>
      </c>
      <c r="GX448">
        <v>3</v>
      </c>
      <c r="GY448">
        <v>1</v>
      </c>
      <c r="GZ448">
        <v>0</v>
      </c>
      <c r="HA448">
        <v>7</v>
      </c>
      <c r="HB448">
        <v>0</v>
      </c>
      <c r="HC448">
        <v>1</v>
      </c>
      <c r="HD448">
        <v>3</v>
      </c>
      <c r="HE448">
        <v>2</v>
      </c>
      <c r="HF448">
        <v>0</v>
      </c>
      <c r="HG448">
        <v>0</v>
      </c>
      <c r="HH448">
        <v>1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1</v>
      </c>
      <c r="HO448">
        <v>1</v>
      </c>
      <c r="HP448">
        <v>1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1</v>
      </c>
      <c r="HW448">
        <v>0</v>
      </c>
      <c r="HX448">
        <v>1</v>
      </c>
      <c r="HY448">
        <v>38</v>
      </c>
      <c r="HZ448">
        <v>17</v>
      </c>
      <c r="IA448">
        <v>14</v>
      </c>
      <c r="IB448">
        <v>0</v>
      </c>
      <c r="IC448">
        <v>0</v>
      </c>
      <c r="ID448">
        <v>1</v>
      </c>
      <c r="IE448">
        <v>0</v>
      </c>
      <c r="IF448">
        <v>1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1</v>
      </c>
      <c r="JA448">
        <v>0</v>
      </c>
      <c r="JB448">
        <v>0</v>
      </c>
      <c r="JC448">
        <v>17</v>
      </c>
      <c r="JD448" t="s">
        <v>0</v>
      </c>
      <c r="JE448" t="s">
        <v>0</v>
      </c>
      <c r="JF448" t="s">
        <v>0</v>
      </c>
      <c r="JG448" t="s">
        <v>0</v>
      </c>
      <c r="JH448" t="s">
        <v>0</v>
      </c>
      <c r="JI448" t="s">
        <v>0</v>
      </c>
      <c r="JJ448" t="s">
        <v>0</v>
      </c>
      <c r="JK448" t="s">
        <v>0</v>
      </c>
      <c r="JL448" t="s">
        <v>0</v>
      </c>
      <c r="JM448" t="s">
        <v>0</v>
      </c>
      <c r="JN448" t="s">
        <v>0</v>
      </c>
      <c r="JO448" t="s">
        <v>0</v>
      </c>
      <c r="JP448" t="s">
        <v>0</v>
      </c>
      <c r="JQ448" t="s">
        <v>0</v>
      </c>
      <c r="JR448" t="s">
        <v>0</v>
      </c>
      <c r="JS448" t="s">
        <v>0</v>
      </c>
      <c r="JT448" t="s">
        <v>0</v>
      </c>
      <c r="JU448" t="s">
        <v>0</v>
      </c>
      <c r="JV448" t="s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2</v>
      </c>
      <c r="KT448">
        <v>2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2</v>
      </c>
      <c r="LV448">
        <v>0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0</v>
      </c>
      <c r="MK448">
        <v>0</v>
      </c>
      <c r="ML448">
        <v>0</v>
      </c>
      <c r="MM448">
        <v>0</v>
      </c>
    </row>
    <row r="449" spans="1:351">
      <c r="A449" t="s">
        <v>954</v>
      </c>
      <c r="B449" t="s">
        <v>951</v>
      </c>
      <c r="C449" t="str">
        <f>"200903"</f>
        <v>200903</v>
      </c>
      <c r="D449" t="s">
        <v>953</v>
      </c>
      <c r="E449">
        <v>4</v>
      </c>
      <c r="F449">
        <v>322</v>
      </c>
      <c r="G449">
        <v>250</v>
      </c>
      <c r="H449">
        <v>161</v>
      </c>
      <c r="I449">
        <v>89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89</v>
      </c>
      <c r="T449">
        <v>0</v>
      </c>
      <c r="U449">
        <v>0</v>
      </c>
      <c r="V449">
        <v>89</v>
      </c>
      <c r="W449">
        <v>2</v>
      </c>
      <c r="X449">
        <v>0</v>
      </c>
      <c r="Y449">
        <v>2</v>
      </c>
      <c r="Z449">
        <v>0</v>
      </c>
      <c r="AA449">
        <v>87</v>
      </c>
      <c r="AB449">
        <v>36</v>
      </c>
      <c r="AC449">
        <v>6</v>
      </c>
      <c r="AD449">
        <v>20</v>
      </c>
      <c r="AE449">
        <v>0</v>
      </c>
      <c r="AF449">
        <v>0</v>
      </c>
      <c r="AG449">
        <v>1</v>
      </c>
      <c r="AH449">
        <v>2</v>
      </c>
      <c r="AI449">
        <v>0</v>
      </c>
      <c r="AJ449">
        <v>1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6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36</v>
      </c>
      <c r="BF449">
        <v>5</v>
      </c>
      <c r="BG449">
        <v>2</v>
      </c>
      <c r="BH449">
        <v>3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5</v>
      </c>
      <c r="CJ449">
        <v>2</v>
      </c>
      <c r="CK449">
        <v>1</v>
      </c>
      <c r="CL449">
        <v>0</v>
      </c>
      <c r="CM449">
        <v>0</v>
      </c>
      <c r="CN449">
        <v>0</v>
      </c>
      <c r="CO449">
        <v>1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13</v>
      </c>
      <c r="EO449">
        <v>0</v>
      </c>
      <c r="EP449">
        <v>0</v>
      </c>
      <c r="EQ449">
        <v>0</v>
      </c>
      <c r="ER449">
        <v>7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2</v>
      </c>
      <c r="FA449">
        <v>4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13</v>
      </c>
      <c r="FR449">
        <v>6</v>
      </c>
      <c r="FS449">
        <v>5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1</v>
      </c>
      <c r="GU449">
        <v>6</v>
      </c>
      <c r="GV449">
        <v>22</v>
      </c>
      <c r="GW449">
        <v>11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0</v>
      </c>
      <c r="HD449">
        <v>1</v>
      </c>
      <c r="HE449">
        <v>0</v>
      </c>
      <c r="HF449">
        <v>0</v>
      </c>
      <c r="HG449">
        <v>1</v>
      </c>
      <c r="HH449">
        <v>1</v>
      </c>
      <c r="HI449">
        <v>0</v>
      </c>
      <c r="HJ449">
        <v>0</v>
      </c>
      <c r="HK449">
        <v>0</v>
      </c>
      <c r="HL449">
        <v>1</v>
      </c>
      <c r="HM449">
        <v>1</v>
      </c>
      <c r="HN449">
        <v>0</v>
      </c>
      <c r="HO449">
        <v>0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0</v>
      </c>
      <c r="HV449">
        <v>0</v>
      </c>
      <c r="HW449">
        <v>1</v>
      </c>
      <c r="HX449">
        <v>1</v>
      </c>
      <c r="HY449">
        <v>22</v>
      </c>
      <c r="HZ449">
        <v>3</v>
      </c>
      <c r="IA449">
        <v>2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1</v>
      </c>
      <c r="JA449">
        <v>0</v>
      </c>
      <c r="JB449">
        <v>0</v>
      </c>
      <c r="JC449">
        <v>3</v>
      </c>
      <c r="JD449" t="s">
        <v>0</v>
      </c>
      <c r="JE449" t="s">
        <v>0</v>
      </c>
      <c r="JF449" t="s">
        <v>0</v>
      </c>
      <c r="JG449" t="s">
        <v>0</v>
      </c>
      <c r="JH449" t="s">
        <v>0</v>
      </c>
      <c r="JI449" t="s">
        <v>0</v>
      </c>
      <c r="JJ449" t="s">
        <v>0</v>
      </c>
      <c r="JK449" t="s">
        <v>0</v>
      </c>
      <c r="JL449" t="s">
        <v>0</v>
      </c>
      <c r="JM449" t="s">
        <v>0</v>
      </c>
      <c r="JN449" t="s">
        <v>0</v>
      </c>
      <c r="JO449" t="s">
        <v>0</v>
      </c>
      <c r="JP449" t="s">
        <v>0</v>
      </c>
      <c r="JQ449" t="s">
        <v>0</v>
      </c>
      <c r="JR449" t="s">
        <v>0</v>
      </c>
      <c r="JS449" t="s">
        <v>0</v>
      </c>
      <c r="JT449" t="s">
        <v>0</v>
      </c>
      <c r="JU449" t="s">
        <v>0</v>
      </c>
      <c r="JV449" t="s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</row>
    <row r="450" spans="1:351">
      <c r="A450" t="s">
        <v>952</v>
      </c>
      <c r="B450" t="s">
        <v>951</v>
      </c>
      <c r="C450" t="str">
        <f>"200903"</f>
        <v>200903</v>
      </c>
      <c r="D450" t="s">
        <v>793</v>
      </c>
      <c r="E450">
        <v>5</v>
      </c>
      <c r="F450">
        <v>263</v>
      </c>
      <c r="G450">
        <v>200</v>
      </c>
      <c r="H450">
        <v>109</v>
      </c>
      <c r="I450">
        <v>91</v>
      </c>
      <c r="J450">
        <v>1</v>
      </c>
      <c r="K450">
        <v>2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91</v>
      </c>
      <c r="T450">
        <v>0</v>
      </c>
      <c r="U450">
        <v>0</v>
      </c>
      <c r="V450">
        <v>91</v>
      </c>
      <c r="W450">
        <v>3</v>
      </c>
      <c r="X450">
        <v>0</v>
      </c>
      <c r="Y450">
        <v>3</v>
      </c>
      <c r="Z450">
        <v>0</v>
      </c>
      <c r="AA450">
        <v>88</v>
      </c>
      <c r="AB450">
        <v>47</v>
      </c>
      <c r="AC450">
        <v>9</v>
      </c>
      <c r="AD450">
        <v>32</v>
      </c>
      <c r="AE450">
        <v>2</v>
      </c>
      <c r="AF450">
        <v>0</v>
      </c>
      <c r="AG450">
        <v>0</v>
      </c>
      <c r="AH450">
        <v>1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1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1</v>
      </c>
      <c r="BD450">
        <v>1</v>
      </c>
      <c r="BE450">
        <v>47</v>
      </c>
      <c r="BF450">
        <v>8</v>
      </c>
      <c r="BG450">
        <v>0</v>
      </c>
      <c r="BH450">
        <v>6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2</v>
      </c>
      <c r="CI450">
        <v>8</v>
      </c>
      <c r="CJ450">
        <v>2</v>
      </c>
      <c r="CK450">
        <v>1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1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2</v>
      </c>
      <c r="DJ450">
        <v>3</v>
      </c>
      <c r="DK450">
        <v>1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1</v>
      </c>
      <c r="DS450">
        <v>0</v>
      </c>
      <c r="DT450">
        <v>0</v>
      </c>
      <c r="DU450">
        <v>0</v>
      </c>
      <c r="DV450">
        <v>0</v>
      </c>
      <c r="DW450">
        <v>1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3</v>
      </c>
      <c r="EN450">
        <v>17</v>
      </c>
      <c r="EO450">
        <v>1</v>
      </c>
      <c r="EP450">
        <v>0</v>
      </c>
      <c r="EQ450">
        <v>10</v>
      </c>
      <c r="ER450">
        <v>6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17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7</v>
      </c>
      <c r="GW450">
        <v>1</v>
      </c>
      <c r="GX450">
        <v>2</v>
      </c>
      <c r="GY450">
        <v>1</v>
      </c>
      <c r="GZ450">
        <v>0</v>
      </c>
      <c r="HA450">
        <v>0</v>
      </c>
      <c r="HB450">
        <v>1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1</v>
      </c>
      <c r="HT450">
        <v>0</v>
      </c>
      <c r="HU450">
        <v>1</v>
      </c>
      <c r="HV450">
        <v>0</v>
      </c>
      <c r="HW450">
        <v>0</v>
      </c>
      <c r="HX450">
        <v>0</v>
      </c>
      <c r="HY450">
        <v>7</v>
      </c>
      <c r="HZ450">
        <v>4</v>
      </c>
      <c r="IA450">
        <v>4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4</v>
      </c>
      <c r="JD450" t="s">
        <v>0</v>
      </c>
      <c r="JE450" t="s">
        <v>0</v>
      </c>
      <c r="JF450" t="s">
        <v>0</v>
      </c>
      <c r="JG450" t="s">
        <v>0</v>
      </c>
      <c r="JH450" t="s">
        <v>0</v>
      </c>
      <c r="JI450" t="s">
        <v>0</v>
      </c>
      <c r="JJ450" t="s">
        <v>0</v>
      </c>
      <c r="JK450" t="s">
        <v>0</v>
      </c>
      <c r="JL450" t="s">
        <v>0</v>
      </c>
      <c r="JM450" t="s">
        <v>0</v>
      </c>
      <c r="JN450" t="s">
        <v>0</v>
      </c>
      <c r="JO450" t="s">
        <v>0</v>
      </c>
      <c r="JP450" t="s">
        <v>0</v>
      </c>
      <c r="JQ450" t="s">
        <v>0</v>
      </c>
      <c r="JR450" t="s">
        <v>0</v>
      </c>
      <c r="JS450" t="s">
        <v>0</v>
      </c>
      <c r="JT450" t="s">
        <v>0</v>
      </c>
      <c r="JU450" t="s">
        <v>0</v>
      </c>
      <c r="JV450" t="s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</row>
    <row r="451" spans="1:351">
      <c r="A451" t="s">
        <v>950</v>
      </c>
      <c r="B451" t="s">
        <v>945</v>
      </c>
      <c r="C451" t="str">
        <f>"200904"</f>
        <v>200904</v>
      </c>
      <c r="D451" t="s">
        <v>678</v>
      </c>
      <c r="E451">
        <v>1</v>
      </c>
      <c r="F451">
        <v>1370</v>
      </c>
      <c r="G451">
        <v>1040</v>
      </c>
      <c r="H451">
        <v>665</v>
      </c>
      <c r="I451">
        <v>375</v>
      </c>
      <c r="J451">
        <v>0</v>
      </c>
      <c r="K451">
        <v>4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375</v>
      </c>
      <c r="T451">
        <v>0</v>
      </c>
      <c r="U451">
        <v>0</v>
      </c>
      <c r="V451">
        <v>375</v>
      </c>
      <c r="W451">
        <v>19</v>
      </c>
      <c r="X451">
        <v>8</v>
      </c>
      <c r="Y451">
        <v>5</v>
      </c>
      <c r="Z451">
        <v>1</v>
      </c>
      <c r="AA451">
        <v>356</v>
      </c>
      <c r="AB451">
        <v>66</v>
      </c>
      <c r="AC451">
        <v>22</v>
      </c>
      <c r="AD451">
        <v>20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1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1</v>
      </c>
      <c r="AT451">
        <v>0</v>
      </c>
      <c r="AU451">
        <v>0</v>
      </c>
      <c r="AV451">
        <v>1</v>
      </c>
      <c r="AW451">
        <v>1</v>
      </c>
      <c r="AX451">
        <v>0</v>
      </c>
      <c r="AY451">
        <v>11</v>
      </c>
      <c r="AZ451">
        <v>0</v>
      </c>
      <c r="BA451">
        <v>0</v>
      </c>
      <c r="BB451">
        <v>0</v>
      </c>
      <c r="BC451">
        <v>0</v>
      </c>
      <c r="BD451">
        <v>9</v>
      </c>
      <c r="BE451">
        <v>66</v>
      </c>
      <c r="BF451">
        <v>73</v>
      </c>
      <c r="BG451">
        <v>11</v>
      </c>
      <c r="BH451">
        <v>33</v>
      </c>
      <c r="BI451">
        <v>0</v>
      </c>
      <c r="BJ451">
        <v>1</v>
      </c>
      <c r="BK451">
        <v>0</v>
      </c>
      <c r="BL451">
        <v>1</v>
      </c>
      <c r="BM451">
        <v>0</v>
      </c>
      <c r="BN451">
        <v>1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1</v>
      </c>
      <c r="BY451">
        <v>15</v>
      </c>
      <c r="BZ451">
        <v>0</v>
      </c>
      <c r="CA451">
        <v>0</v>
      </c>
      <c r="CB451">
        <v>0</v>
      </c>
      <c r="CC451">
        <v>1</v>
      </c>
      <c r="CD451">
        <v>0</v>
      </c>
      <c r="CE451">
        <v>1</v>
      </c>
      <c r="CF451">
        <v>0</v>
      </c>
      <c r="CG451">
        <v>0</v>
      </c>
      <c r="CH451">
        <v>8</v>
      </c>
      <c r="CI451">
        <v>73</v>
      </c>
      <c r="CJ451">
        <v>6</v>
      </c>
      <c r="CK451">
        <v>1</v>
      </c>
      <c r="CL451">
        <v>0</v>
      </c>
      <c r="CM451">
        <v>1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4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6</v>
      </c>
      <c r="DJ451">
        <v>19</v>
      </c>
      <c r="DK451">
        <v>7</v>
      </c>
      <c r="DL451">
        <v>1</v>
      </c>
      <c r="DM451">
        <v>1</v>
      </c>
      <c r="DN451">
        <v>2</v>
      </c>
      <c r="DO451">
        <v>0</v>
      </c>
      <c r="DP451">
        <v>0</v>
      </c>
      <c r="DQ451">
        <v>3</v>
      </c>
      <c r="DR451">
        <v>2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1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2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19</v>
      </c>
      <c r="EN451">
        <v>136</v>
      </c>
      <c r="EO451">
        <v>1</v>
      </c>
      <c r="EP451">
        <v>4</v>
      </c>
      <c r="EQ451">
        <v>18</v>
      </c>
      <c r="ER451">
        <v>35</v>
      </c>
      <c r="ES451">
        <v>0</v>
      </c>
      <c r="ET451">
        <v>0</v>
      </c>
      <c r="EU451">
        <v>3</v>
      </c>
      <c r="EV451">
        <v>0</v>
      </c>
      <c r="EW451">
        <v>0</v>
      </c>
      <c r="EX451">
        <v>0</v>
      </c>
      <c r="EY451">
        <v>2</v>
      </c>
      <c r="EZ451">
        <v>70</v>
      </c>
      <c r="FA451">
        <v>1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1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1</v>
      </c>
      <c r="FQ451">
        <v>136</v>
      </c>
      <c r="FR451">
        <v>27</v>
      </c>
      <c r="FS451">
        <v>13</v>
      </c>
      <c r="FT451">
        <v>0</v>
      </c>
      <c r="FU451">
        <v>0</v>
      </c>
      <c r="FV451">
        <v>0</v>
      </c>
      <c r="FW451">
        <v>5</v>
      </c>
      <c r="FX451">
        <v>1</v>
      </c>
      <c r="FY451">
        <v>1</v>
      </c>
      <c r="FZ451">
        <v>0</v>
      </c>
      <c r="GA451">
        <v>0</v>
      </c>
      <c r="GB451">
        <v>0</v>
      </c>
      <c r="GC451">
        <v>2</v>
      </c>
      <c r="GD451">
        <v>1</v>
      </c>
      <c r="GE451">
        <v>0</v>
      </c>
      <c r="GF451">
        <v>1</v>
      </c>
      <c r="GG451">
        <v>0</v>
      </c>
      <c r="GH451">
        <v>0</v>
      </c>
      <c r="GI451">
        <v>0</v>
      </c>
      <c r="GJ451">
        <v>1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2</v>
      </c>
      <c r="GU451">
        <v>27</v>
      </c>
      <c r="GV451">
        <v>19</v>
      </c>
      <c r="GW451">
        <v>7</v>
      </c>
      <c r="GX451">
        <v>0</v>
      </c>
      <c r="GY451">
        <v>2</v>
      </c>
      <c r="GZ451">
        <v>1</v>
      </c>
      <c r="HA451">
        <v>2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1</v>
      </c>
      <c r="HI451">
        <v>0</v>
      </c>
      <c r="HJ451">
        <v>0</v>
      </c>
      <c r="HK451">
        <v>1</v>
      </c>
      <c r="HL451">
        <v>0</v>
      </c>
      <c r="HM451">
        <v>0</v>
      </c>
      <c r="HN451">
        <v>0</v>
      </c>
      <c r="HO451">
        <v>1</v>
      </c>
      <c r="HP451">
        <v>2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2</v>
      </c>
      <c r="HX451">
        <v>0</v>
      </c>
      <c r="HY451">
        <v>19</v>
      </c>
      <c r="HZ451">
        <v>7</v>
      </c>
      <c r="IA451">
        <v>5</v>
      </c>
      <c r="IB451">
        <v>0</v>
      </c>
      <c r="IC451">
        <v>0</v>
      </c>
      <c r="ID451">
        <v>0</v>
      </c>
      <c r="IE451">
        <v>0</v>
      </c>
      <c r="IF451">
        <v>1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1</v>
      </c>
      <c r="IZ451">
        <v>0</v>
      </c>
      <c r="JA451">
        <v>0</v>
      </c>
      <c r="JB451">
        <v>0</v>
      </c>
      <c r="JC451">
        <v>7</v>
      </c>
      <c r="JD451" t="s">
        <v>0</v>
      </c>
      <c r="JE451" t="s">
        <v>0</v>
      </c>
      <c r="JF451" t="s">
        <v>0</v>
      </c>
      <c r="JG451" t="s">
        <v>0</v>
      </c>
      <c r="JH451" t="s">
        <v>0</v>
      </c>
      <c r="JI451" t="s">
        <v>0</v>
      </c>
      <c r="JJ451" t="s">
        <v>0</v>
      </c>
      <c r="JK451" t="s">
        <v>0</v>
      </c>
      <c r="JL451" t="s">
        <v>0</v>
      </c>
      <c r="JM451" t="s">
        <v>0</v>
      </c>
      <c r="JN451" t="s">
        <v>0</v>
      </c>
      <c r="JO451" t="s">
        <v>0</v>
      </c>
      <c r="JP451" t="s">
        <v>0</v>
      </c>
      <c r="JQ451" t="s">
        <v>0</v>
      </c>
      <c r="JR451" t="s">
        <v>0</v>
      </c>
      <c r="JS451" t="s">
        <v>0</v>
      </c>
      <c r="JT451" t="s">
        <v>0</v>
      </c>
      <c r="JU451" t="s">
        <v>0</v>
      </c>
      <c r="JV451" t="s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3</v>
      </c>
      <c r="KT451">
        <v>2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1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3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0</v>
      </c>
      <c r="MM451">
        <v>0</v>
      </c>
    </row>
    <row r="452" spans="1:351">
      <c r="A452" t="s">
        <v>949</v>
      </c>
      <c r="B452" t="s">
        <v>945</v>
      </c>
      <c r="C452" t="str">
        <f>"200904"</f>
        <v>200904</v>
      </c>
      <c r="D452" t="s">
        <v>948</v>
      </c>
      <c r="E452">
        <v>2</v>
      </c>
      <c r="F452">
        <v>507</v>
      </c>
      <c r="G452">
        <v>390</v>
      </c>
      <c r="H452">
        <v>234</v>
      </c>
      <c r="I452">
        <v>156</v>
      </c>
      <c r="J452">
        <v>0</v>
      </c>
      <c r="K452">
        <v>2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156</v>
      </c>
      <c r="T452">
        <v>0</v>
      </c>
      <c r="U452">
        <v>0</v>
      </c>
      <c r="V452">
        <v>156</v>
      </c>
      <c r="W452">
        <v>2</v>
      </c>
      <c r="X452">
        <v>0</v>
      </c>
      <c r="Y452">
        <v>1</v>
      </c>
      <c r="Z452">
        <v>1</v>
      </c>
      <c r="AA452">
        <v>154</v>
      </c>
      <c r="AB452">
        <v>52</v>
      </c>
      <c r="AC452">
        <v>19</v>
      </c>
      <c r="AD452">
        <v>15</v>
      </c>
      <c r="AE452">
        <v>0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0</v>
      </c>
      <c r="AL452">
        <v>0</v>
      </c>
      <c r="AM452">
        <v>1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9</v>
      </c>
      <c r="AT452">
        <v>0</v>
      </c>
      <c r="AU452">
        <v>0</v>
      </c>
      <c r="AV452">
        <v>0</v>
      </c>
      <c r="AW452">
        <v>2</v>
      </c>
      <c r="AX452">
        <v>0</v>
      </c>
      <c r="AY452">
        <v>3</v>
      </c>
      <c r="AZ452">
        <v>0</v>
      </c>
      <c r="BA452">
        <v>0</v>
      </c>
      <c r="BB452">
        <v>0</v>
      </c>
      <c r="BC452">
        <v>0</v>
      </c>
      <c r="BD452">
        <v>1</v>
      </c>
      <c r="BE452">
        <v>52</v>
      </c>
      <c r="BF452">
        <v>23</v>
      </c>
      <c r="BG452">
        <v>6</v>
      </c>
      <c r="BH452">
        <v>4</v>
      </c>
      <c r="BI452">
        <v>1</v>
      </c>
      <c r="BJ452">
        <v>0</v>
      </c>
      <c r="BK452">
        <v>0</v>
      </c>
      <c r="BL452">
        <v>3</v>
      </c>
      <c r="BM452">
        <v>0</v>
      </c>
      <c r="BN452">
        <v>1</v>
      </c>
      <c r="BO452">
        <v>0</v>
      </c>
      <c r="BP452">
        <v>0</v>
      </c>
      <c r="BQ452">
        <v>0</v>
      </c>
      <c r="BR452">
        <v>1</v>
      </c>
      <c r="BS452">
        <v>0</v>
      </c>
      <c r="BT452">
        <v>1</v>
      </c>
      <c r="BU452">
        <v>0</v>
      </c>
      <c r="BV452">
        <v>0</v>
      </c>
      <c r="BW452">
        <v>0</v>
      </c>
      <c r="BX452">
        <v>0</v>
      </c>
      <c r="BY452">
        <v>5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1</v>
      </c>
      <c r="CI452">
        <v>23</v>
      </c>
      <c r="CJ452">
        <v>3</v>
      </c>
      <c r="CK452">
        <v>0</v>
      </c>
      <c r="CL452">
        <v>1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1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1</v>
      </c>
      <c r="DI452">
        <v>3</v>
      </c>
      <c r="DJ452">
        <v>9</v>
      </c>
      <c r="DK452">
        <v>2</v>
      </c>
      <c r="DL452">
        <v>0</v>
      </c>
      <c r="DM452">
        <v>0</v>
      </c>
      <c r="DN452">
        <v>6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1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9</v>
      </c>
      <c r="EN452">
        <v>50</v>
      </c>
      <c r="EO452">
        <v>3</v>
      </c>
      <c r="EP452">
        <v>1</v>
      </c>
      <c r="EQ452">
        <v>8</v>
      </c>
      <c r="ER452">
        <v>13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24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1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50</v>
      </c>
      <c r="FR452">
        <v>3</v>
      </c>
      <c r="FS452">
        <v>1</v>
      </c>
      <c r="FT452">
        <v>1</v>
      </c>
      <c r="FU452">
        <v>0</v>
      </c>
      <c r="FV452">
        <v>1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3</v>
      </c>
      <c r="GV452">
        <v>8</v>
      </c>
      <c r="GW452">
        <v>2</v>
      </c>
      <c r="GX452">
        <v>0</v>
      </c>
      <c r="GY452">
        <v>0</v>
      </c>
      <c r="GZ452">
        <v>0</v>
      </c>
      <c r="HA452">
        <v>2</v>
      </c>
      <c r="HB452">
        <v>1</v>
      </c>
      <c r="HC452">
        <v>1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2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8</v>
      </c>
      <c r="HZ452">
        <v>5</v>
      </c>
      <c r="IA452">
        <v>3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1</v>
      </c>
      <c r="IT452">
        <v>1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5</v>
      </c>
      <c r="JD452" t="s">
        <v>0</v>
      </c>
      <c r="JE452" t="s">
        <v>0</v>
      </c>
      <c r="JF452" t="s">
        <v>0</v>
      </c>
      <c r="JG452" t="s">
        <v>0</v>
      </c>
      <c r="JH452" t="s">
        <v>0</v>
      </c>
      <c r="JI452" t="s">
        <v>0</v>
      </c>
      <c r="JJ452" t="s">
        <v>0</v>
      </c>
      <c r="JK452" t="s">
        <v>0</v>
      </c>
      <c r="JL452" t="s">
        <v>0</v>
      </c>
      <c r="JM452" t="s">
        <v>0</v>
      </c>
      <c r="JN452" t="s">
        <v>0</v>
      </c>
      <c r="JO452" t="s">
        <v>0</v>
      </c>
      <c r="JP452" t="s">
        <v>0</v>
      </c>
      <c r="JQ452" t="s">
        <v>0</v>
      </c>
      <c r="JR452" t="s">
        <v>0</v>
      </c>
      <c r="JS452" t="s">
        <v>0</v>
      </c>
      <c r="JT452" t="s">
        <v>0</v>
      </c>
      <c r="JU452" t="s">
        <v>0</v>
      </c>
      <c r="JV452" t="s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1</v>
      </c>
      <c r="LW452">
        <v>0</v>
      </c>
      <c r="LX452">
        <v>0</v>
      </c>
      <c r="LY452">
        <v>1</v>
      </c>
      <c r="LZ452">
        <v>0</v>
      </c>
      <c r="MA452">
        <v>0</v>
      </c>
      <c r="MB452">
        <v>0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1</v>
      </c>
    </row>
    <row r="453" spans="1:351">
      <c r="A453" t="s">
        <v>947</v>
      </c>
      <c r="B453" t="s">
        <v>945</v>
      </c>
      <c r="C453" t="str">
        <f>"200904"</f>
        <v>200904</v>
      </c>
      <c r="D453" t="s">
        <v>652</v>
      </c>
      <c r="E453">
        <v>3</v>
      </c>
      <c r="F453">
        <v>660</v>
      </c>
      <c r="G453">
        <v>510</v>
      </c>
      <c r="H453">
        <v>338</v>
      </c>
      <c r="I453">
        <v>172</v>
      </c>
      <c r="J453">
        <v>0</v>
      </c>
      <c r="K453">
        <v>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172</v>
      </c>
      <c r="T453">
        <v>0</v>
      </c>
      <c r="U453">
        <v>0</v>
      </c>
      <c r="V453">
        <v>172</v>
      </c>
      <c r="W453">
        <v>2</v>
      </c>
      <c r="X453">
        <v>1</v>
      </c>
      <c r="Y453">
        <v>0</v>
      </c>
      <c r="Z453">
        <v>1</v>
      </c>
      <c r="AA453">
        <v>170</v>
      </c>
      <c r="AB453">
        <v>30</v>
      </c>
      <c r="AC453">
        <v>8</v>
      </c>
      <c r="AD453">
        <v>7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1</v>
      </c>
      <c r="AK453">
        <v>1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</v>
      </c>
      <c r="AR453">
        <v>0</v>
      </c>
      <c r="AS453">
        <v>1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8</v>
      </c>
      <c r="AZ453">
        <v>0</v>
      </c>
      <c r="BA453">
        <v>0</v>
      </c>
      <c r="BB453">
        <v>1</v>
      </c>
      <c r="BC453">
        <v>0</v>
      </c>
      <c r="BD453">
        <v>1</v>
      </c>
      <c r="BE453">
        <v>30</v>
      </c>
      <c r="BF453">
        <v>24</v>
      </c>
      <c r="BG453">
        <v>5</v>
      </c>
      <c r="BH453">
        <v>8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8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3</v>
      </c>
      <c r="CI453">
        <v>24</v>
      </c>
      <c r="CJ453">
        <v>2</v>
      </c>
      <c r="CK453">
        <v>0</v>
      </c>
      <c r="CL453">
        <v>0</v>
      </c>
      <c r="CM453">
        <v>0</v>
      </c>
      <c r="CN453">
        <v>1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1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2</v>
      </c>
      <c r="DJ453">
        <v>9</v>
      </c>
      <c r="DK453">
        <v>6</v>
      </c>
      <c r="DL453">
        <v>1</v>
      </c>
      <c r="DM453">
        <v>0</v>
      </c>
      <c r="DN453">
        <v>0</v>
      </c>
      <c r="DO453">
        <v>0</v>
      </c>
      <c r="DP453">
        <v>0</v>
      </c>
      <c r="DQ453">
        <v>1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1</v>
      </c>
      <c r="EM453">
        <v>9</v>
      </c>
      <c r="EN453">
        <v>90</v>
      </c>
      <c r="EO453">
        <v>0</v>
      </c>
      <c r="EP453">
        <v>2</v>
      </c>
      <c r="EQ453">
        <v>8</v>
      </c>
      <c r="ER453">
        <v>21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58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1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90</v>
      </c>
      <c r="FR453">
        <v>6</v>
      </c>
      <c r="FS453">
        <v>1</v>
      </c>
      <c r="FT453">
        <v>4</v>
      </c>
      <c r="FU453">
        <v>1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6</v>
      </c>
      <c r="GV453">
        <v>4</v>
      </c>
      <c r="GW453">
        <v>2</v>
      </c>
      <c r="GX453">
        <v>1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1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4</v>
      </c>
      <c r="HZ453">
        <v>4</v>
      </c>
      <c r="IA453">
        <v>1</v>
      </c>
      <c r="IB453">
        <v>1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2</v>
      </c>
      <c r="IZ453">
        <v>0</v>
      </c>
      <c r="JA453">
        <v>0</v>
      </c>
      <c r="JB453">
        <v>0</v>
      </c>
      <c r="JC453">
        <v>4</v>
      </c>
      <c r="JD453" t="s">
        <v>0</v>
      </c>
      <c r="JE453" t="s">
        <v>0</v>
      </c>
      <c r="JF453" t="s">
        <v>0</v>
      </c>
      <c r="JG453" t="s">
        <v>0</v>
      </c>
      <c r="JH453" t="s">
        <v>0</v>
      </c>
      <c r="JI453" t="s">
        <v>0</v>
      </c>
      <c r="JJ453" t="s">
        <v>0</v>
      </c>
      <c r="JK453" t="s">
        <v>0</v>
      </c>
      <c r="JL453" t="s">
        <v>0</v>
      </c>
      <c r="JM453" t="s">
        <v>0</v>
      </c>
      <c r="JN453" t="s">
        <v>0</v>
      </c>
      <c r="JO453" t="s">
        <v>0</v>
      </c>
      <c r="JP453" t="s">
        <v>0</v>
      </c>
      <c r="JQ453" t="s">
        <v>0</v>
      </c>
      <c r="JR453" t="s">
        <v>0</v>
      </c>
      <c r="JS453" t="s">
        <v>0</v>
      </c>
      <c r="JT453" t="s">
        <v>0</v>
      </c>
      <c r="JU453" t="s">
        <v>0</v>
      </c>
      <c r="JV453" t="s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1</v>
      </c>
      <c r="KT453">
        <v>1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1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</row>
    <row r="454" spans="1:351">
      <c r="A454" t="s">
        <v>946</v>
      </c>
      <c r="B454" t="s">
        <v>945</v>
      </c>
      <c r="C454" t="str">
        <f>"200904"</f>
        <v>200904</v>
      </c>
      <c r="D454" t="s">
        <v>652</v>
      </c>
      <c r="E454">
        <v>4</v>
      </c>
      <c r="F454">
        <v>989</v>
      </c>
      <c r="G454">
        <v>761</v>
      </c>
      <c r="H454">
        <v>347</v>
      </c>
      <c r="I454">
        <v>414</v>
      </c>
      <c r="J454">
        <v>0</v>
      </c>
      <c r="K454">
        <v>3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414</v>
      </c>
      <c r="T454">
        <v>0</v>
      </c>
      <c r="U454">
        <v>0</v>
      </c>
      <c r="V454">
        <v>414</v>
      </c>
      <c r="W454">
        <v>16</v>
      </c>
      <c r="X454">
        <v>7</v>
      </c>
      <c r="Y454">
        <v>8</v>
      </c>
      <c r="Z454">
        <v>1</v>
      </c>
      <c r="AA454">
        <v>398</v>
      </c>
      <c r="AB454">
        <v>30</v>
      </c>
      <c r="AC454">
        <v>4</v>
      </c>
      <c r="AD454">
        <v>19</v>
      </c>
      <c r="AE454">
        <v>1</v>
      </c>
      <c r="AF454">
        <v>0</v>
      </c>
      <c r="AG454">
        <v>1</v>
      </c>
      <c r="AH454">
        <v>0</v>
      </c>
      <c r="AI454">
        <v>0</v>
      </c>
      <c r="AJ454">
        <v>2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2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30</v>
      </c>
      <c r="BF454">
        <v>155</v>
      </c>
      <c r="BG454">
        <v>14</v>
      </c>
      <c r="BH454">
        <v>77</v>
      </c>
      <c r="BI454">
        <v>1</v>
      </c>
      <c r="BJ454">
        <v>1</v>
      </c>
      <c r="BK454">
        <v>0</v>
      </c>
      <c r="BL454">
        <v>6</v>
      </c>
      <c r="BM454">
        <v>0</v>
      </c>
      <c r="BN454">
        <v>1</v>
      </c>
      <c r="BO454">
        <v>1</v>
      </c>
      <c r="BP454">
        <v>0</v>
      </c>
      <c r="BQ454">
        <v>1</v>
      </c>
      <c r="BR454">
        <v>0</v>
      </c>
      <c r="BS454">
        <v>0</v>
      </c>
      <c r="BT454">
        <v>0</v>
      </c>
      <c r="BU454">
        <v>1</v>
      </c>
      <c r="BV454">
        <v>0</v>
      </c>
      <c r="BW454">
        <v>0</v>
      </c>
      <c r="BX454">
        <v>0</v>
      </c>
      <c r="BY454">
        <v>39</v>
      </c>
      <c r="BZ454">
        <v>1</v>
      </c>
      <c r="CA454">
        <v>0</v>
      </c>
      <c r="CB454">
        <v>0</v>
      </c>
      <c r="CC454">
        <v>0</v>
      </c>
      <c r="CD454">
        <v>1</v>
      </c>
      <c r="CE454">
        <v>0</v>
      </c>
      <c r="CF454">
        <v>0</v>
      </c>
      <c r="CG454">
        <v>1</v>
      </c>
      <c r="CH454">
        <v>10</v>
      </c>
      <c r="CI454">
        <v>155</v>
      </c>
      <c r="CJ454">
        <v>13</v>
      </c>
      <c r="CK454">
        <v>6</v>
      </c>
      <c r="CL454">
        <v>0</v>
      </c>
      <c r="CM454">
        <v>0</v>
      </c>
      <c r="CN454">
        <v>0</v>
      </c>
      <c r="CO454">
        <v>0</v>
      </c>
      <c r="CP454">
        <v>1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2</v>
      </c>
      <c r="CX454">
        <v>0</v>
      </c>
      <c r="CY454">
        <v>0</v>
      </c>
      <c r="CZ454">
        <v>0</v>
      </c>
      <c r="DA454">
        <v>2</v>
      </c>
      <c r="DB454">
        <v>0</v>
      </c>
      <c r="DC454">
        <v>0</v>
      </c>
      <c r="DD454">
        <v>2</v>
      </c>
      <c r="DE454">
        <v>0</v>
      </c>
      <c r="DF454">
        <v>0</v>
      </c>
      <c r="DG454">
        <v>0</v>
      </c>
      <c r="DH454">
        <v>0</v>
      </c>
      <c r="DI454">
        <v>13</v>
      </c>
      <c r="DJ454">
        <v>24</v>
      </c>
      <c r="DK454">
        <v>12</v>
      </c>
      <c r="DL454">
        <v>2</v>
      </c>
      <c r="DM454">
        <v>3</v>
      </c>
      <c r="DN454">
        <v>1</v>
      </c>
      <c r="DO454">
        <v>0</v>
      </c>
      <c r="DP454">
        <v>1</v>
      </c>
      <c r="DQ454">
        <v>1</v>
      </c>
      <c r="DR454">
        <v>0</v>
      </c>
      <c r="DS454">
        <v>1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1</v>
      </c>
      <c r="EG454">
        <v>0</v>
      </c>
      <c r="EH454">
        <v>0</v>
      </c>
      <c r="EI454">
        <v>0</v>
      </c>
      <c r="EJ454">
        <v>2</v>
      </c>
      <c r="EK454">
        <v>0</v>
      </c>
      <c r="EL454">
        <v>0</v>
      </c>
      <c r="EM454">
        <v>24</v>
      </c>
      <c r="EN454">
        <v>79</v>
      </c>
      <c r="EO454">
        <v>6</v>
      </c>
      <c r="EP454">
        <v>1</v>
      </c>
      <c r="EQ454">
        <v>10</v>
      </c>
      <c r="ER454">
        <v>2</v>
      </c>
      <c r="ES454">
        <v>0</v>
      </c>
      <c r="ET454">
        <v>0</v>
      </c>
      <c r="EU454">
        <v>1</v>
      </c>
      <c r="EV454">
        <v>1</v>
      </c>
      <c r="EW454">
        <v>0</v>
      </c>
      <c r="EX454">
        <v>0</v>
      </c>
      <c r="EY454">
        <v>0</v>
      </c>
      <c r="EZ454">
        <v>58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79</v>
      </c>
      <c r="FR454">
        <v>39</v>
      </c>
      <c r="FS454">
        <v>17</v>
      </c>
      <c r="FT454">
        <v>5</v>
      </c>
      <c r="FU454">
        <v>4</v>
      </c>
      <c r="FV454">
        <v>0</v>
      </c>
      <c r="FW454">
        <v>2</v>
      </c>
      <c r="FX454">
        <v>3</v>
      </c>
      <c r="FY454">
        <v>3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1</v>
      </c>
      <c r="GF454">
        <v>1</v>
      </c>
      <c r="GG454">
        <v>0</v>
      </c>
      <c r="GH454">
        <v>0</v>
      </c>
      <c r="GI454">
        <v>0</v>
      </c>
      <c r="GJ454">
        <v>0</v>
      </c>
      <c r="GK454">
        <v>3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39</v>
      </c>
      <c r="GV454">
        <v>19</v>
      </c>
      <c r="GW454">
        <v>8</v>
      </c>
      <c r="GX454">
        <v>2</v>
      </c>
      <c r="GY454">
        <v>0</v>
      </c>
      <c r="GZ454">
        <v>1</v>
      </c>
      <c r="HA454">
        <v>3</v>
      </c>
      <c r="HB454">
        <v>1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2</v>
      </c>
      <c r="HN454">
        <v>1</v>
      </c>
      <c r="HO454">
        <v>0</v>
      </c>
      <c r="HP454">
        <v>0</v>
      </c>
      <c r="HQ454">
        <v>1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19</v>
      </c>
      <c r="HZ454">
        <v>35</v>
      </c>
      <c r="IA454">
        <v>31</v>
      </c>
      <c r="IB454">
        <v>3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1</v>
      </c>
      <c r="JB454">
        <v>0</v>
      </c>
      <c r="JC454">
        <v>35</v>
      </c>
      <c r="JD454" t="s">
        <v>0</v>
      </c>
      <c r="JE454" t="s">
        <v>0</v>
      </c>
      <c r="JF454" t="s">
        <v>0</v>
      </c>
      <c r="JG454" t="s">
        <v>0</v>
      </c>
      <c r="JH454" t="s">
        <v>0</v>
      </c>
      <c r="JI454" t="s">
        <v>0</v>
      </c>
      <c r="JJ454" t="s">
        <v>0</v>
      </c>
      <c r="JK454" t="s">
        <v>0</v>
      </c>
      <c r="JL454" t="s">
        <v>0</v>
      </c>
      <c r="JM454" t="s">
        <v>0</v>
      </c>
      <c r="JN454" t="s">
        <v>0</v>
      </c>
      <c r="JO454" t="s">
        <v>0</v>
      </c>
      <c r="JP454" t="s">
        <v>0</v>
      </c>
      <c r="JQ454" t="s">
        <v>0</v>
      </c>
      <c r="JR454" t="s">
        <v>0</v>
      </c>
      <c r="JS454" t="s">
        <v>0</v>
      </c>
      <c r="JT454" t="s">
        <v>0</v>
      </c>
      <c r="JU454" t="s">
        <v>0</v>
      </c>
      <c r="JV454" t="s">
        <v>0</v>
      </c>
      <c r="JW454">
        <v>2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1</v>
      </c>
      <c r="KI454">
        <v>0</v>
      </c>
      <c r="KJ454">
        <v>0</v>
      </c>
      <c r="KK454">
        <v>1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2</v>
      </c>
      <c r="KS454">
        <v>2</v>
      </c>
      <c r="KT454">
        <v>2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2</v>
      </c>
      <c r="LV454">
        <v>0</v>
      </c>
      <c r="LW454">
        <v>0</v>
      </c>
      <c r="LX454">
        <v>0</v>
      </c>
      <c r="LY454">
        <v>0</v>
      </c>
      <c r="LZ454">
        <v>0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0</v>
      </c>
      <c r="MK454">
        <v>0</v>
      </c>
      <c r="ML454">
        <v>0</v>
      </c>
      <c r="MM454">
        <v>0</v>
      </c>
    </row>
    <row r="455" spans="1:351">
      <c r="A455" t="s">
        <v>944</v>
      </c>
      <c r="B455" t="s">
        <v>935</v>
      </c>
      <c r="C455" t="str">
        <f>"200905"</f>
        <v>200905</v>
      </c>
      <c r="D455" t="s">
        <v>943</v>
      </c>
      <c r="E455">
        <v>1</v>
      </c>
      <c r="F455">
        <v>1555</v>
      </c>
      <c r="G455">
        <v>1390</v>
      </c>
      <c r="H455">
        <v>798</v>
      </c>
      <c r="I455">
        <v>592</v>
      </c>
      <c r="J455">
        <v>0</v>
      </c>
      <c r="K455">
        <v>3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592</v>
      </c>
      <c r="T455">
        <v>0</v>
      </c>
      <c r="U455">
        <v>0</v>
      </c>
      <c r="V455">
        <v>592</v>
      </c>
      <c r="W455">
        <v>7</v>
      </c>
      <c r="X455">
        <v>5</v>
      </c>
      <c r="Y455">
        <v>2</v>
      </c>
      <c r="Z455">
        <v>0</v>
      </c>
      <c r="AA455">
        <v>585</v>
      </c>
      <c r="AB455">
        <v>197</v>
      </c>
      <c r="AC455">
        <v>28</v>
      </c>
      <c r="AD455">
        <v>87</v>
      </c>
      <c r="AE455">
        <v>1</v>
      </c>
      <c r="AF455">
        <v>1</v>
      </c>
      <c r="AG455">
        <v>2</v>
      </c>
      <c r="AH455">
        <v>2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72</v>
      </c>
      <c r="AZ455">
        <v>0</v>
      </c>
      <c r="BA455">
        <v>0</v>
      </c>
      <c r="BB455">
        <v>0</v>
      </c>
      <c r="BC455">
        <v>0</v>
      </c>
      <c r="BD455">
        <v>2</v>
      </c>
      <c r="BE455">
        <v>197</v>
      </c>
      <c r="BF455">
        <v>84</v>
      </c>
      <c r="BG455">
        <v>16</v>
      </c>
      <c r="BH455">
        <v>48</v>
      </c>
      <c r="BI455">
        <v>1</v>
      </c>
      <c r="BJ455">
        <v>0</v>
      </c>
      <c r="BK455">
        <v>0</v>
      </c>
      <c r="BL455">
        <v>3</v>
      </c>
      <c r="BM455">
        <v>0</v>
      </c>
      <c r="BN455">
        <v>1</v>
      </c>
      <c r="BO455">
        <v>1</v>
      </c>
      <c r="BP455">
        <v>0</v>
      </c>
      <c r="BQ455">
        <v>0</v>
      </c>
      <c r="BR455">
        <v>0</v>
      </c>
      <c r="BS455">
        <v>0</v>
      </c>
      <c r="BT455">
        <v>1</v>
      </c>
      <c r="BU455">
        <v>0</v>
      </c>
      <c r="BV455">
        <v>0</v>
      </c>
      <c r="BW455">
        <v>0</v>
      </c>
      <c r="BX455">
        <v>0</v>
      </c>
      <c r="BY455">
        <v>1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2</v>
      </c>
      <c r="CG455">
        <v>0</v>
      </c>
      <c r="CH455">
        <v>10</v>
      </c>
      <c r="CI455">
        <v>84</v>
      </c>
      <c r="CJ455">
        <v>8</v>
      </c>
      <c r="CK455">
        <v>4</v>
      </c>
      <c r="CL455">
        <v>1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1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2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8</v>
      </c>
      <c r="DJ455">
        <v>33</v>
      </c>
      <c r="DK455">
        <v>13</v>
      </c>
      <c r="DL455">
        <v>1</v>
      </c>
      <c r="DM455">
        <v>3</v>
      </c>
      <c r="DN455">
        <v>1</v>
      </c>
      <c r="DO455">
        <v>1</v>
      </c>
      <c r="DP455">
        <v>1</v>
      </c>
      <c r="DQ455">
        <v>0</v>
      </c>
      <c r="DR455">
        <v>0</v>
      </c>
      <c r="DS455">
        <v>1</v>
      </c>
      <c r="DT455">
        <v>1</v>
      </c>
      <c r="DU455">
        <v>1</v>
      </c>
      <c r="DV455">
        <v>3</v>
      </c>
      <c r="DW455">
        <v>0</v>
      </c>
      <c r="DX455">
        <v>0</v>
      </c>
      <c r="DY455">
        <v>3</v>
      </c>
      <c r="DZ455">
        <v>0</v>
      </c>
      <c r="EA455">
        <v>0</v>
      </c>
      <c r="EB455">
        <v>0</v>
      </c>
      <c r="EC455">
        <v>0</v>
      </c>
      <c r="ED455">
        <v>2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1</v>
      </c>
      <c r="EK455">
        <v>1</v>
      </c>
      <c r="EL455">
        <v>0</v>
      </c>
      <c r="EM455">
        <v>33</v>
      </c>
      <c r="EN455">
        <v>157</v>
      </c>
      <c r="EO455">
        <v>7</v>
      </c>
      <c r="EP455">
        <v>42</v>
      </c>
      <c r="EQ455">
        <v>20</v>
      </c>
      <c r="ER455">
        <v>58</v>
      </c>
      <c r="ES455">
        <v>1</v>
      </c>
      <c r="ET455">
        <v>1</v>
      </c>
      <c r="EU455">
        <v>3</v>
      </c>
      <c r="EV455">
        <v>1</v>
      </c>
      <c r="EW455">
        <v>0</v>
      </c>
      <c r="EX455">
        <v>0</v>
      </c>
      <c r="EY455">
        <v>0</v>
      </c>
      <c r="EZ455">
        <v>19</v>
      </c>
      <c r="FA455">
        <v>0</v>
      </c>
      <c r="FB455">
        <v>0</v>
      </c>
      <c r="FC455">
        <v>0</v>
      </c>
      <c r="FD455">
        <v>3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1</v>
      </c>
      <c r="FK455">
        <v>0</v>
      </c>
      <c r="FL455">
        <v>0</v>
      </c>
      <c r="FM455">
        <v>0</v>
      </c>
      <c r="FN455">
        <v>0</v>
      </c>
      <c r="FO455">
        <v>1</v>
      </c>
      <c r="FP455">
        <v>0</v>
      </c>
      <c r="FQ455">
        <v>157</v>
      </c>
      <c r="FR455">
        <v>26</v>
      </c>
      <c r="FS455">
        <v>10</v>
      </c>
      <c r="FT455">
        <v>3</v>
      </c>
      <c r="FU455">
        <v>1</v>
      </c>
      <c r="FV455">
        <v>2</v>
      </c>
      <c r="FW455">
        <v>0</v>
      </c>
      <c r="FX455">
        <v>0</v>
      </c>
      <c r="FY455">
        <v>3</v>
      </c>
      <c r="FZ455">
        <v>1</v>
      </c>
      <c r="GA455">
        <v>1</v>
      </c>
      <c r="GB455">
        <v>1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2</v>
      </c>
      <c r="GK455">
        <v>0</v>
      </c>
      <c r="GL455">
        <v>0</v>
      </c>
      <c r="GM455">
        <v>0</v>
      </c>
      <c r="GN455">
        <v>0</v>
      </c>
      <c r="GO455">
        <v>1</v>
      </c>
      <c r="GP455">
        <v>0</v>
      </c>
      <c r="GQ455">
        <v>0</v>
      </c>
      <c r="GR455">
        <v>0</v>
      </c>
      <c r="GS455">
        <v>1</v>
      </c>
      <c r="GT455">
        <v>0</v>
      </c>
      <c r="GU455">
        <v>26</v>
      </c>
      <c r="GV455">
        <v>54</v>
      </c>
      <c r="GW455">
        <v>17</v>
      </c>
      <c r="GX455">
        <v>3</v>
      </c>
      <c r="GY455">
        <v>6</v>
      </c>
      <c r="GZ455">
        <v>0</v>
      </c>
      <c r="HA455">
        <v>7</v>
      </c>
      <c r="HB455">
        <v>2</v>
      </c>
      <c r="HC455">
        <v>0</v>
      </c>
      <c r="HD455">
        <v>6</v>
      </c>
      <c r="HE455">
        <v>0</v>
      </c>
      <c r="HF455">
        <v>0</v>
      </c>
      <c r="HG455">
        <v>1</v>
      </c>
      <c r="HH455">
        <v>0</v>
      </c>
      <c r="HI455">
        <v>0</v>
      </c>
      <c r="HJ455">
        <v>0</v>
      </c>
      <c r="HK455">
        <v>0</v>
      </c>
      <c r="HL455">
        <v>1</v>
      </c>
      <c r="HM455">
        <v>2</v>
      </c>
      <c r="HN455">
        <v>0</v>
      </c>
      <c r="HO455">
        <v>1</v>
      </c>
      <c r="HP455">
        <v>0</v>
      </c>
      <c r="HQ455">
        <v>0</v>
      </c>
      <c r="HR455">
        <v>1</v>
      </c>
      <c r="HS455">
        <v>1</v>
      </c>
      <c r="HT455">
        <v>0</v>
      </c>
      <c r="HU455">
        <v>1</v>
      </c>
      <c r="HV455">
        <v>2</v>
      </c>
      <c r="HW455">
        <v>2</v>
      </c>
      <c r="HX455">
        <v>1</v>
      </c>
      <c r="HY455">
        <v>54</v>
      </c>
      <c r="HZ455">
        <v>23</v>
      </c>
      <c r="IA455">
        <v>15</v>
      </c>
      <c r="IB455">
        <v>3</v>
      </c>
      <c r="IC455">
        <v>1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1</v>
      </c>
      <c r="IX455">
        <v>0</v>
      </c>
      <c r="IY455">
        <v>2</v>
      </c>
      <c r="IZ455">
        <v>0</v>
      </c>
      <c r="JA455">
        <v>0</v>
      </c>
      <c r="JB455">
        <v>1</v>
      </c>
      <c r="JC455">
        <v>23</v>
      </c>
      <c r="JD455" t="s">
        <v>0</v>
      </c>
      <c r="JE455" t="s">
        <v>0</v>
      </c>
      <c r="JF455" t="s">
        <v>0</v>
      </c>
      <c r="JG455" t="s">
        <v>0</v>
      </c>
      <c r="JH455" t="s">
        <v>0</v>
      </c>
      <c r="JI455" t="s">
        <v>0</v>
      </c>
      <c r="JJ455" t="s">
        <v>0</v>
      </c>
      <c r="JK455" t="s">
        <v>0</v>
      </c>
      <c r="JL455" t="s">
        <v>0</v>
      </c>
      <c r="JM455" t="s">
        <v>0</v>
      </c>
      <c r="JN455" t="s">
        <v>0</v>
      </c>
      <c r="JO455" t="s">
        <v>0</v>
      </c>
      <c r="JP455" t="s">
        <v>0</v>
      </c>
      <c r="JQ455" t="s">
        <v>0</v>
      </c>
      <c r="JR455" t="s">
        <v>0</v>
      </c>
      <c r="JS455" t="s">
        <v>0</v>
      </c>
      <c r="JT455" t="s">
        <v>0</v>
      </c>
      <c r="JU455" t="s">
        <v>0</v>
      </c>
      <c r="JV455" t="s">
        <v>0</v>
      </c>
      <c r="JW455">
        <v>3</v>
      </c>
      <c r="JX455">
        <v>3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3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0</v>
      </c>
      <c r="LZ455">
        <v>0</v>
      </c>
      <c r="MA455">
        <v>0</v>
      </c>
      <c r="MB455">
        <v>0</v>
      </c>
      <c r="MC455">
        <v>0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0</v>
      </c>
      <c r="MJ455">
        <v>0</v>
      </c>
      <c r="MK455">
        <v>0</v>
      </c>
      <c r="ML455">
        <v>0</v>
      </c>
      <c r="MM455">
        <v>0</v>
      </c>
    </row>
    <row r="456" spans="1:351">
      <c r="A456" t="s">
        <v>942</v>
      </c>
      <c r="B456" t="s">
        <v>935</v>
      </c>
      <c r="C456" t="str">
        <f>"200905"</f>
        <v>200905</v>
      </c>
      <c r="D456" t="s">
        <v>941</v>
      </c>
      <c r="E456">
        <v>2</v>
      </c>
      <c r="F456">
        <v>410</v>
      </c>
      <c r="G456">
        <v>320</v>
      </c>
      <c r="H456">
        <v>206</v>
      </c>
      <c r="I456">
        <v>114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114</v>
      </c>
      <c r="T456">
        <v>0</v>
      </c>
      <c r="U456">
        <v>0</v>
      </c>
      <c r="V456">
        <v>114</v>
      </c>
      <c r="W456">
        <v>1</v>
      </c>
      <c r="X456">
        <v>1</v>
      </c>
      <c r="Y456">
        <v>0</v>
      </c>
      <c r="Z456">
        <v>0</v>
      </c>
      <c r="AA456">
        <v>113</v>
      </c>
      <c r="AB456">
        <v>38</v>
      </c>
      <c r="AC456">
        <v>8</v>
      </c>
      <c r="AD456">
        <v>13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1</v>
      </c>
      <c r="AX456">
        <v>0</v>
      </c>
      <c r="AY456">
        <v>13</v>
      </c>
      <c r="AZ456">
        <v>0</v>
      </c>
      <c r="BA456">
        <v>0</v>
      </c>
      <c r="BB456">
        <v>0</v>
      </c>
      <c r="BC456">
        <v>0</v>
      </c>
      <c r="BD456">
        <v>1</v>
      </c>
      <c r="BE456">
        <v>38</v>
      </c>
      <c r="BF456">
        <v>3</v>
      </c>
      <c r="BG456">
        <v>2</v>
      </c>
      <c r="BH456">
        <v>1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3</v>
      </c>
      <c r="CJ456">
        <v>1</v>
      </c>
      <c r="CK456">
        <v>0</v>
      </c>
      <c r="CL456">
        <v>1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1</v>
      </c>
      <c r="DJ456">
        <v>3</v>
      </c>
      <c r="DK456">
        <v>2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1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3</v>
      </c>
      <c r="EN456">
        <v>52</v>
      </c>
      <c r="EO456">
        <v>1</v>
      </c>
      <c r="EP456">
        <v>25</v>
      </c>
      <c r="EQ456">
        <v>1</v>
      </c>
      <c r="ER456">
        <v>7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17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1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52</v>
      </c>
      <c r="FR456">
        <v>8</v>
      </c>
      <c r="FS456">
        <v>2</v>
      </c>
      <c r="FT456">
        <v>1</v>
      </c>
      <c r="FU456">
        <v>0</v>
      </c>
      <c r="FV456">
        <v>2</v>
      </c>
      <c r="FW456">
        <v>0</v>
      </c>
      <c r="FX456">
        <v>0</v>
      </c>
      <c r="FY456">
        <v>3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8</v>
      </c>
      <c r="GV456">
        <v>5</v>
      </c>
      <c r="GW456">
        <v>1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2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1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0</v>
      </c>
      <c r="HW456">
        <v>1</v>
      </c>
      <c r="HX456">
        <v>0</v>
      </c>
      <c r="HY456">
        <v>5</v>
      </c>
      <c r="HZ456">
        <v>3</v>
      </c>
      <c r="IA456">
        <v>1</v>
      </c>
      <c r="IB456">
        <v>1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1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3</v>
      </c>
      <c r="JD456" t="s">
        <v>0</v>
      </c>
      <c r="JE456" t="s">
        <v>0</v>
      </c>
      <c r="JF456" t="s">
        <v>0</v>
      </c>
      <c r="JG456" t="s">
        <v>0</v>
      </c>
      <c r="JH456" t="s">
        <v>0</v>
      </c>
      <c r="JI456" t="s">
        <v>0</v>
      </c>
      <c r="JJ456" t="s">
        <v>0</v>
      </c>
      <c r="JK456" t="s">
        <v>0</v>
      </c>
      <c r="JL456" t="s">
        <v>0</v>
      </c>
      <c r="JM456" t="s">
        <v>0</v>
      </c>
      <c r="JN456" t="s">
        <v>0</v>
      </c>
      <c r="JO456" t="s">
        <v>0</v>
      </c>
      <c r="JP456" t="s">
        <v>0</v>
      </c>
      <c r="JQ456" t="s">
        <v>0</v>
      </c>
      <c r="JR456" t="s">
        <v>0</v>
      </c>
      <c r="JS456" t="s">
        <v>0</v>
      </c>
      <c r="JT456" t="s">
        <v>0</v>
      </c>
      <c r="JU456" t="s">
        <v>0</v>
      </c>
      <c r="JV456" t="s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0</v>
      </c>
      <c r="MK456">
        <v>0</v>
      </c>
      <c r="ML456">
        <v>0</v>
      </c>
      <c r="MM456">
        <v>0</v>
      </c>
    </row>
    <row r="457" spans="1:351">
      <c r="A457" t="s">
        <v>940</v>
      </c>
      <c r="B457" t="s">
        <v>935</v>
      </c>
      <c r="C457" t="str">
        <f>"200905"</f>
        <v>200905</v>
      </c>
      <c r="D457" t="s">
        <v>939</v>
      </c>
      <c r="E457">
        <v>3</v>
      </c>
      <c r="F457">
        <v>414</v>
      </c>
      <c r="G457">
        <v>330</v>
      </c>
      <c r="H457">
        <v>214</v>
      </c>
      <c r="I457">
        <v>116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116</v>
      </c>
      <c r="T457">
        <v>0</v>
      </c>
      <c r="U457">
        <v>0</v>
      </c>
      <c r="V457">
        <v>116</v>
      </c>
      <c r="W457">
        <v>3</v>
      </c>
      <c r="X457">
        <v>1</v>
      </c>
      <c r="Y457">
        <v>2</v>
      </c>
      <c r="Z457">
        <v>0</v>
      </c>
      <c r="AA457">
        <v>113</v>
      </c>
      <c r="AB457">
        <v>24</v>
      </c>
      <c r="AC457">
        <v>10</v>
      </c>
      <c r="AD457">
        <v>9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1</v>
      </c>
      <c r="AY457">
        <v>3</v>
      </c>
      <c r="AZ457">
        <v>0</v>
      </c>
      <c r="BA457">
        <v>0</v>
      </c>
      <c r="BB457">
        <v>0</v>
      </c>
      <c r="BC457">
        <v>0</v>
      </c>
      <c r="BD457">
        <v>1</v>
      </c>
      <c r="BE457">
        <v>24</v>
      </c>
      <c r="BF457">
        <v>15</v>
      </c>
      <c r="BG457">
        <v>2</v>
      </c>
      <c r="BH457">
        <v>10</v>
      </c>
      <c r="BI457">
        <v>0</v>
      </c>
      <c r="BJ457">
        <v>0</v>
      </c>
      <c r="BK457">
        <v>2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1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15</v>
      </c>
      <c r="CJ457">
        <v>5</v>
      </c>
      <c r="CK457">
        <v>1</v>
      </c>
      <c r="CL457">
        <v>2</v>
      </c>
      <c r="CM457">
        <v>0</v>
      </c>
      <c r="CN457">
        <v>0</v>
      </c>
      <c r="CO457">
        <v>1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5</v>
      </c>
      <c r="DJ457">
        <v>2</v>
      </c>
      <c r="DK457">
        <v>1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1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2</v>
      </c>
      <c r="EN457">
        <v>30</v>
      </c>
      <c r="EO457">
        <v>0</v>
      </c>
      <c r="EP457">
        <v>4</v>
      </c>
      <c r="EQ457">
        <v>13</v>
      </c>
      <c r="ER457">
        <v>1</v>
      </c>
      <c r="ES457">
        <v>0</v>
      </c>
      <c r="ET457">
        <v>0</v>
      </c>
      <c r="EU457">
        <v>0</v>
      </c>
      <c r="EV457">
        <v>0</v>
      </c>
      <c r="EW457">
        <v>1</v>
      </c>
      <c r="EX457">
        <v>0</v>
      </c>
      <c r="EY457">
        <v>0</v>
      </c>
      <c r="EZ457">
        <v>11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30</v>
      </c>
      <c r="FR457">
        <v>11</v>
      </c>
      <c r="FS457">
        <v>11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11</v>
      </c>
      <c r="GV457">
        <v>18</v>
      </c>
      <c r="GW457">
        <v>6</v>
      </c>
      <c r="GX457">
        <v>0</v>
      </c>
      <c r="GY457">
        <v>1</v>
      </c>
      <c r="GZ457">
        <v>0</v>
      </c>
      <c r="HA457">
        <v>3</v>
      </c>
      <c r="HB457">
        <v>1</v>
      </c>
      <c r="HC457">
        <v>2</v>
      </c>
      <c r="HD457">
        <v>1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1</v>
      </c>
      <c r="HK457">
        <v>0</v>
      </c>
      <c r="HL457">
        <v>2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1</v>
      </c>
      <c r="HY457">
        <v>18</v>
      </c>
      <c r="HZ457">
        <v>7</v>
      </c>
      <c r="IA457">
        <v>6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1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7</v>
      </c>
      <c r="JD457" t="s">
        <v>0</v>
      </c>
      <c r="JE457" t="s">
        <v>0</v>
      </c>
      <c r="JF457" t="s">
        <v>0</v>
      </c>
      <c r="JG457" t="s">
        <v>0</v>
      </c>
      <c r="JH457" t="s">
        <v>0</v>
      </c>
      <c r="JI457" t="s">
        <v>0</v>
      </c>
      <c r="JJ457" t="s">
        <v>0</v>
      </c>
      <c r="JK457" t="s">
        <v>0</v>
      </c>
      <c r="JL457" t="s">
        <v>0</v>
      </c>
      <c r="JM457" t="s">
        <v>0</v>
      </c>
      <c r="JN457" t="s">
        <v>0</v>
      </c>
      <c r="JO457" t="s">
        <v>0</v>
      </c>
      <c r="JP457" t="s">
        <v>0</v>
      </c>
      <c r="JQ457" t="s">
        <v>0</v>
      </c>
      <c r="JR457" t="s">
        <v>0</v>
      </c>
      <c r="JS457" t="s">
        <v>0</v>
      </c>
      <c r="JT457" t="s">
        <v>0</v>
      </c>
      <c r="JU457" t="s">
        <v>0</v>
      </c>
      <c r="JV457" t="s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0</v>
      </c>
      <c r="KR457">
        <v>0</v>
      </c>
      <c r="KS457">
        <v>1</v>
      </c>
      <c r="KT457">
        <v>1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1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</row>
    <row r="458" spans="1:351">
      <c r="A458" t="s">
        <v>938</v>
      </c>
      <c r="B458" t="s">
        <v>935</v>
      </c>
      <c r="C458" t="str">
        <f>"200905"</f>
        <v>200905</v>
      </c>
      <c r="D458" t="s">
        <v>937</v>
      </c>
      <c r="E458">
        <v>4</v>
      </c>
      <c r="F458">
        <v>250</v>
      </c>
      <c r="G458">
        <v>190</v>
      </c>
      <c r="H458">
        <v>98</v>
      </c>
      <c r="I458">
        <v>92</v>
      </c>
      <c r="J458">
        <v>1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92</v>
      </c>
      <c r="T458">
        <v>0</v>
      </c>
      <c r="U458">
        <v>0</v>
      </c>
      <c r="V458">
        <v>92</v>
      </c>
      <c r="W458">
        <v>3</v>
      </c>
      <c r="X458">
        <v>1</v>
      </c>
      <c r="Y458">
        <v>1</v>
      </c>
      <c r="Z458">
        <v>1</v>
      </c>
      <c r="AA458">
        <v>89</v>
      </c>
      <c r="AB458">
        <v>43</v>
      </c>
      <c r="AC458">
        <v>9</v>
      </c>
      <c r="AD458">
        <v>16</v>
      </c>
      <c r="AE458">
        <v>1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1</v>
      </c>
      <c r="AP458">
        <v>0</v>
      </c>
      <c r="AQ458">
        <v>1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15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43</v>
      </c>
      <c r="BF458">
        <v>10</v>
      </c>
      <c r="BG458">
        <v>2</v>
      </c>
      <c r="BH458">
        <v>4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2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1</v>
      </c>
      <c r="CI458">
        <v>10</v>
      </c>
      <c r="CJ458">
        <v>3</v>
      </c>
      <c r="CK458">
        <v>2</v>
      </c>
      <c r="CL458">
        <v>0</v>
      </c>
      <c r="CM458">
        <v>0</v>
      </c>
      <c r="CN458">
        <v>0</v>
      </c>
      <c r="CO458">
        <v>0</v>
      </c>
      <c r="CP458">
        <v>1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3</v>
      </c>
      <c r="DJ458">
        <v>1</v>
      </c>
      <c r="DK458">
        <v>1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1</v>
      </c>
      <c r="EN458">
        <v>26</v>
      </c>
      <c r="EO458">
        <v>5</v>
      </c>
      <c r="EP458">
        <v>3</v>
      </c>
      <c r="EQ458">
        <v>2</v>
      </c>
      <c r="ER458">
        <v>12</v>
      </c>
      <c r="ES458">
        <v>0</v>
      </c>
      <c r="ET458">
        <v>0</v>
      </c>
      <c r="EU458">
        <v>1</v>
      </c>
      <c r="EV458">
        <v>0</v>
      </c>
      <c r="EW458">
        <v>0</v>
      </c>
      <c r="EX458">
        <v>0</v>
      </c>
      <c r="EY458">
        <v>1</v>
      </c>
      <c r="EZ458">
        <v>0</v>
      </c>
      <c r="FA458">
        <v>1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1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26</v>
      </c>
      <c r="FR458">
        <v>1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1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1</v>
      </c>
      <c r="GV458">
        <v>4</v>
      </c>
      <c r="GW458">
        <v>2</v>
      </c>
      <c r="GX458">
        <v>0</v>
      </c>
      <c r="GY458">
        <v>1</v>
      </c>
      <c r="GZ458">
        <v>0</v>
      </c>
      <c r="HA458">
        <v>0</v>
      </c>
      <c r="HB458">
        <v>1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4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 t="s">
        <v>0</v>
      </c>
      <c r="JE458" t="s">
        <v>0</v>
      </c>
      <c r="JF458" t="s">
        <v>0</v>
      </c>
      <c r="JG458" t="s">
        <v>0</v>
      </c>
      <c r="JH458" t="s">
        <v>0</v>
      </c>
      <c r="JI458" t="s">
        <v>0</v>
      </c>
      <c r="JJ458" t="s">
        <v>0</v>
      </c>
      <c r="JK458" t="s">
        <v>0</v>
      </c>
      <c r="JL458" t="s">
        <v>0</v>
      </c>
      <c r="JM458" t="s">
        <v>0</v>
      </c>
      <c r="JN458" t="s">
        <v>0</v>
      </c>
      <c r="JO458" t="s">
        <v>0</v>
      </c>
      <c r="JP458" t="s">
        <v>0</v>
      </c>
      <c r="JQ458" t="s">
        <v>0</v>
      </c>
      <c r="JR458" t="s">
        <v>0</v>
      </c>
      <c r="JS458" t="s">
        <v>0</v>
      </c>
      <c r="JT458" t="s">
        <v>0</v>
      </c>
      <c r="JU458" t="s">
        <v>0</v>
      </c>
      <c r="JV458" t="s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1</v>
      </c>
      <c r="LW458">
        <v>0</v>
      </c>
      <c r="LX458">
        <v>1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0</v>
      </c>
      <c r="MK458">
        <v>0</v>
      </c>
      <c r="ML458">
        <v>0</v>
      </c>
      <c r="MM458">
        <v>1</v>
      </c>
    </row>
    <row r="459" spans="1:351">
      <c r="A459" t="s">
        <v>936</v>
      </c>
      <c r="B459" t="s">
        <v>935</v>
      </c>
      <c r="C459" t="str">
        <f>"200905"</f>
        <v>200905</v>
      </c>
      <c r="D459" t="s">
        <v>934</v>
      </c>
      <c r="E459">
        <v>5</v>
      </c>
      <c r="F459">
        <v>733</v>
      </c>
      <c r="G459">
        <v>560</v>
      </c>
      <c r="H459">
        <v>303</v>
      </c>
      <c r="I459">
        <v>257</v>
      </c>
      <c r="J459">
        <v>0</v>
      </c>
      <c r="K459">
        <v>2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257</v>
      </c>
      <c r="T459">
        <v>0</v>
      </c>
      <c r="U459">
        <v>0</v>
      </c>
      <c r="V459">
        <v>257</v>
      </c>
      <c r="W459">
        <v>9</v>
      </c>
      <c r="X459">
        <v>7</v>
      </c>
      <c r="Y459">
        <v>2</v>
      </c>
      <c r="Z459">
        <v>0</v>
      </c>
      <c r="AA459">
        <v>248</v>
      </c>
      <c r="AB459">
        <v>95</v>
      </c>
      <c r="AC459">
        <v>24</v>
      </c>
      <c r="AD459">
        <v>23</v>
      </c>
      <c r="AE459">
        <v>0</v>
      </c>
      <c r="AF459">
        <v>0</v>
      </c>
      <c r="AG459">
        <v>3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8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36</v>
      </c>
      <c r="AZ459">
        <v>0</v>
      </c>
      <c r="BA459">
        <v>0</v>
      </c>
      <c r="BB459">
        <v>0</v>
      </c>
      <c r="BC459">
        <v>0</v>
      </c>
      <c r="BD459">
        <v>1</v>
      </c>
      <c r="BE459">
        <v>95</v>
      </c>
      <c r="BF459">
        <v>32</v>
      </c>
      <c r="BG459">
        <v>8</v>
      </c>
      <c r="BH459">
        <v>12</v>
      </c>
      <c r="BI459">
        <v>1</v>
      </c>
      <c r="BJ459">
        <v>0</v>
      </c>
      <c r="BK459">
        <v>1</v>
      </c>
      <c r="BL459">
        <v>3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1</v>
      </c>
      <c r="BW459">
        <v>1</v>
      </c>
      <c r="BX459">
        <v>0</v>
      </c>
      <c r="BY459">
        <v>0</v>
      </c>
      <c r="BZ459">
        <v>0</v>
      </c>
      <c r="CA459">
        <v>1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4</v>
      </c>
      <c r="CI459">
        <v>32</v>
      </c>
      <c r="CJ459">
        <v>9</v>
      </c>
      <c r="CK459">
        <v>0</v>
      </c>
      <c r="CL459">
        <v>1</v>
      </c>
      <c r="CM459">
        <v>1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3</v>
      </c>
      <c r="CT459">
        <v>0</v>
      </c>
      <c r="CU459">
        <v>1</v>
      </c>
      <c r="CV459">
        <v>0</v>
      </c>
      <c r="CW459">
        <v>1</v>
      </c>
      <c r="CX459">
        <v>0</v>
      </c>
      <c r="CY459">
        <v>0</v>
      </c>
      <c r="CZ459">
        <v>0</v>
      </c>
      <c r="DA459">
        <v>1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1</v>
      </c>
      <c r="DI459">
        <v>9</v>
      </c>
      <c r="DJ459">
        <v>15</v>
      </c>
      <c r="DK459">
        <v>10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1</v>
      </c>
      <c r="DT459">
        <v>0</v>
      </c>
      <c r="DU459">
        <v>1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1</v>
      </c>
      <c r="EC459">
        <v>0</v>
      </c>
      <c r="ED459">
        <v>0</v>
      </c>
      <c r="EE459">
        <v>0</v>
      </c>
      <c r="EF459">
        <v>0</v>
      </c>
      <c r="EG459">
        <v>2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15</v>
      </c>
      <c r="EN459">
        <v>42</v>
      </c>
      <c r="EO459">
        <v>4</v>
      </c>
      <c r="EP459">
        <v>3</v>
      </c>
      <c r="EQ459">
        <v>10</v>
      </c>
      <c r="ER459">
        <v>12</v>
      </c>
      <c r="ES459">
        <v>1</v>
      </c>
      <c r="ET459">
        <v>0</v>
      </c>
      <c r="EU459">
        <v>5</v>
      </c>
      <c r="EV459">
        <v>0</v>
      </c>
      <c r="EW459">
        <v>1</v>
      </c>
      <c r="EX459">
        <v>0</v>
      </c>
      <c r="EY459">
        <v>0</v>
      </c>
      <c r="EZ459">
        <v>3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1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2</v>
      </c>
      <c r="FQ459">
        <v>42</v>
      </c>
      <c r="FR459">
        <v>15</v>
      </c>
      <c r="FS459">
        <v>7</v>
      </c>
      <c r="FT459">
        <v>3</v>
      </c>
      <c r="FU459">
        <v>0</v>
      </c>
      <c r="FV459">
        <v>1</v>
      </c>
      <c r="FW459">
        <v>1</v>
      </c>
      <c r="FX459">
        <v>0</v>
      </c>
      <c r="FY459">
        <v>2</v>
      </c>
      <c r="FZ459">
        <v>1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15</v>
      </c>
      <c r="GV459">
        <v>25</v>
      </c>
      <c r="GW459">
        <v>10</v>
      </c>
      <c r="GX459">
        <v>1</v>
      </c>
      <c r="GY459">
        <v>0</v>
      </c>
      <c r="GZ459">
        <v>0</v>
      </c>
      <c r="HA459">
        <v>2</v>
      </c>
      <c r="HB459">
        <v>1</v>
      </c>
      <c r="HC459">
        <v>1</v>
      </c>
      <c r="HD459">
        <v>5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1</v>
      </c>
      <c r="HM459">
        <v>0</v>
      </c>
      <c r="HN459">
        <v>1</v>
      </c>
      <c r="HO459">
        <v>1</v>
      </c>
      <c r="HP459">
        <v>0</v>
      </c>
      <c r="HQ459">
        <v>0</v>
      </c>
      <c r="HR459">
        <v>0</v>
      </c>
      <c r="HS459">
        <v>1</v>
      </c>
      <c r="HT459">
        <v>0</v>
      </c>
      <c r="HU459">
        <v>0</v>
      </c>
      <c r="HV459">
        <v>0</v>
      </c>
      <c r="HW459">
        <v>1</v>
      </c>
      <c r="HX459">
        <v>0</v>
      </c>
      <c r="HY459">
        <v>25</v>
      </c>
      <c r="HZ459">
        <v>14</v>
      </c>
      <c r="IA459">
        <v>10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1</v>
      </c>
      <c r="IH459">
        <v>0</v>
      </c>
      <c r="II459">
        <v>0</v>
      </c>
      <c r="IJ459">
        <v>0</v>
      </c>
      <c r="IK459">
        <v>0</v>
      </c>
      <c r="IL459">
        <v>2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1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14</v>
      </c>
      <c r="JD459" t="s">
        <v>0</v>
      </c>
      <c r="JE459" t="s">
        <v>0</v>
      </c>
      <c r="JF459" t="s">
        <v>0</v>
      </c>
      <c r="JG459" t="s">
        <v>0</v>
      </c>
      <c r="JH459" t="s">
        <v>0</v>
      </c>
      <c r="JI459" t="s">
        <v>0</v>
      </c>
      <c r="JJ459" t="s">
        <v>0</v>
      </c>
      <c r="JK459" t="s">
        <v>0</v>
      </c>
      <c r="JL459" t="s">
        <v>0</v>
      </c>
      <c r="JM459" t="s">
        <v>0</v>
      </c>
      <c r="JN459" t="s">
        <v>0</v>
      </c>
      <c r="JO459" t="s">
        <v>0</v>
      </c>
      <c r="JP459" t="s">
        <v>0</v>
      </c>
      <c r="JQ459" t="s">
        <v>0</v>
      </c>
      <c r="JR459" t="s">
        <v>0</v>
      </c>
      <c r="JS459" t="s">
        <v>0</v>
      </c>
      <c r="JT459" t="s">
        <v>0</v>
      </c>
      <c r="JU459" t="s">
        <v>0</v>
      </c>
      <c r="JV459" t="s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0</v>
      </c>
      <c r="KS459">
        <v>1</v>
      </c>
      <c r="KT459">
        <v>1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1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>
        <v>0</v>
      </c>
      <c r="MF459">
        <v>0</v>
      </c>
      <c r="MG459">
        <v>0</v>
      </c>
      <c r="MH459">
        <v>0</v>
      </c>
      <c r="MI459">
        <v>0</v>
      </c>
      <c r="MJ459">
        <v>0</v>
      </c>
      <c r="MK459">
        <v>0</v>
      </c>
      <c r="ML459">
        <v>0</v>
      </c>
      <c r="MM459">
        <v>0</v>
      </c>
    </row>
    <row r="460" spans="1:351">
      <c r="A460" t="s">
        <v>933</v>
      </c>
      <c r="B460" t="s">
        <v>914</v>
      </c>
      <c r="C460" t="str">
        <f>"201001"</f>
        <v>201001</v>
      </c>
      <c r="D460" t="s">
        <v>932</v>
      </c>
      <c r="E460">
        <v>1</v>
      </c>
      <c r="F460">
        <v>1863</v>
      </c>
      <c r="G460">
        <v>1440</v>
      </c>
      <c r="H460">
        <v>516</v>
      </c>
      <c r="I460">
        <v>924</v>
      </c>
      <c r="J460">
        <v>1</v>
      </c>
      <c r="K460">
        <v>7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924</v>
      </c>
      <c r="T460">
        <v>0</v>
      </c>
      <c r="U460">
        <v>0</v>
      </c>
      <c r="V460">
        <v>924</v>
      </c>
      <c r="W460">
        <v>11</v>
      </c>
      <c r="X460">
        <v>9</v>
      </c>
      <c r="Y460">
        <v>2</v>
      </c>
      <c r="Z460">
        <v>0</v>
      </c>
      <c r="AA460">
        <v>913</v>
      </c>
      <c r="AB460">
        <v>393</v>
      </c>
      <c r="AC460">
        <v>139</v>
      </c>
      <c r="AD460">
        <v>43</v>
      </c>
      <c r="AE460">
        <v>64</v>
      </c>
      <c r="AF460">
        <v>1</v>
      </c>
      <c r="AG460">
        <v>30</v>
      </c>
      <c r="AH460">
        <v>3</v>
      </c>
      <c r="AI460">
        <v>0</v>
      </c>
      <c r="AJ460">
        <v>18</v>
      </c>
      <c r="AK460">
        <v>1</v>
      </c>
      <c r="AL460">
        <v>0</v>
      </c>
      <c r="AM460">
        <v>5</v>
      </c>
      <c r="AN460">
        <v>1</v>
      </c>
      <c r="AO460">
        <v>2</v>
      </c>
      <c r="AP460">
        <v>1</v>
      </c>
      <c r="AQ460">
        <v>0</v>
      </c>
      <c r="AR460">
        <v>2</v>
      </c>
      <c r="AS460">
        <v>0</v>
      </c>
      <c r="AT460">
        <v>51</v>
      </c>
      <c r="AU460">
        <v>1</v>
      </c>
      <c r="AV460">
        <v>14</v>
      </c>
      <c r="AW460">
        <v>4</v>
      </c>
      <c r="AX460">
        <v>0</v>
      </c>
      <c r="AY460">
        <v>0</v>
      </c>
      <c r="AZ460">
        <v>0</v>
      </c>
      <c r="BA460">
        <v>0</v>
      </c>
      <c r="BB460">
        <v>5</v>
      </c>
      <c r="BC460">
        <v>4</v>
      </c>
      <c r="BD460">
        <v>4</v>
      </c>
      <c r="BE460">
        <v>393</v>
      </c>
      <c r="BF460">
        <v>147</v>
      </c>
      <c r="BG460">
        <v>36</v>
      </c>
      <c r="BH460">
        <v>8</v>
      </c>
      <c r="BI460">
        <v>2</v>
      </c>
      <c r="BJ460">
        <v>6</v>
      </c>
      <c r="BK460">
        <v>16</v>
      </c>
      <c r="BL460">
        <v>1</v>
      </c>
      <c r="BM460">
        <v>0</v>
      </c>
      <c r="BN460">
        <v>0</v>
      </c>
      <c r="BO460">
        <v>1</v>
      </c>
      <c r="BP460">
        <v>0</v>
      </c>
      <c r="BQ460">
        <v>0</v>
      </c>
      <c r="BR460">
        <v>1</v>
      </c>
      <c r="BS460">
        <v>38</v>
      </c>
      <c r="BT460">
        <v>0</v>
      </c>
      <c r="BU460">
        <v>0</v>
      </c>
      <c r="BV460">
        <v>0</v>
      </c>
      <c r="BW460">
        <v>0</v>
      </c>
      <c r="BX460">
        <v>1</v>
      </c>
      <c r="BY460">
        <v>0</v>
      </c>
      <c r="BZ460">
        <v>0</v>
      </c>
      <c r="CA460">
        <v>0</v>
      </c>
      <c r="CB460">
        <v>0</v>
      </c>
      <c r="CC460">
        <v>2</v>
      </c>
      <c r="CD460">
        <v>1</v>
      </c>
      <c r="CE460">
        <v>0</v>
      </c>
      <c r="CF460">
        <v>2</v>
      </c>
      <c r="CG460">
        <v>1</v>
      </c>
      <c r="CH460">
        <v>31</v>
      </c>
      <c r="CI460">
        <v>147</v>
      </c>
      <c r="CJ460">
        <v>24</v>
      </c>
      <c r="CK460">
        <v>15</v>
      </c>
      <c r="CL460">
        <v>2</v>
      </c>
      <c r="CM460">
        <v>0</v>
      </c>
      <c r="CN460">
        <v>0</v>
      </c>
      <c r="CO460">
        <v>1</v>
      </c>
      <c r="CP460">
        <v>0</v>
      </c>
      <c r="CQ460">
        <v>0</v>
      </c>
      <c r="CR460">
        <v>0</v>
      </c>
      <c r="CS460">
        <v>0</v>
      </c>
      <c r="CT460">
        <v>1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2</v>
      </c>
      <c r="DB460">
        <v>0</v>
      </c>
      <c r="DC460">
        <v>0</v>
      </c>
      <c r="DD460">
        <v>1</v>
      </c>
      <c r="DE460">
        <v>2</v>
      </c>
      <c r="DF460">
        <v>0</v>
      </c>
      <c r="DG460">
        <v>0</v>
      </c>
      <c r="DH460">
        <v>0</v>
      </c>
      <c r="DI460">
        <v>24</v>
      </c>
      <c r="DJ460">
        <v>51</v>
      </c>
      <c r="DK460">
        <v>29</v>
      </c>
      <c r="DL460">
        <v>0</v>
      </c>
      <c r="DM460">
        <v>0</v>
      </c>
      <c r="DN460">
        <v>1</v>
      </c>
      <c r="DO460">
        <v>0</v>
      </c>
      <c r="DP460">
        <v>2</v>
      </c>
      <c r="DQ460">
        <v>1</v>
      </c>
      <c r="DR460">
        <v>0</v>
      </c>
      <c r="DS460">
        <v>0</v>
      </c>
      <c r="DT460">
        <v>0</v>
      </c>
      <c r="DU460">
        <v>1</v>
      </c>
      <c r="DV460">
        <v>0</v>
      </c>
      <c r="DW460">
        <v>1</v>
      </c>
      <c r="DX460">
        <v>0</v>
      </c>
      <c r="DY460">
        <v>3</v>
      </c>
      <c r="DZ460">
        <v>0</v>
      </c>
      <c r="EA460">
        <v>6</v>
      </c>
      <c r="EB460">
        <v>0</v>
      </c>
      <c r="EC460">
        <v>1</v>
      </c>
      <c r="ED460">
        <v>1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2</v>
      </c>
      <c r="EK460">
        <v>1</v>
      </c>
      <c r="EL460">
        <v>2</v>
      </c>
      <c r="EM460">
        <v>51</v>
      </c>
      <c r="EN460">
        <v>43</v>
      </c>
      <c r="EO460">
        <v>2</v>
      </c>
      <c r="EP460">
        <v>2</v>
      </c>
      <c r="EQ460">
        <v>0</v>
      </c>
      <c r="ER460">
        <v>0</v>
      </c>
      <c r="ES460">
        <v>4</v>
      </c>
      <c r="ET460">
        <v>0</v>
      </c>
      <c r="EU460">
        <v>1</v>
      </c>
      <c r="EV460">
        <v>0</v>
      </c>
      <c r="EW460">
        <v>0</v>
      </c>
      <c r="EX460">
        <v>14</v>
      </c>
      <c r="EY460">
        <v>2</v>
      </c>
      <c r="EZ460">
        <v>0</v>
      </c>
      <c r="FA460">
        <v>0</v>
      </c>
      <c r="FB460">
        <v>1</v>
      </c>
      <c r="FC460">
        <v>1</v>
      </c>
      <c r="FD460">
        <v>0</v>
      </c>
      <c r="FE460">
        <v>2</v>
      </c>
      <c r="FF460">
        <v>0</v>
      </c>
      <c r="FG460">
        <v>0</v>
      </c>
      <c r="FH460">
        <v>6</v>
      </c>
      <c r="FI460">
        <v>1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7</v>
      </c>
      <c r="FQ460">
        <v>43</v>
      </c>
      <c r="FR460">
        <v>82</v>
      </c>
      <c r="FS460">
        <v>6</v>
      </c>
      <c r="FT460">
        <v>2</v>
      </c>
      <c r="FU460">
        <v>65</v>
      </c>
      <c r="FV460">
        <v>1</v>
      </c>
      <c r="FW460">
        <v>0</v>
      </c>
      <c r="FX460">
        <v>4</v>
      </c>
      <c r="FY460">
        <v>0</v>
      </c>
      <c r="FZ460">
        <v>1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1</v>
      </c>
      <c r="GG460">
        <v>1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1</v>
      </c>
      <c r="GS460">
        <v>0</v>
      </c>
      <c r="GT460">
        <v>0</v>
      </c>
      <c r="GU460">
        <v>82</v>
      </c>
      <c r="GV460">
        <v>64</v>
      </c>
      <c r="GW460">
        <v>40</v>
      </c>
      <c r="GX460">
        <v>3</v>
      </c>
      <c r="GY460">
        <v>0</v>
      </c>
      <c r="GZ460">
        <v>1</v>
      </c>
      <c r="HA460">
        <v>0</v>
      </c>
      <c r="HB460">
        <v>4</v>
      </c>
      <c r="HC460">
        <v>0</v>
      </c>
      <c r="HD460">
        <v>0</v>
      </c>
      <c r="HE460">
        <v>0</v>
      </c>
      <c r="HF460">
        <v>0</v>
      </c>
      <c r="HG460">
        <v>2</v>
      </c>
      <c r="HH460">
        <v>1</v>
      </c>
      <c r="HI460">
        <v>1</v>
      </c>
      <c r="HJ460">
        <v>0</v>
      </c>
      <c r="HK460">
        <v>0</v>
      </c>
      <c r="HL460">
        <v>2</v>
      </c>
      <c r="HM460">
        <v>1</v>
      </c>
      <c r="HN460">
        <v>2</v>
      </c>
      <c r="HO460">
        <v>2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1</v>
      </c>
      <c r="HW460">
        <v>2</v>
      </c>
      <c r="HX460">
        <v>2</v>
      </c>
      <c r="HY460">
        <v>64</v>
      </c>
      <c r="HZ460">
        <v>107</v>
      </c>
      <c r="IA460">
        <v>27</v>
      </c>
      <c r="IB460">
        <v>5</v>
      </c>
      <c r="IC460">
        <v>0</v>
      </c>
      <c r="ID460">
        <v>0</v>
      </c>
      <c r="IE460">
        <v>66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2</v>
      </c>
      <c r="IN460">
        <v>5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1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1</v>
      </c>
      <c r="JC460">
        <v>107</v>
      </c>
      <c r="JD460" t="s">
        <v>0</v>
      </c>
      <c r="JE460" t="s">
        <v>0</v>
      </c>
      <c r="JF460" t="s">
        <v>0</v>
      </c>
      <c r="JG460" t="s">
        <v>0</v>
      </c>
      <c r="JH460" t="s">
        <v>0</v>
      </c>
      <c r="JI460" t="s">
        <v>0</v>
      </c>
      <c r="JJ460" t="s">
        <v>0</v>
      </c>
      <c r="JK460" t="s">
        <v>0</v>
      </c>
      <c r="JL460" t="s">
        <v>0</v>
      </c>
      <c r="JM460" t="s">
        <v>0</v>
      </c>
      <c r="JN460" t="s">
        <v>0</v>
      </c>
      <c r="JO460" t="s">
        <v>0</v>
      </c>
      <c r="JP460" t="s">
        <v>0</v>
      </c>
      <c r="JQ460" t="s">
        <v>0</v>
      </c>
      <c r="JR460" t="s">
        <v>0</v>
      </c>
      <c r="JS460" t="s">
        <v>0</v>
      </c>
      <c r="JT460" t="s">
        <v>0</v>
      </c>
      <c r="JU460" t="s">
        <v>0</v>
      </c>
      <c r="JV460" t="s">
        <v>0</v>
      </c>
      <c r="JW460">
        <v>2</v>
      </c>
      <c r="JX460">
        <v>1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1</v>
      </c>
      <c r="KO460">
        <v>0</v>
      </c>
      <c r="KP460">
        <v>0</v>
      </c>
      <c r="KQ460">
        <v>0</v>
      </c>
      <c r="KR460">
        <v>2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</row>
    <row r="461" spans="1:351">
      <c r="A461" t="s">
        <v>931</v>
      </c>
      <c r="B461" t="s">
        <v>914</v>
      </c>
      <c r="C461" t="str">
        <f>"201001"</f>
        <v>201001</v>
      </c>
      <c r="D461" t="s">
        <v>930</v>
      </c>
      <c r="E461">
        <v>2</v>
      </c>
      <c r="F461">
        <v>1120</v>
      </c>
      <c r="G461">
        <v>870</v>
      </c>
      <c r="H461">
        <v>361</v>
      </c>
      <c r="I461">
        <v>509</v>
      </c>
      <c r="J461">
        <v>0</v>
      </c>
      <c r="K461">
        <v>17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509</v>
      </c>
      <c r="T461">
        <v>0</v>
      </c>
      <c r="U461">
        <v>0</v>
      </c>
      <c r="V461">
        <v>509</v>
      </c>
      <c r="W461">
        <v>17</v>
      </c>
      <c r="X461">
        <v>10</v>
      </c>
      <c r="Y461">
        <v>6</v>
      </c>
      <c r="Z461">
        <v>1</v>
      </c>
      <c r="AA461">
        <v>492</v>
      </c>
      <c r="AB461">
        <v>211</v>
      </c>
      <c r="AC461">
        <v>49</v>
      </c>
      <c r="AD461">
        <v>28</v>
      </c>
      <c r="AE461">
        <v>29</v>
      </c>
      <c r="AF461">
        <v>1</v>
      </c>
      <c r="AG461">
        <v>22</v>
      </c>
      <c r="AH461">
        <v>1</v>
      </c>
      <c r="AI461">
        <v>0</v>
      </c>
      <c r="AJ461">
        <v>6</v>
      </c>
      <c r="AK461">
        <v>12</v>
      </c>
      <c r="AL461">
        <v>0</v>
      </c>
      <c r="AM461">
        <v>0</v>
      </c>
      <c r="AN461">
        <v>0</v>
      </c>
      <c r="AO461">
        <v>0</v>
      </c>
      <c r="AP461">
        <v>1</v>
      </c>
      <c r="AQ461">
        <v>1</v>
      </c>
      <c r="AR461">
        <v>2</v>
      </c>
      <c r="AS461">
        <v>0</v>
      </c>
      <c r="AT461">
        <v>40</v>
      </c>
      <c r="AU461">
        <v>0</v>
      </c>
      <c r="AV461">
        <v>2</v>
      </c>
      <c r="AW461">
        <v>7</v>
      </c>
      <c r="AX461">
        <v>0</v>
      </c>
      <c r="AY461">
        <v>1</v>
      </c>
      <c r="AZ461">
        <v>0</v>
      </c>
      <c r="BA461">
        <v>0</v>
      </c>
      <c r="BB461">
        <v>4</v>
      </c>
      <c r="BC461">
        <v>0</v>
      </c>
      <c r="BD461">
        <v>5</v>
      </c>
      <c r="BE461">
        <v>211</v>
      </c>
      <c r="BF461">
        <v>115</v>
      </c>
      <c r="BG461">
        <v>27</v>
      </c>
      <c r="BH461">
        <v>3</v>
      </c>
      <c r="BI461">
        <v>0</v>
      </c>
      <c r="BJ461">
        <v>0</v>
      </c>
      <c r="BK461">
        <v>15</v>
      </c>
      <c r="BL461">
        <v>1</v>
      </c>
      <c r="BM461">
        <v>0</v>
      </c>
      <c r="BN461">
        <v>0</v>
      </c>
      <c r="BO461">
        <v>2</v>
      </c>
      <c r="BP461">
        <v>0</v>
      </c>
      <c r="BQ461">
        <v>3</v>
      </c>
      <c r="BR461">
        <v>0</v>
      </c>
      <c r="BS461">
        <v>20</v>
      </c>
      <c r="BT461">
        <v>0</v>
      </c>
      <c r="BU461">
        <v>0</v>
      </c>
      <c r="BV461">
        <v>1</v>
      </c>
      <c r="BW461">
        <v>0</v>
      </c>
      <c r="BX461">
        <v>0</v>
      </c>
      <c r="BY461">
        <v>0</v>
      </c>
      <c r="BZ461">
        <v>1</v>
      </c>
      <c r="CA461">
        <v>0</v>
      </c>
      <c r="CB461">
        <v>0</v>
      </c>
      <c r="CC461">
        <v>0</v>
      </c>
      <c r="CD461">
        <v>0</v>
      </c>
      <c r="CE461">
        <v>1</v>
      </c>
      <c r="CF461">
        <v>1</v>
      </c>
      <c r="CG461">
        <v>0</v>
      </c>
      <c r="CH461">
        <v>40</v>
      </c>
      <c r="CI461">
        <v>115</v>
      </c>
      <c r="CJ461">
        <v>4</v>
      </c>
      <c r="CK461">
        <v>2</v>
      </c>
      <c r="CL461">
        <v>1</v>
      </c>
      <c r="CM461">
        <v>0</v>
      </c>
      <c r="CN461">
        <v>1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4</v>
      </c>
      <c r="DJ461">
        <v>16</v>
      </c>
      <c r="DK461">
        <v>10</v>
      </c>
      <c r="DL461">
        <v>0</v>
      </c>
      <c r="DM461">
        <v>0</v>
      </c>
      <c r="DN461">
        <v>1</v>
      </c>
      <c r="DO461">
        <v>1</v>
      </c>
      <c r="DP461">
        <v>1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1</v>
      </c>
      <c r="DZ461">
        <v>0</v>
      </c>
      <c r="EA461">
        <v>0</v>
      </c>
      <c r="EB461">
        <v>0</v>
      </c>
      <c r="EC461">
        <v>1</v>
      </c>
      <c r="ED461">
        <v>0</v>
      </c>
      <c r="EE461">
        <v>0</v>
      </c>
      <c r="EF461">
        <v>0</v>
      </c>
      <c r="EG461">
        <v>0</v>
      </c>
      <c r="EH461">
        <v>1</v>
      </c>
      <c r="EI461">
        <v>0</v>
      </c>
      <c r="EJ461">
        <v>0</v>
      </c>
      <c r="EK461">
        <v>0</v>
      </c>
      <c r="EL461">
        <v>0</v>
      </c>
      <c r="EM461">
        <v>16</v>
      </c>
      <c r="EN461">
        <v>25</v>
      </c>
      <c r="EO461">
        <v>1</v>
      </c>
      <c r="EP461">
        <v>0</v>
      </c>
      <c r="EQ461">
        <v>0</v>
      </c>
      <c r="ER461">
        <v>0</v>
      </c>
      <c r="ES461">
        <v>2</v>
      </c>
      <c r="ET461">
        <v>0</v>
      </c>
      <c r="EU461">
        <v>0</v>
      </c>
      <c r="EV461">
        <v>0</v>
      </c>
      <c r="EW461">
        <v>0</v>
      </c>
      <c r="EX461">
        <v>8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4</v>
      </c>
      <c r="FI461">
        <v>1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1</v>
      </c>
      <c r="FP461">
        <v>8</v>
      </c>
      <c r="FQ461">
        <v>25</v>
      </c>
      <c r="FR461">
        <v>53</v>
      </c>
      <c r="FS461">
        <v>6</v>
      </c>
      <c r="FT461">
        <v>0</v>
      </c>
      <c r="FU461">
        <v>35</v>
      </c>
      <c r="FV461">
        <v>2</v>
      </c>
      <c r="FW461">
        <v>1</v>
      </c>
      <c r="FX461">
        <v>4</v>
      </c>
      <c r="FY461">
        <v>1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1</v>
      </c>
      <c r="GG461">
        <v>0</v>
      </c>
      <c r="GH461">
        <v>0</v>
      </c>
      <c r="GI461">
        <v>0</v>
      </c>
      <c r="GJ461">
        <v>0</v>
      </c>
      <c r="GK461">
        <v>1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2</v>
      </c>
      <c r="GT461">
        <v>0</v>
      </c>
      <c r="GU461">
        <v>53</v>
      </c>
      <c r="GV461">
        <v>23</v>
      </c>
      <c r="GW461">
        <v>15</v>
      </c>
      <c r="GX461">
        <v>3</v>
      </c>
      <c r="GY461">
        <v>1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1</v>
      </c>
      <c r="HF461">
        <v>0</v>
      </c>
      <c r="HG461">
        <v>0</v>
      </c>
      <c r="HH461">
        <v>0</v>
      </c>
      <c r="HI461">
        <v>0</v>
      </c>
      <c r="HJ461">
        <v>1</v>
      </c>
      <c r="HK461">
        <v>0</v>
      </c>
      <c r="HL461">
        <v>1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1</v>
      </c>
      <c r="HU461">
        <v>0</v>
      </c>
      <c r="HV461">
        <v>0</v>
      </c>
      <c r="HW461">
        <v>0</v>
      </c>
      <c r="HX461">
        <v>0</v>
      </c>
      <c r="HY461">
        <v>23</v>
      </c>
      <c r="HZ461">
        <v>40</v>
      </c>
      <c r="IA461">
        <v>8</v>
      </c>
      <c r="IB461">
        <v>2</v>
      </c>
      <c r="IC461">
        <v>0</v>
      </c>
      <c r="ID461">
        <v>0</v>
      </c>
      <c r="IE461">
        <v>25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1</v>
      </c>
      <c r="IR461">
        <v>1</v>
      </c>
      <c r="IS461">
        <v>1</v>
      </c>
      <c r="IT461">
        <v>0</v>
      </c>
      <c r="IU461">
        <v>0</v>
      </c>
      <c r="IV461">
        <v>0</v>
      </c>
      <c r="IW461">
        <v>1</v>
      </c>
      <c r="IX461">
        <v>0</v>
      </c>
      <c r="IY461">
        <v>0</v>
      </c>
      <c r="IZ461">
        <v>1</v>
      </c>
      <c r="JA461">
        <v>0</v>
      </c>
      <c r="JB461">
        <v>0</v>
      </c>
      <c r="JC461">
        <v>40</v>
      </c>
      <c r="JD461" t="s">
        <v>0</v>
      </c>
      <c r="JE461" t="s">
        <v>0</v>
      </c>
      <c r="JF461" t="s">
        <v>0</v>
      </c>
      <c r="JG461" t="s">
        <v>0</v>
      </c>
      <c r="JH461" t="s">
        <v>0</v>
      </c>
      <c r="JI461" t="s">
        <v>0</v>
      </c>
      <c r="JJ461" t="s">
        <v>0</v>
      </c>
      <c r="JK461" t="s">
        <v>0</v>
      </c>
      <c r="JL461" t="s">
        <v>0</v>
      </c>
      <c r="JM461" t="s">
        <v>0</v>
      </c>
      <c r="JN461" t="s">
        <v>0</v>
      </c>
      <c r="JO461" t="s">
        <v>0</v>
      </c>
      <c r="JP461" t="s">
        <v>0</v>
      </c>
      <c r="JQ461" t="s">
        <v>0</v>
      </c>
      <c r="JR461" t="s">
        <v>0</v>
      </c>
      <c r="JS461" t="s">
        <v>0</v>
      </c>
      <c r="JT461" t="s">
        <v>0</v>
      </c>
      <c r="JU461" t="s">
        <v>0</v>
      </c>
      <c r="JV461" t="s">
        <v>0</v>
      </c>
      <c r="JW461">
        <v>3</v>
      </c>
      <c r="JX461">
        <v>1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1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1</v>
      </c>
      <c r="KQ461">
        <v>0</v>
      </c>
      <c r="KR461">
        <v>3</v>
      </c>
      <c r="KS461">
        <v>2</v>
      </c>
      <c r="KT461">
        <v>0</v>
      </c>
      <c r="KU461">
        <v>0</v>
      </c>
      <c r="KV461">
        <v>0</v>
      </c>
      <c r="KW461">
        <v>0</v>
      </c>
      <c r="KX461">
        <v>1</v>
      </c>
      <c r="KY461">
        <v>0</v>
      </c>
      <c r="KZ461">
        <v>0</v>
      </c>
      <c r="LA461">
        <v>0</v>
      </c>
      <c r="LB461">
        <v>0</v>
      </c>
      <c r="LC461">
        <v>1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2</v>
      </c>
      <c r="LV461">
        <v>0</v>
      </c>
      <c r="LW461">
        <v>0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0</v>
      </c>
      <c r="MK461">
        <v>0</v>
      </c>
      <c r="ML461">
        <v>0</v>
      </c>
      <c r="MM461">
        <v>0</v>
      </c>
    </row>
    <row r="462" spans="1:351">
      <c r="A462" t="s">
        <v>929</v>
      </c>
      <c r="B462" t="s">
        <v>914</v>
      </c>
      <c r="C462" t="str">
        <f>"201001"</f>
        <v>201001</v>
      </c>
      <c r="D462" t="s">
        <v>928</v>
      </c>
      <c r="E462">
        <v>3</v>
      </c>
      <c r="F462">
        <v>1304</v>
      </c>
      <c r="G462">
        <v>1020</v>
      </c>
      <c r="H462">
        <v>406</v>
      </c>
      <c r="I462">
        <v>614</v>
      </c>
      <c r="J462">
        <v>1</v>
      </c>
      <c r="K462">
        <v>5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614</v>
      </c>
      <c r="T462">
        <v>0</v>
      </c>
      <c r="U462">
        <v>0</v>
      </c>
      <c r="V462">
        <v>614</v>
      </c>
      <c r="W462">
        <v>19</v>
      </c>
      <c r="X462">
        <v>17</v>
      </c>
      <c r="Y462">
        <v>2</v>
      </c>
      <c r="Z462">
        <v>0</v>
      </c>
      <c r="AA462">
        <v>595</v>
      </c>
      <c r="AB462">
        <v>241</v>
      </c>
      <c r="AC462">
        <v>81</v>
      </c>
      <c r="AD462">
        <v>30</v>
      </c>
      <c r="AE462">
        <v>25</v>
      </c>
      <c r="AF462">
        <v>0</v>
      </c>
      <c r="AG462">
        <v>21</v>
      </c>
      <c r="AH462">
        <v>4</v>
      </c>
      <c r="AI462">
        <v>1</v>
      </c>
      <c r="AJ462">
        <v>9</v>
      </c>
      <c r="AK462">
        <v>3</v>
      </c>
      <c r="AL462">
        <v>1</v>
      </c>
      <c r="AM462">
        <v>0</v>
      </c>
      <c r="AN462">
        <v>0</v>
      </c>
      <c r="AO462">
        <v>0</v>
      </c>
      <c r="AP462">
        <v>1</v>
      </c>
      <c r="AQ462">
        <v>0</v>
      </c>
      <c r="AR462">
        <v>2</v>
      </c>
      <c r="AS462">
        <v>0</v>
      </c>
      <c r="AT462">
        <v>35</v>
      </c>
      <c r="AU462">
        <v>2</v>
      </c>
      <c r="AV462">
        <v>8</v>
      </c>
      <c r="AW462">
        <v>4</v>
      </c>
      <c r="AX462">
        <v>1</v>
      </c>
      <c r="AY462">
        <v>2</v>
      </c>
      <c r="AZ462">
        <v>0</v>
      </c>
      <c r="BA462">
        <v>1</v>
      </c>
      <c r="BB462">
        <v>0</v>
      </c>
      <c r="BC462">
        <v>6</v>
      </c>
      <c r="BD462">
        <v>4</v>
      </c>
      <c r="BE462">
        <v>241</v>
      </c>
      <c r="BF462">
        <v>143</v>
      </c>
      <c r="BG462">
        <v>21</v>
      </c>
      <c r="BH462">
        <v>8</v>
      </c>
      <c r="BI462">
        <v>3</v>
      </c>
      <c r="BJ462">
        <v>3</v>
      </c>
      <c r="BK462">
        <v>27</v>
      </c>
      <c r="BL462">
        <v>1</v>
      </c>
      <c r="BM462">
        <v>0</v>
      </c>
      <c r="BN462">
        <v>0</v>
      </c>
      <c r="BO462">
        <v>0</v>
      </c>
      <c r="BP462">
        <v>0</v>
      </c>
      <c r="BQ462">
        <v>1</v>
      </c>
      <c r="BR462">
        <v>0</v>
      </c>
      <c r="BS462">
        <v>35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1</v>
      </c>
      <c r="CG462">
        <v>0</v>
      </c>
      <c r="CH462">
        <v>43</v>
      </c>
      <c r="CI462">
        <v>143</v>
      </c>
      <c r="CJ462">
        <v>8</v>
      </c>
      <c r="CK462">
        <v>5</v>
      </c>
      <c r="CL462">
        <v>0</v>
      </c>
      <c r="CM462">
        <v>1</v>
      </c>
      <c r="CN462">
        <v>0</v>
      </c>
      <c r="CO462">
        <v>1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1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8</v>
      </c>
      <c r="DJ462">
        <v>22</v>
      </c>
      <c r="DK462">
        <v>7</v>
      </c>
      <c r="DL462">
        <v>1</v>
      </c>
      <c r="DM462">
        <v>5</v>
      </c>
      <c r="DN462">
        <v>0</v>
      </c>
      <c r="DO462">
        <v>0</v>
      </c>
      <c r="DP462">
        <v>1</v>
      </c>
      <c r="DQ462">
        <v>1</v>
      </c>
      <c r="DR462">
        <v>1</v>
      </c>
      <c r="DS462">
        <v>0</v>
      </c>
      <c r="DT462">
        <v>0</v>
      </c>
      <c r="DU462">
        <v>1</v>
      </c>
      <c r="DV462">
        <v>0</v>
      </c>
      <c r="DW462">
        <v>2</v>
      </c>
      <c r="DX462">
        <v>0</v>
      </c>
      <c r="DY462">
        <v>0</v>
      </c>
      <c r="DZ462">
        <v>0</v>
      </c>
      <c r="EA462">
        <v>1</v>
      </c>
      <c r="EB462">
        <v>0</v>
      </c>
      <c r="EC462">
        <v>1</v>
      </c>
      <c r="ED462">
        <v>0</v>
      </c>
      <c r="EE462">
        <v>0</v>
      </c>
      <c r="EF462">
        <v>0</v>
      </c>
      <c r="EG462">
        <v>1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22</v>
      </c>
      <c r="EN462">
        <v>30</v>
      </c>
      <c r="EO462">
        <v>4</v>
      </c>
      <c r="EP462">
        <v>0</v>
      </c>
      <c r="EQ462">
        <v>1</v>
      </c>
      <c r="ER462">
        <v>0</v>
      </c>
      <c r="ES462">
        <v>6</v>
      </c>
      <c r="ET462">
        <v>0</v>
      </c>
      <c r="EU462">
        <v>0</v>
      </c>
      <c r="EV462">
        <v>0</v>
      </c>
      <c r="EW462">
        <v>1</v>
      </c>
      <c r="EX462">
        <v>8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5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5</v>
      </c>
      <c r="FQ462">
        <v>30</v>
      </c>
      <c r="FR462">
        <v>72</v>
      </c>
      <c r="FS462">
        <v>15</v>
      </c>
      <c r="FT462">
        <v>3</v>
      </c>
      <c r="FU462">
        <v>46</v>
      </c>
      <c r="FV462">
        <v>1</v>
      </c>
      <c r="FW462">
        <v>0</v>
      </c>
      <c r="FX462">
        <v>1</v>
      </c>
      <c r="FY462">
        <v>0</v>
      </c>
      <c r="FZ462">
        <v>2</v>
      </c>
      <c r="GA462">
        <v>0</v>
      </c>
      <c r="GB462">
        <v>0</v>
      </c>
      <c r="GC462">
        <v>1</v>
      </c>
      <c r="GD462">
        <v>0</v>
      </c>
      <c r="GE462">
        <v>0</v>
      </c>
      <c r="GF462">
        <v>1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1</v>
      </c>
      <c r="GR462">
        <v>0</v>
      </c>
      <c r="GS462">
        <v>1</v>
      </c>
      <c r="GT462">
        <v>0</v>
      </c>
      <c r="GU462">
        <v>72</v>
      </c>
      <c r="GV462">
        <v>33</v>
      </c>
      <c r="GW462">
        <v>16</v>
      </c>
      <c r="GX462">
        <v>4</v>
      </c>
      <c r="GY462">
        <v>0</v>
      </c>
      <c r="GZ462">
        <v>0</v>
      </c>
      <c r="HA462">
        <v>1</v>
      </c>
      <c r="HB462">
        <v>3</v>
      </c>
      <c r="HC462">
        <v>0</v>
      </c>
      <c r="HD462">
        <v>1</v>
      </c>
      <c r="HE462">
        <v>1</v>
      </c>
      <c r="HF462">
        <v>0</v>
      </c>
      <c r="HG462">
        <v>1</v>
      </c>
      <c r="HH462">
        <v>0</v>
      </c>
      <c r="HI462">
        <v>0</v>
      </c>
      <c r="HJ462">
        <v>1</v>
      </c>
      <c r="HK462">
        <v>0</v>
      </c>
      <c r="HL462">
        <v>1</v>
      </c>
      <c r="HM462">
        <v>0</v>
      </c>
      <c r="HN462">
        <v>0</v>
      </c>
      <c r="HO462">
        <v>1</v>
      </c>
      <c r="HP462">
        <v>1</v>
      </c>
      <c r="HQ462">
        <v>0</v>
      </c>
      <c r="HR462">
        <v>1</v>
      </c>
      <c r="HS462">
        <v>1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33</v>
      </c>
      <c r="HZ462">
        <v>38</v>
      </c>
      <c r="IA462">
        <v>13</v>
      </c>
      <c r="IB462">
        <v>0</v>
      </c>
      <c r="IC462">
        <v>0</v>
      </c>
      <c r="ID462">
        <v>0</v>
      </c>
      <c r="IE462">
        <v>24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1</v>
      </c>
      <c r="JC462">
        <v>38</v>
      </c>
      <c r="JD462" t="s">
        <v>0</v>
      </c>
      <c r="JE462" t="s">
        <v>0</v>
      </c>
      <c r="JF462" t="s">
        <v>0</v>
      </c>
      <c r="JG462" t="s">
        <v>0</v>
      </c>
      <c r="JH462" t="s">
        <v>0</v>
      </c>
      <c r="JI462" t="s">
        <v>0</v>
      </c>
      <c r="JJ462" t="s">
        <v>0</v>
      </c>
      <c r="JK462" t="s">
        <v>0</v>
      </c>
      <c r="JL462" t="s">
        <v>0</v>
      </c>
      <c r="JM462" t="s">
        <v>0</v>
      </c>
      <c r="JN462" t="s">
        <v>0</v>
      </c>
      <c r="JO462" t="s">
        <v>0</v>
      </c>
      <c r="JP462" t="s">
        <v>0</v>
      </c>
      <c r="JQ462" t="s">
        <v>0</v>
      </c>
      <c r="JR462" t="s">
        <v>0</v>
      </c>
      <c r="JS462" t="s">
        <v>0</v>
      </c>
      <c r="JT462" t="s">
        <v>0</v>
      </c>
      <c r="JU462" t="s">
        <v>0</v>
      </c>
      <c r="JV462" t="s">
        <v>0</v>
      </c>
      <c r="JW462">
        <v>5</v>
      </c>
      <c r="JX462">
        <v>2</v>
      </c>
      <c r="JY462">
        <v>1</v>
      </c>
      <c r="JZ462">
        <v>0</v>
      </c>
      <c r="KA462">
        <v>0</v>
      </c>
      <c r="KB462">
        <v>0</v>
      </c>
      <c r="KC462">
        <v>1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1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5</v>
      </c>
      <c r="KS462">
        <v>2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2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2</v>
      </c>
      <c r="LV462">
        <v>1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1</v>
      </c>
      <c r="ME462">
        <v>0</v>
      </c>
      <c r="MF462">
        <v>0</v>
      </c>
      <c r="MG462">
        <v>0</v>
      </c>
      <c r="MH462">
        <v>0</v>
      </c>
      <c r="MI462">
        <v>0</v>
      </c>
      <c r="MJ462">
        <v>0</v>
      </c>
      <c r="MK462">
        <v>0</v>
      </c>
      <c r="ML462">
        <v>0</v>
      </c>
      <c r="MM462">
        <v>1</v>
      </c>
    </row>
    <row r="463" spans="1:351">
      <c r="A463" t="s">
        <v>927</v>
      </c>
      <c r="B463" t="s">
        <v>914</v>
      </c>
      <c r="C463" t="str">
        <f>"201001"</f>
        <v>201001</v>
      </c>
      <c r="D463" t="s">
        <v>926</v>
      </c>
      <c r="E463">
        <v>4</v>
      </c>
      <c r="F463">
        <v>2027</v>
      </c>
      <c r="G463">
        <v>1590</v>
      </c>
      <c r="H463">
        <v>729</v>
      </c>
      <c r="I463">
        <v>861</v>
      </c>
      <c r="J463">
        <v>0</v>
      </c>
      <c r="K463">
        <v>2</v>
      </c>
      <c r="L463">
        <v>2</v>
      </c>
      <c r="M463">
        <v>2</v>
      </c>
      <c r="N463">
        <v>0</v>
      </c>
      <c r="O463">
        <v>0</v>
      </c>
      <c r="P463">
        <v>0</v>
      </c>
      <c r="Q463">
        <v>0</v>
      </c>
      <c r="R463">
        <v>2</v>
      </c>
      <c r="S463">
        <v>863</v>
      </c>
      <c r="T463">
        <v>2</v>
      </c>
      <c r="U463">
        <v>0</v>
      </c>
      <c r="V463">
        <v>863</v>
      </c>
      <c r="W463">
        <v>17</v>
      </c>
      <c r="X463">
        <v>13</v>
      </c>
      <c r="Y463">
        <v>3</v>
      </c>
      <c r="Z463">
        <v>1</v>
      </c>
      <c r="AA463">
        <v>846</v>
      </c>
      <c r="AB463">
        <v>274</v>
      </c>
      <c r="AC463">
        <v>85</v>
      </c>
      <c r="AD463">
        <v>27</v>
      </c>
      <c r="AE463">
        <v>38</v>
      </c>
      <c r="AF463">
        <v>3</v>
      </c>
      <c r="AG463">
        <v>19</v>
      </c>
      <c r="AH463">
        <v>5</v>
      </c>
      <c r="AI463">
        <v>0</v>
      </c>
      <c r="AJ463">
        <v>7</v>
      </c>
      <c r="AK463">
        <v>2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2</v>
      </c>
      <c r="AS463">
        <v>0</v>
      </c>
      <c r="AT463">
        <v>55</v>
      </c>
      <c r="AU463">
        <v>1</v>
      </c>
      <c r="AV463">
        <v>12</v>
      </c>
      <c r="AW463">
        <v>5</v>
      </c>
      <c r="AX463">
        <v>1</v>
      </c>
      <c r="AY463">
        <v>0</v>
      </c>
      <c r="AZ463">
        <v>0</v>
      </c>
      <c r="BA463">
        <v>0</v>
      </c>
      <c r="BB463">
        <v>4</v>
      </c>
      <c r="BC463">
        <v>3</v>
      </c>
      <c r="BD463">
        <v>5</v>
      </c>
      <c r="BE463">
        <v>274</v>
      </c>
      <c r="BF463">
        <v>179</v>
      </c>
      <c r="BG463">
        <v>39</v>
      </c>
      <c r="BH463">
        <v>4</v>
      </c>
      <c r="BI463">
        <v>1</v>
      </c>
      <c r="BJ463">
        <v>6</v>
      </c>
      <c r="BK463">
        <v>37</v>
      </c>
      <c r="BL463">
        <v>0</v>
      </c>
      <c r="BM463">
        <v>0</v>
      </c>
      <c r="BN463">
        <v>5</v>
      </c>
      <c r="BO463">
        <v>0</v>
      </c>
      <c r="BP463">
        <v>0</v>
      </c>
      <c r="BQ463">
        <v>0</v>
      </c>
      <c r="BR463">
        <v>0</v>
      </c>
      <c r="BS463">
        <v>35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3</v>
      </c>
      <c r="CG463">
        <v>0</v>
      </c>
      <c r="CH463">
        <v>47</v>
      </c>
      <c r="CI463">
        <v>179</v>
      </c>
      <c r="CJ463">
        <v>18</v>
      </c>
      <c r="CK463">
        <v>4</v>
      </c>
      <c r="CL463">
        <v>6</v>
      </c>
      <c r="CM463">
        <v>1</v>
      </c>
      <c r="CN463">
        <v>1</v>
      </c>
      <c r="CO463">
        <v>0</v>
      </c>
      <c r="CP463">
        <v>0</v>
      </c>
      <c r="CQ463">
        <v>0</v>
      </c>
      <c r="CR463">
        <v>2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1</v>
      </c>
      <c r="DA463">
        <v>1</v>
      </c>
      <c r="DB463">
        <v>0</v>
      </c>
      <c r="DC463">
        <v>0</v>
      </c>
      <c r="DD463">
        <v>2</v>
      </c>
      <c r="DE463">
        <v>0</v>
      </c>
      <c r="DF463">
        <v>0</v>
      </c>
      <c r="DG463">
        <v>0</v>
      </c>
      <c r="DH463">
        <v>0</v>
      </c>
      <c r="DI463">
        <v>18</v>
      </c>
      <c r="DJ463">
        <v>54</v>
      </c>
      <c r="DK463">
        <v>28</v>
      </c>
      <c r="DL463">
        <v>3</v>
      </c>
      <c r="DM463">
        <v>3</v>
      </c>
      <c r="DN463">
        <v>0</v>
      </c>
      <c r="DO463">
        <v>0</v>
      </c>
      <c r="DP463">
        <v>0</v>
      </c>
      <c r="DQ463">
        <v>2</v>
      </c>
      <c r="DR463">
        <v>0</v>
      </c>
      <c r="DS463">
        <v>1</v>
      </c>
      <c r="DT463">
        <v>0</v>
      </c>
      <c r="DU463">
        <v>1</v>
      </c>
      <c r="DV463">
        <v>2</v>
      </c>
      <c r="DW463">
        <v>2</v>
      </c>
      <c r="DX463">
        <v>0</v>
      </c>
      <c r="DY463">
        <v>0</v>
      </c>
      <c r="DZ463">
        <v>0</v>
      </c>
      <c r="EA463">
        <v>9</v>
      </c>
      <c r="EB463">
        <v>0</v>
      </c>
      <c r="EC463">
        <v>2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54</v>
      </c>
      <c r="EN463">
        <v>49</v>
      </c>
      <c r="EO463">
        <v>3</v>
      </c>
      <c r="EP463">
        <v>0</v>
      </c>
      <c r="EQ463">
        <v>0</v>
      </c>
      <c r="ER463">
        <v>0</v>
      </c>
      <c r="ES463">
        <v>7</v>
      </c>
      <c r="ET463">
        <v>2</v>
      </c>
      <c r="EU463">
        <v>0</v>
      </c>
      <c r="EV463">
        <v>1</v>
      </c>
      <c r="EW463">
        <v>0</v>
      </c>
      <c r="EX463">
        <v>11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1</v>
      </c>
      <c r="FE463">
        <v>0</v>
      </c>
      <c r="FF463">
        <v>0</v>
      </c>
      <c r="FG463">
        <v>0</v>
      </c>
      <c r="FH463">
        <v>9</v>
      </c>
      <c r="FI463">
        <v>0</v>
      </c>
      <c r="FJ463">
        <v>0</v>
      </c>
      <c r="FK463">
        <v>1</v>
      </c>
      <c r="FL463">
        <v>0</v>
      </c>
      <c r="FM463">
        <v>0</v>
      </c>
      <c r="FN463">
        <v>0</v>
      </c>
      <c r="FO463">
        <v>0</v>
      </c>
      <c r="FP463">
        <v>14</v>
      </c>
      <c r="FQ463">
        <v>49</v>
      </c>
      <c r="FR463">
        <v>142</v>
      </c>
      <c r="FS463">
        <v>10</v>
      </c>
      <c r="FT463">
        <v>3</v>
      </c>
      <c r="FU463">
        <v>111</v>
      </c>
      <c r="FV463">
        <v>0</v>
      </c>
      <c r="FW463">
        <v>0</v>
      </c>
      <c r="FX463">
        <v>7</v>
      </c>
      <c r="FY463">
        <v>2</v>
      </c>
      <c r="FZ463">
        <v>1</v>
      </c>
      <c r="GA463">
        <v>0</v>
      </c>
      <c r="GB463">
        <v>1</v>
      </c>
      <c r="GC463">
        <v>0</v>
      </c>
      <c r="GD463">
        <v>0</v>
      </c>
      <c r="GE463">
        <v>0</v>
      </c>
      <c r="GF463">
        <v>1</v>
      </c>
      <c r="GG463">
        <v>0</v>
      </c>
      <c r="GH463">
        <v>0</v>
      </c>
      <c r="GI463">
        <v>0</v>
      </c>
      <c r="GJ463">
        <v>2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1</v>
      </c>
      <c r="GS463">
        <v>0</v>
      </c>
      <c r="GT463">
        <v>2</v>
      </c>
      <c r="GU463">
        <v>142</v>
      </c>
      <c r="GV463">
        <v>53</v>
      </c>
      <c r="GW463">
        <v>33</v>
      </c>
      <c r="GX463">
        <v>4</v>
      </c>
      <c r="GY463">
        <v>2</v>
      </c>
      <c r="GZ463">
        <v>0</v>
      </c>
      <c r="HA463">
        <v>2</v>
      </c>
      <c r="HB463">
        <v>0</v>
      </c>
      <c r="HC463">
        <v>0</v>
      </c>
      <c r="HD463">
        <v>0</v>
      </c>
      <c r="HE463">
        <v>1</v>
      </c>
      <c r="HF463">
        <v>0</v>
      </c>
      <c r="HG463">
        <v>0</v>
      </c>
      <c r="HH463">
        <v>1</v>
      </c>
      <c r="HI463">
        <v>1</v>
      </c>
      <c r="HJ463">
        <v>0</v>
      </c>
      <c r="HK463">
        <v>0</v>
      </c>
      <c r="HL463">
        <v>1</v>
      </c>
      <c r="HM463">
        <v>0</v>
      </c>
      <c r="HN463">
        <v>1</v>
      </c>
      <c r="HO463">
        <v>2</v>
      </c>
      <c r="HP463">
        <v>3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1</v>
      </c>
      <c r="HW463">
        <v>0</v>
      </c>
      <c r="HX463">
        <v>1</v>
      </c>
      <c r="HY463">
        <v>53</v>
      </c>
      <c r="HZ463">
        <v>70</v>
      </c>
      <c r="IA463">
        <v>27</v>
      </c>
      <c r="IB463">
        <v>0</v>
      </c>
      <c r="IC463">
        <v>0</v>
      </c>
      <c r="ID463">
        <v>0</v>
      </c>
      <c r="IE463">
        <v>39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4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70</v>
      </c>
      <c r="JD463" t="s">
        <v>0</v>
      </c>
      <c r="JE463" t="s">
        <v>0</v>
      </c>
      <c r="JF463" t="s">
        <v>0</v>
      </c>
      <c r="JG463" t="s">
        <v>0</v>
      </c>
      <c r="JH463" t="s">
        <v>0</v>
      </c>
      <c r="JI463" t="s">
        <v>0</v>
      </c>
      <c r="JJ463" t="s">
        <v>0</v>
      </c>
      <c r="JK463" t="s">
        <v>0</v>
      </c>
      <c r="JL463" t="s">
        <v>0</v>
      </c>
      <c r="JM463" t="s">
        <v>0</v>
      </c>
      <c r="JN463" t="s">
        <v>0</v>
      </c>
      <c r="JO463" t="s">
        <v>0</v>
      </c>
      <c r="JP463" t="s">
        <v>0</v>
      </c>
      <c r="JQ463" t="s">
        <v>0</v>
      </c>
      <c r="JR463" t="s">
        <v>0</v>
      </c>
      <c r="JS463" t="s">
        <v>0</v>
      </c>
      <c r="JT463" t="s">
        <v>0</v>
      </c>
      <c r="JU463" t="s">
        <v>0</v>
      </c>
      <c r="JV463" t="s">
        <v>0</v>
      </c>
      <c r="JW463">
        <v>3</v>
      </c>
      <c r="JX463">
        <v>0</v>
      </c>
      <c r="JY463">
        <v>2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1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3</v>
      </c>
      <c r="KS463">
        <v>2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1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1</v>
      </c>
      <c r="LR463">
        <v>0</v>
      </c>
      <c r="LS463">
        <v>0</v>
      </c>
      <c r="LT463">
        <v>0</v>
      </c>
      <c r="LU463">
        <v>2</v>
      </c>
      <c r="LV463">
        <v>2</v>
      </c>
      <c r="LW463">
        <v>2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0</v>
      </c>
      <c r="MK463">
        <v>0</v>
      </c>
      <c r="ML463">
        <v>0</v>
      </c>
      <c r="MM463">
        <v>2</v>
      </c>
    </row>
    <row r="464" spans="1:351">
      <c r="A464" t="s">
        <v>925</v>
      </c>
      <c r="B464" t="s">
        <v>914</v>
      </c>
      <c r="C464" t="str">
        <f>"201001"</f>
        <v>201001</v>
      </c>
      <c r="D464" t="s">
        <v>924</v>
      </c>
      <c r="E464">
        <v>5</v>
      </c>
      <c r="F464">
        <v>1890</v>
      </c>
      <c r="G464">
        <v>1480</v>
      </c>
      <c r="H464">
        <v>665</v>
      </c>
      <c r="I464">
        <v>815</v>
      </c>
      <c r="J464">
        <v>1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815</v>
      </c>
      <c r="T464">
        <v>0</v>
      </c>
      <c r="U464">
        <v>1</v>
      </c>
      <c r="V464">
        <v>814</v>
      </c>
      <c r="W464">
        <v>25</v>
      </c>
      <c r="X464">
        <v>17</v>
      </c>
      <c r="Y464">
        <v>7</v>
      </c>
      <c r="Z464">
        <v>1</v>
      </c>
      <c r="AA464">
        <v>789</v>
      </c>
      <c r="AB464">
        <v>263</v>
      </c>
      <c r="AC464">
        <v>106</v>
      </c>
      <c r="AD464">
        <v>25</v>
      </c>
      <c r="AE464">
        <v>30</v>
      </c>
      <c r="AF464">
        <v>0</v>
      </c>
      <c r="AG464">
        <v>22</v>
      </c>
      <c r="AH464">
        <v>1</v>
      </c>
      <c r="AI464">
        <v>1</v>
      </c>
      <c r="AJ464">
        <v>7</v>
      </c>
      <c r="AK464">
        <v>0</v>
      </c>
      <c r="AL464">
        <v>1</v>
      </c>
      <c r="AM464">
        <v>0</v>
      </c>
      <c r="AN464">
        <v>2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49</v>
      </c>
      <c r="AU464">
        <v>0</v>
      </c>
      <c r="AV464">
        <v>11</v>
      </c>
      <c r="AW464">
        <v>5</v>
      </c>
      <c r="AX464">
        <v>1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2</v>
      </c>
      <c r="BE464">
        <v>263</v>
      </c>
      <c r="BF464">
        <v>166</v>
      </c>
      <c r="BG464">
        <v>43</v>
      </c>
      <c r="BH464">
        <v>5</v>
      </c>
      <c r="BI464">
        <v>3</v>
      </c>
      <c r="BJ464">
        <v>2</v>
      </c>
      <c r="BK464">
        <v>35</v>
      </c>
      <c r="BL464">
        <v>0</v>
      </c>
      <c r="BM464">
        <v>0</v>
      </c>
      <c r="BN464">
        <v>3</v>
      </c>
      <c r="BO464">
        <v>2</v>
      </c>
      <c r="BP464">
        <v>0</v>
      </c>
      <c r="BQ464">
        <v>0</v>
      </c>
      <c r="BR464">
        <v>0</v>
      </c>
      <c r="BS464">
        <v>34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2</v>
      </c>
      <c r="CG464">
        <v>1</v>
      </c>
      <c r="CH464">
        <v>36</v>
      </c>
      <c r="CI464">
        <v>166</v>
      </c>
      <c r="CJ464">
        <v>17</v>
      </c>
      <c r="CK464">
        <v>9</v>
      </c>
      <c r="CL464">
        <v>3</v>
      </c>
      <c r="CM464">
        <v>0</v>
      </c>
      <c r="CN464">
        <v>1</v>
      </c>
      <c r="CO464">
        <v>0</v>
      </c>
      <c r="CP464">
        <v>0</v>
      </c>
      <c r="CQ464">
        <v>0</v>
      </c>
      <c r="CR464">
        <v>1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2</v>
      </c>
      <c r="DH464">
        <v>1</v>
      </c>
      <c r="DI464">
        <v>17</v>
      </c>
      <c r="DJ464">
        <v>51</v>
      </c>
      <c r="DK464">
        <v>22</v>
      </c>
      <c r="DL464">
        <v>5</v>
      </c>
      <c r="DM464">
        <v>4</v>
      </c>
      <c r="DN464">
        <v>1</v>
      </c>
      <c r="DO464">
        <v>0</v>
      </c>
      <c r="DP464">
        <v>1</v>
      </c>
      <c r="DQ464">
        <v>1</v>
      </c>
      <c r="DR464">
        <v>0</v>
      </c>
      <c r="DS464">
        <v>0</v>
      </c>
      <c r="DT464">
        <v>2</v>
      </c>
      <c r="DU464">
        <v>2</v>
      </c>
      <c r="DV464">
        <v>0</v>
      </c>
      <c r="DW464">
        <v>0</v>
      </c>
      <c r="DX464">
        <v>0</v>
      </c>
      <c r="DY464">
        <v>3</v>
      </c>
      <c r="DZ464">
        <v>1</v>
      </c>
      <c r="EA464">
        <v>3</v>
      </c>
      <c r="EB464">
        <v>0</v>
      </c>
      <c r="EC464">
        <v>3</v>
      </c>
      <c r="ED464">
        <v>0</v>
      </c>
      <c r="EE464">
        <v>2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1</v>
      </c>
      <c r="EL464">
        <v>0</v>
      </c>
      <c r="EM464">
        <v>51</v>
      </c>
      <c r="EN464">
        <v>40</v>
      </c>
      <c r="EO464">
        <v>3</v>
      </c>
      <c r="EP464">
        <v>1</v>
      </c>
      <c r="EQ464">
        <v>1</v>
      </c>
      <c r="ER464">
        <v>1</v>
      </c>
      <c r="ES464">
        <v>12</v>
      </c>
      <c r="ET464">
        <v>0</v>
      </c>
      <c r="EU464">
        <v>0</v>
      </c>
      <c r="EV464">
        <v>0</v>
      </c>
      <c r="EW464">
        <v>0</v>
      </c>
      <c r="EX464">
        <v>9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3</v>
      </c>
      <c r="FI464">
        <v>0</v>
      </c>
      <c r="FJ464">
        <v>0</v>
      </c>
      <c r="FK464">
        <v>3</v>
      </c>
      <c r="FL464">
        <v>0</v>
      </c>
      <c r="FM464">
        <v>0</v>
      </c>
      <c r="FN464">
        <v>0</v>
      </c>
      <c r="FO464">
        <v>0</v>
      </c>
      <c r="FP464">
        <v>7</v>
      </c>
      <c r="FQ464">
        <v>40</v>
      </c>
      <c r="FR464">
        <v>117</v>
      </c>
      <c r="FS464">
        <v>12</v>
      </c>
      <c r="FT464">
        <v>2</v>
      </c>
      <c r="FU464">
        <v>79</v>
      </c>
      <c r="FV464">
        <v>4</v>
      </c>
      <c r="FW464">
        <v>2</v>
      </c>
      <c r="FX464">
        <v>5</v>
      </c>
      <c r="FY464">
        <v>0</v>
      </c>
      <c r="FZ464">
        <v>0</v>
      </c>
      <c r="GA464">
        <v>0</v>
      </c>
      <c r="GB464">
        <v>1</v>
      </c>
      <c r="GC464">
        <v>1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2</v>
      </c>
      <c r="GK464">
        <v>0</v>
      </c>
      <c r="GL464">
        <v>0</v>
      </c>
      <c r="GM464">
        <v>1</v>
      </c>
      <c r="GN464">
        <v>1</v>
      </c>
      <c r="GO464">
        <v>0</v>
      </c>
      <c r="GP464">
        <v>1</v>
      </c>
      <c r="GQ464">
        <v>0</v>
      </c>
      <c r="GR464">
        <v>2</v>
      </c>
      <c r="GS464">
        <v>2</v>
      </c>
      <c r="GT464">
        <v>2</v>
      </c>
      <c r="GU464">
        <v>117</v>
      </c>
      <c r="GV464">
        <v>59</v>
      </c>
      <c r="GW464">
        <v>29</v>
      </c>
      <c r="GX464">
        <v>0</v>
      </c>
      <c r="GY464">
        <v>3</v>
      </c>
      <c r="GZ464">
        <v>0</v>
      </c>
      <c r="HA464">
        <v>5</v>
      </c>
      <c r="HB464">
        <v>1</v>
      </c>
      <c r="HC464">
        <v>2</v>
      </c>
      <c r="HD464">
        <v>1</v>
      </c>
      <c r="HE464">
        <v>0</v>
      </c>
      <c r="HF464">
        <v>0</v>
      </c>
      <c r="HG464">
        <v>0</v>
      </c>
      <c r="HH464">
        <v>0</v>
      </c>
      <c r="HI464">
        <v>2</v>
      </c>
      <c r="HJ464">
        <v>2</v>
      </c>
      <c r="HK464">
        <v>0</v>
      </c>
      <c r="HL464">
        <v>0</v>
      </c>
      <c r="HM464">
        <v>1</v>
      </c>
      <c r="HN464">
        <v>1</v>
      </c>
      <c r="HO464">
        <v>2</v>
      </c>
      <c r="HP464">
        <v>4</v>
      </c>
      <c r="HQ464">
        <v>1</v>
      </c>
      <c r="HR464">
        <v>0</v>
      </c>
      <c r="HS464">
        <v>1</v>
      </c>
      <c r="HT464">
        <v>0</v>
      </c>
      <c r="HU464">
        <v>0</v>
      </c>
      <c r="HV464">
        <v>0</v>
      </c>
      <c r="HW464">
        <v>0</v>
      </c>
      <c r="HX464">
        <v>4</v>
      </c>
      <c r="HY464">
        <v>59</v>
      </c>
      <c r="HZ464">
        <v>69</v>
      </c>
      <c r="IA464">
        <v>21</v>
      </c>
      <c r="IB464">
        <v>1</v>
      </c>
      <c r="IC464">
        <v>0</v>
      </c>
      <c r="ID464">
        <v>0</v>
      </c>
      <c r="IE464">
        <v>43</v>
      </c>
      <c r="IF464">
        <v>0</v>
      </c>
      <c r="IG464">
        <v>1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0</v>
      </c>
      <c r="IN464">
        <v>2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1</v>
      </c>
      <c r="JC464">
        <v>69</v>
      </c>
      <c r="JD464" t="s">
        <v>0</v>
      </c>
      <c r="JE464" t="s">
        <v>0</v>
      </c>
      <c r="JF464" t="s">
        <v>0</v>
      </c>
      <c r="JG464" t="s">
        <v>0</v>
      </c>
      <c r="JH464" t="s">
        <v>0</v>
      </c>
      <c r="JI464" t="s">
        <v>0</v>
      </c>
      <c r="JJ464" t="s">
        <v>0</v>
      </c>
      <c r="JK464" t="s">
        <v>0</v>
      </c>
      <c r="JL464" t="s">
        <v>0</v>
      </c>
      <c r="JM464" t="s">
        <v>0</v>
      </c>
      <c r="JN464" t="s">
        <v>0</v>
      </c>
      <c r="JO464" t="s">
        <v>0</v>
      </c>
      <c r="JP464" t="s">
        <v>0</v>
      </c>
      <c r="JQ464" t="s">
        <v>0</v>
      </c>
      <c r="JR464" t="s">
        <v>0</v>
      </c>
      <c r="JS464" t="s">
        <v>0</v>
      </c>
      <c r="JT464" t="s">
        <v>0</v>
      </c>
      <c r="JU464" t="s">
        <v>0</v>
      </c>
      <c r="JV464" t="s">
        <v>0</v>
      </c>
      <c r="JW464">
        <v>3</v>
      </c>
      <c r="JX464">
        <v>3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3</v>
      </c>
      <c r="KS464">
        <v>4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4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4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</row>
    <row r="465" spans="1:351">
      <c r="A465" t="s">
        <v>923</v>
      </c>
      <c r="B465" t="s">
        <v>914</v>
      </c>
      <c r="C465" t="str">
        <f>"201001"</f>
        <v>201001</v>
      </c>
      <c r="D465" t="s">
        <v>922</v>
      </c>
      <c r="E465">
        <v>6</v>
      </c>
      <c r="F465">
        <v>688</v>
      </c>
      <c r="G465">
        <v>540</v>
      </c>
      <c r="H465">
        <v>265</v>
      </c>
      <c r="I465">
        <v>275</v>
      </c>
      <c r="J465">
        <v>0</v>
      </c>
      <c r="K465">
        <v>5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275</v>
      </c>
      <c r="T465">
        <v>0</v>
      </c>
      <c r="U465">
        <v>0</v>
      </c>
      <c r="V465">
        <v>275</v>
      </c>
      <c r="W465">
        <v>5</v>
      </c>
      <c r="X465">
        <v>2</v>
      </c>
      <c r="Y465">
        <v>3</v>
      </c>
      <c r="Z465">
        <v>0</v>
      </c>
      <c r="AA465">
        <v>270</v>
      </c>
      <c r="AB465">
        <v>84</v>
      </c>
      <c r="AC465">
        <v>26</v>
      </c>
      <c r="AD465">
        <v>15</v>
      </c>
      <c r="AE465">
        <v>9</v>
      </c>
      <c r="AF465">
        <v>1</v>
      </c>
      <c r="AG465">
        <v>9</v>
      </c>
      <c r="AH465">
        <v>0</v>
      </c>
      <c r="AI465">
        <v>1</v>
      </c>
      <c r="AJ465">
        <v>4</v>
      </c>
      <c r="AK465">
        <v>3</v>
      </c>
      <c r="AL465">
        <v>0</v>
      </c>
      <c r="AM465">
        <v>1</v>
      </c>
      <c r="AN465">
        <v>0</v>
      </c>
      <c r="AO465">
        <v>1</v>
      </c>
      <c r="AP465">
        <v>2</v>
      </c>
      <c r="AQ465">
        <v>0</v>
      </c>
      <c r="AR465">
        <v>2</v>
      </c>
      <c r="AS465">
        <v>0</v>
      </c>
      <c r="AT465">
        <v>6</v>
      </c>
      <c r="AU465">
        <v>0</v>
      </c>
      <c r="AV465">
        <v>2</v>
      </c>
      <c r="AW465">
        <v>0</v>
      </c>
      <c r="AX465">
        <v>0</v>
      </c>
      <c r="AY465">
        <v>0</v>
      </c>
      <c r="AZ465">
        <v>0</v>
      </c>
      <c r="BA465">
        <v>1</v>
      </c>
      <c r="BB465">
        <v>0</v>
      </c>
      <c r="BC465">
        <v>1</v>
      </c>
      <c r="BD465">
        <v>0</v>
      </c>
      <c r="BE465">
        <v>84</v>
      </c>
      <c r="BF465">
        <v>72</v>
      </c>
      <c r="BG465">
        <v>22</v>
      </c>
      <c r="BH465">
        <v>1</v>
      </c>
      <c r="BI465">
        <v>2</v>
      </c>
      <c r="BJ465">
        <v>2</v>
      </c>
      <c r="BK465">
        <v>3</v>
      </c>
      <c r="BL465">
        <v>1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19</v>
      </c>
      <c r="BT465">
        <v>1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1</v>
      </c>
      <c r="CE465">
        <v>2</v>
      </c>
      <c r="CF465">
        <v>4</v>
      </c>
      <c r="CG465">
        <v>0</v>
      </c>
      <c r="CH465">
        <v>14</v>
      </c>
      <c r="CI465">
        <v>72</v>
      </c>
      <c r="CJ465">
        <v>5</v>
      </c>
      <c r="CK465">
        <v>2</v>
      </c>
      <c r="CL465">
        <v>0</v>
      </c>
      <c r="CM465">
        <v>1</v>
      </c>
      <c r="CN465">
        <v>0</v>
      </c>
      <c r="CO465">
        <v>0</v>
      </c>
      <c r="CP465">
        <v>1</v>
      </c>
      <c r="CQ465">
        <v>0</v>
      </c>
      <c r="CR465">
        <v>0</v>
      </c>
      <c r="CS465">
        <v>0</v>
      </c>
      <c r="CT465">
        <v>0</v>
      </c>
      <c r="CU465">
        <v>1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5</v>
      </c>
      <c r="DJ465">
        <v>13</v>
      </c>
      <c r="DK465">
        <v>10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1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2</v>
      </c>
      <c r="EM465">
        <v>13</v>
      </c>
      <c r="EN465">
        <v>10</v>
      </c>
      <c r="EO465">
        <v>1</v>
      </c>
      <c r="EP465">
        <v>0</v>
      </c>
      <c r="EQ465">
        <v>0</v>
      </c>
      <c r="ER465">
        <v>0</v>
      </c>
      <c r="ES465">
        <v>1</v>
      </c>
      <c r="ET465">
        <v>0</v>
      </c>
      <c r="EU465">
        <v>0</v>
      </c>
      <c r="EV465">
        <v>0</v>
      </c>
      <c r="EW465">
        <v>0</v>
      </c>
      <c r="EX465">
        <v>5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3</v>
      </c>
      <c r="FQ465">
        <v>10</v>
      </c>
      <c r="FR465">
        <v>43</v>
      </c>
      <c r="FS465">
        <v>6</v>
      </c>
      <c r="FT465">
        <v>2</v>
      </c>
      <c r="FU465">
        <v>28</v>
      </c>
      <c r="FV465">
        <v>1</v>
      </c>
      <c r="FW465">
        <v>1</v>
      </c>
      <c r="FX465">
        <v>2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1</v>
      </c>
      <c r="GG465">
        <v>0</v>
      </c>
      <c r="GH465">
        <v>1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1</v>
      </c>
      <c r="GT465">
        <v>0</v>
      </c>
      <c r="GU465">
        <v>43</v>
      </c>
      <c r="GV465">
        <v>17</v>
      </c>
      <c r="GW465">
        <v>8</v>
      </c>
      <c r="GX465">
        <v>1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1</v>
      </c>
      <c r="HF465">
        <v>0</v>
      </c>
      <c r="HG465">
        <v>0</v>
      </c>
      <c r="HH465">
        <v>0</v>
      </c>
      <c r="HI465">
        <v>1</v>
      </c>
      <c r="HJ465">
        <v>1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1</v>
      </c>
      <c r="HR465">
        <v>2</v>
      </c>
      <c r="HS465">
        <v>2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17</v>
      </c>
      <c r="HZ465">
        <v>22</v>
      </c>
      <c r="IA465">
        <v>4</v>
      </c>
      <c r="IB465">
        <v>0</v>
      </c>
      <c r="IC465">
        <v>0</v>
      </c>
      <c r="ID465">
        <v>0</v>
      </c>
      <c r="IE465">
        <v>17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1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22</v>
      </c>
      <c r="JD465" t="s">
        <v>0</v>
      </c>
      <c r="JE465" t="s">
        <v>0</v>
      </c>
      <c r="JF465" t="s">
        <v>0</v>
      </c>
      <c r="JG465" t="s">
        <v>0</v>
      </c>
      <c r="JH465" t="s">
        <v>0</v>
      </c>
      <c r="JI465" t="s">
        <v>0</v>
      </c>
      <c r="JJ465" t="s">
        <v>0</v>
      </c>
      <c r="JK465" t="s">
        <v>0</v>
      </c>
      <c r="JL465" t="s">
        <v>0</v>
      </c>
      <c r="JM465" t="s">
        <v>0</v>
      </c>
      <c r="JN465" t="s">
        <v>0</v>
      </c>
      <c r="JO465" t="s">
        <v>0</v>
      </c>
      <c r="JP465" t="s">
        <v>0</v>
      </c>
      <c r="JQ465" t="s">
        <v>0</v>
      </c>
      <c r="JR465" t="s">
        <v>0</v>
      </c>
      <c r="JS465" t="s">
        <v>0</v>
      </c>
      <c r="JT465" t="s">
        <v>0</v>
      </c>
      <c r="JU465" t="s">
        <v>0</v>
      </c>
      <c r="JV465" t="s">
        <v>0</v>
      </c>
      <c r="JW465">
        <v>3</v>
      </c>
      <c r="JX465">
        <v>0</v>
      </c>
      <c r="JY465">
        <v>0</v>
      </c>
      <c r="JZ465">
        <v>0</v>
      </c>
      <c r="KA465">
        <v>0</v>
      </c>
      <c r="KB465">
        <v>1</v>
      </c>
      <c r="KC465">
        <v>0</v>
      </c>
      <c r="KD465">
        <v>0</v>
      </c>
      <c r="KE465">
        <v>0</v>
      </c>
      <c r="KF465">
        <v>1</v>
      </c>
      <c r="KG465">
        <v>0</v>
      </c>
      <c r="KH465">
        <v>0</v>
      </c>
      <c r="KI465">
        <v>0</v>
      </c>
      <c r="KJ465">
        <v>1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3</v>
      </c>
      <c r="KS465">
        <v>1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1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1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</v>
      </c>
    </row>
    <row r="466" spans="1:351">
      <c r="A466" t="s">
        <v>921</v>
      </c>
      <c r="B466" t="s">
        <v>914</v>
      </c>
      <c r="C466" t="str">
        <f>"201001"</f>
        <v>201001</v>
      </c>
      <c r="D466" t="s">
        <v>920</v>
      </c>
      <c r="E466">
        <v>7</v>
      </c>
      <c r="F466">
        <v>1927</v>
      </c>
      <c r="G466">
        <v>1490</v>
      </c>
      <c r="H466">
        <v>609</v>
      </c>
      <c r="I466">
        <v>881</v>
      </c>
      <c r="J466">
        <v>0</v>
      </c>
      <c r="K466">
        <v>2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881</v>
      </c>
      <c r="T466">
        <v>0</v>
      </c>
      <c r="U466">
        <v>0</v>
      </c>
      <c r="V466">
        <v>881</v>
      </c>
      <c r="W466">
        <v>23</v>
      </c>
      <c r="X466">
        <v>14</v>
      </c>
      <c r="Y466">
        <v>7</v>
      </c>
      <c r="Z466">
        <v>2</v>
      </c>
      <c r="AA466">
        <v>858</v>
      </c>
      <c r="AB466">
        <v>334</v>
      </c>
      <c r="AC466">
        <v>86</v>
      </c>
      <c r="AD466">
        <v>16</v>
      </c>
      <c r="AE466">
        <v>40</v>
      </c>
      <c r="AF466">
        <v>1</v>
      </c>
      <c r="AG466">
        <v>27</v>
      </c>
      <c r="AH466">
        <v>9</v>
      </c>
      <c r="AI466">
        <v>0</v>
      </c>
      <c r="AJ466">
        <v>14</v>
      </c>
      <c r="AK466">
        <v>2</v>
      </c>
      <c r="AL466">
        <v>1</v>
      </c>
      <c r="AM466">
        <v>3</v>
      </c>
      <c r="AN466">
        <v>0</v>
      </c>
      <c r="AO466">
        <v>2</v>
      </c>
      <c r="AP466">
        <v>2</v>
      </c>
      <c r="AQ466">
        <v>0</v>
      </c>
      <c r="AR466">
        <v>0</v>
      </c>
      <c r="AS466">
        <v>0</v>
      </c>
      <c r="AT466">
        <v>99</v>
      </c>
      <c r="AU466">
        <v>0</v>
      </c>
      <c r="AV466">
        <v>13</v>
      </c>
      <c r="AW466">
        <v>8</v>
      </c>
      <c r="AX466">
        <v>1</v>
      </c>
      <c r="AY466">
        <v>1</v>
      </c>
      <c r="AZ466">
        <v>0</v>
      </c>
      <c r="BA466">
        <v>0</v>
      </c>
      <c r="BB466">
        <v>1</v>
      </c>
      <c r="BC466">
        <v>1</v>
      </c>
      <c r="BD466">
        <v>7</v>
      </c>
      <c r="BE466">
        <v>334</v>
      </c>
      <c r="BF466">
        <v>154</v>
      </c>
      <c r="BG466">
        <v>39</v>
      </c>
      <c r="BH466">
        <v>8</v>
      </c>
      <c r="BI466">
        <v>1</v>
      </c>
      <c r="BJ466">
        <v>4</v>
      </c>
      <c r="BK466">
        <v>24</v>
      </c>
      <c r="BL466">
        <v>2</v>
      </c>
      <c r="BM466">
        <v>0</v>
      </c>
      <c r="BN466">
        <v>1</v>
      </c>
      <c r="BO466">
        <v>4</v>
      </c>
      <c r="BP466">
        <v>0</v>
      </c>
      <c r="BQ466">
        <v>0</v>
      </c>
      <c r="BR466">
        <v>0</v>
      </c>
      <c r="BS466">
        <v>28</v>
      </c>
      <c r="BT466">
        <v>0</v>
      </c>
      <c r="BU466">
        <v>0</v>
      </c>
      <c r="BV466">
        <v>1</v>
      </c>
      <c r="BW466">
        <v>0</v>
      </c>
      <c r="BX466">
        <v>1</v>
      </c>
      <c r="BY466">
        <v>0</v>
      </c>
      <c r="BZ466">
        <v>0</v>
      </c>
      <c r="CA466">
        <v>1</v>
      </c>
      <c r="CB466">
        <v>0</v>
      </c>
      <c r="CC466">
        <v>1</v>
      </c>
      <c r="CD466">
        <v>0</v>
      </c>
      <c r="CE466">
        <v>1</v>
      </c>
      <c r="CF466">
        <v>3</v>
      </c>
      <c r="CG466">
        <v>0</v>
      </c>
      <c r="CH466">
        <v>35</v>
      </c>
      <c r="CI466">
        <v>154</v>
      </c>
      <c r="CJ466">
        <v>26</v>
      </c>
      <c r="CK466">
        <v>11</v>
      </c>
      <c r="CL466">
        <v>6</v>
      </c>
      <c r="CM466">
        <v>1</v>
      </c>
      <c r="CN466">
        <v>0</v>
      </c>
      <c r="CO466">
        <v>1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2</v>
      </c>
      <c r="CV466">
        <v>0</v>
      </c>
      <c r="CW466">
        <v>1</v>
      </c>
      <c r="CX466">
        <v>0</v>
      </c>
      <c r="CY466">
        <v>0</v>
      </c>
      <c r="CZ466">
        <v>0</v>
      </c>
      <c r="DA466">
        <v>1</v>
      </c>
      <c r="DB466">
        <v>1</v>
      </c>
      <c r="DC466">
        <v>1</v>
      </c>
      <c r="DD466">
        <v>0</v>
      </c>
      <c r="DE466">
        <v>0</v>
      </c>
      <c r="DF466">
        <v>0</v>
      </c>
      <c r="DG466">
        <v>0</v>
      </c>
      <c r="DH466">
        <v>1</v>
      </c>
      <c r="DI466">
        <v>26</v>
      </c>
      <c r="DJ466">
        <v>51</v>
      </c>
      <c r="DK466">
        <v>24</v>
      </c>
      <c r="DL466">
        <v>0</v>
      </c>
      <c r="DM466">
        <v>9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1</v>
      </c>
      <c r="DT466">
        <v>0</v>
      </c>
      <c r="DU466">
        <v>1</v>
      </c>
      <c r="DV466">
        <v>2</v>
      </c>
      <c r="DW466">
        <v>0</v>
      </c>
      <c r="DX466">
        <v>1</v>
      </c>
      <c r="DY466">
        <v>1</v>
      </c>
      <c r="DZ466">
        <v>0</v>
      </c>
      <c r="EA466">
        <v>6</v>
      </c>
      <c r="EB466">
        <v>0</v>
      </c>
      <c r="EC466">
        <v>2</v>
      </c>
      <c r="ED466">
        <v>1</v>
      </c>
      <c r="EE466">
        <v>1</v>
      </c>
      <c r="EF466">
        <v>0</v>
      </c>
      <c r="EG466">
        <v>0</v>
      </c>
      <c r="EH466">
        <v>1</v>
      </c>
      <c r="EI466">
        <v>0</v>
      </c>
      <c r="EJ466">
        <v>0</v>
      </c>
      <c r="EK466">
        <v>0</v>
      </c>
      <c r="EL466">
        <v>1</v>
      </c>
      <c r="EM466">
        <v>51</v>
      </c>
      <c r="EN466">
        <v>44</v>
      </c>
      <c r="EO466">
        <v>5</v>
      </c>
      <c r="EP466">
        <v>0</v>
      </c>
      <c r="EQ466">
        <v>0</v>
      </c>
      <c r="ER466">
        <v>0</v>
      </c>
      <c r="ES466">
        <v>6</v>
      </c>
      <c r="ET466">
        <v>1</v>
      </c>
      <c r="EU466">
        <v>0</v>
      </c>
      <c r="EV466">
        <v>0</v>
      </c>
      <c r="EW466">
        <v>0</v>
      </c>
      <c r="EX466">
        <v>7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1</v>
      </c>
      <c r="FF466">
        <v>0</v>
      </c>
      <c r="FG466">
        <v>0</v>
      </c>
      <c r="FH466">
        <v>5</v>
      </c>
      <c r="FI466">
        <v>0</v>
      </c>
      <c r="FJ466">
        <v>0</v>
      </c>
      <c r="FK466">
        <v>1</v>
      </c>
      <c r="FL466">
        <v>0</v>
      </c>
      <c r="FM466">
        <v>0</v>
      </c>
      <c r="FN466">
        <v>0</v>
      </c>
      <c r="FO466">
        <v>3</v>
      </c>
      <c r="FP466">
        <v>15</v>
      </c>
      <c r="FQ466">
        <v>44</v>
      </c>
      <c r="FR466">
        <v>131</v>
      </c>
      <c r="FS466">
        <v>7</v>
      </c>
      <c r="FT466">
        <v>1</v>
      </c>
      <c r="FU466">
        <v>107</v>
      </c>
      <c r="FV466">
        <v>0</v>
      </c>
      <c r="FW466">
        <v>6</v>
      </c>
      <c r="FX466">
        <v>5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1</v>
      </c>
      <c r="GE466">
        <v>0</v>
      </c>
      <c r="GF466">
        <v>1</v>
      </c>
      <c r="GG466">
        <v>1</v>
      </c>
      <c r="GH466">
        <v>0</v>
      </c>
      <c r="GI466">
        <v>0</v>
      </c>
      <c r="GJ466">
        <v>0</v>
      </c>
      <c r="GK466">
        <v>1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1</v>
      </c>
      <c r="GT466">
        <v>0</v>
      </c>
      <c r="GU466">
        <v>131</v>
      </c>
      <c r="GV466">
        <v>61</v>
      </c>
      <c r="GW466">
        <v>29</v>
      </c>
      <c r="GX466">
        <v>4</v>
      </c>
      <c r="GY466">
        <v>2</v>
      </c>
      <c r="GZ466">
        <v>0</v>
      </c>
      <c r="HA466">
        <v>1</v>
      </c>
      <c r="HB466">
        <v>1</v>
      </c>
      <c r="HC466">
        <v>2</v>
      </c>
      <c r="HD466">
        <v>0</v>
      </c>
      <c r="HE466">
        <v>2</v>
      </c>
      <c r="HF466">
        <v>0</v>
      </c>
      <c r="HG466">
        <v>0</v>
      </c>
      <c r="HH466">
        <v>1</v>
      </c>
      <c r="HI466">
        <v>2</v>
      </c>
      <c r="HJ466">
        <v>0</v>
      </c>
      <c r="HK466">
        <v>0</v>
      </c>
      <c r="HL466">
        <v>2</v>
      </c>
      <c r="HM466">
        <v>0</v>
      </c>
      <c r="HN466">
        <v>1</v>
      </c>
      <c r="HO466">
        <v>0</v>
      </c>
      <c r="HP466">
        <v>5</v>
      </c>
      <c r="HQ466">
        <v>0</v>
      </c>
      <c r="HR466">
        <v>2</v>
      </c>
      <c r="HS466">
        <v>1</v>
      </c>
      <c r="HT466">
        <v>2</v>
      </c>
      <c r="HU466">
        <v>0</v>
      </c>
      <c r="HV466">
        <v>2</v>
      </c>
      <c r="HW466">
        <v>0</v>
      </c>
      <c r="HX466">
        <v>2</v>
      </c>
      <c r="HY466">
        <v>61</v>
      </c>
      <c r="HZ466">
        <v>45</v>
      </c>
      <c r="IA466">
        <v>18</v>
      </c>
      <c r="IB466">
        <v>0</v>
      </c>
      <c r="IC466">
        <v>0</v>
      </c>
      <c r="ID466">
        <v>0</v>
      </c>
      <c r="IE466">
        <v>24</v>
      </c>
      <c r="IF466">
        <v>0</v>
      </c>
      <c r="IG466">
        <v>0</v>
      </c>
      <c r="IH466">
        <v>0</v>
      </c>
      <c r="II466">
        <v>1</v>
      </c>
      <c r="IJ466">
        <v>0</v>
      </c>
      <c r="IK466">
        <v>0</v>
      </c>
      <c r="IL466">
        <v>0</v>
      </c>
      <c r="IM466">
        <v>0</v>
      </c>
      <c r="IN466">
        <v>1</v>
      </c>
      <c r="IO466">
        <v>0</v>
      </c>
      <c r="IP466">
        <v>0</v>
      </c>
      <c r="IQ466">
        <v>1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45</v>
      </c>
      <c r="JD466" t="s">
        <v>0</v>
      </c>
      <c r="JE466" t="s">
        <v>0</v>
      </c>
      <c r="JF466" t="s">
        <v>0</v>
      </c>
      <c r="JG466" t="s">
        <v>0</v>
      </c>
      <c r="JH466" t="s">
        <v>0</v>
      </c>
      <c r="JI466" t="s">
        <v>0</v>
      </c>
      <c r="JJ466" t="s">
        <v>0</v>
      </c>
      <c r="JK466" t="s">
        <v>0</v>
      </c>
      <c r="JL466" t="s">
        <v>0</v>
      </c>
      <c r="JM466" t="s">
        <v>0</v>
      </c>
      <c r="JN466" t="s">
        <v>0</v>
      </c>
      <c r="JO466" t="s">
        <v>0</v>
      </c>
      <c r="JP466" t="s">
        <v>0</v>
      </c>
      <c r="JQ466" t="s">
        <v>0</v>
      </c>
      <c r="JR466" t="s">
        <v>0</v>
      </c>
      <c r="JS466" t="s">
        <v>0</v>
      </c>
      <c r="JT466" t="s">
        <v>0</v>
      </c>
      <c r="JU466" t="s">
        <v>0</v>
      </c>
      <c r="JV466" t="s">
        <v>0</v>
      </c>
      <c r="JW466">
        <v>8</v>
      </c>
      <c r="JX466">
        <v>1</v>
      </c>
      <c r="JY466">
        <v>4</v>
      </c>
      <c r="JZ466">
        <v>0</v>
      </c>
      <c r="KA466">
        <v>0</v>
      </c>
      <c r="KB466">
        <v>1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1</v>
      </c>
      <c r="KL466">
        <v>0</v>
      </c>
      <c r="KM466">
        <v>0</v>
      </c>
      <c r="KN466">
        <v>1</v>
      </c>
      <c r="KO466">
        <v>0</v>
      </c>
      <c r="KP466">
        <v>0</v>
      </c>
      <c r="KQ466">
        <v>0</v>
      </c>
      <c r="KR466">
        <v>8</v>
      </c>
      <c r="KS466">
        <v>3</v>
      </c>
      <c r="KT466">
        <v>1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1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1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3</v>
      </c>
      <c r="LV466">
        <v>1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0</v>
      </c>
      <c r="ML466">
        <v>1</v>
      </c>
      <c r="MM466">
        <v>1</v>
      </c>
    </row>
    <row r="467" spans="1:351">
      <c r="A467" t="s">
        <v>919</v>
      </c>
      <c r="B467" t="s">
        <v>914</v>
      </c>
      <c r="C467" t="str">
        <f>"201001"</f>
        <v>201001</v>
      </c>
      <c r="D467" t="s">
        <v>918</v>
      </c>
      <c r="E467">
        <v>8</v>
      </c>
      <c r="F467">
        <v>1002</v>
      </c>
      <c r="G467">
        <v>780</v>
      </c>
      <c r="H467">
        <v>258</v>
      </c>
      <c r="I467">
        <v>522</v>
      </c>
      <c r="J467">
        <v>0</v>
      </c>
      <c r="K467">
        <v>8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522</v>
      </c>
      <c r="T467">
        <v>0</v>
      </c>
      <c r="U467">
        <v>0</v>
      </c>
      <c r="V467">
        <v>522</v>
      </c>
      <c r="W467">
        <v>7</v>
      </c>
      <c r="X467">
        <v>5</v>
      </c>
      <c r="Y467">
        <v>2</v>
      </c>
      <c r="Z467">
        <v>0</v>
      </c>
      <c r="AA467">
        <v>515</v>
      </c>
      <c r="AB467">
        <v>205</v>
      </c>
      <c r="AC467">
        <v>55</v>
      </c>
      <c r="AD467">
        <v>14</v>
      </c>
      <c r="AE467">
        <v>30</v>
      </c>
      <c r="AF467">
        <v>0</v>
      </c>
      <c r="AG467">
        <v>24</v>
      </c>
      <c r="AH467">
        <v>2</v>
      </c>
      <c r="AI467">
        <v>0</v>
      </c>
      <c r="AJ467">
        <v>5</v>
      </c>
      <c r="AK467">
        <v>1</v>
      </c>
      <c r="AL467">
        <v>0</v>
      </c>
      <c r="AM467">
        <v>0</v>
      </c>
      <c r="AN467">
        <v>0</v>
      </c>
      <c r="AO467">
        <v>1</v>
      </c>
      <c r="AP467">
        <v>0</v>
      </c>
      <c r="AQ467">
        <v>1</v>
      </c>
      <c r="AR467">
        <v>1</v>
      </c>
      <c r="AS467">
        <v>0</v>
      </c>
      <c r="AT467">
        <v>43</v>
      </c>
      <c r="AU467">
        <v>0</v>
      </c>
      <c r="AV467">
        <v>15</v>
      </c>
      <c r="AW467">
        <v>4</v>
      </c>
      <c r="AX467">
        <v>0</v>
      </c>
      <c r="AY467">
        <v>0</v>
      </c>
      <c r="AZ467">
        <v>0</v>
      </c>
      <c r="BA467">
        <v>0</v>
      </c>
      <c r="BB467">
        <v>1</v>
      </c>
      <c r="BC467">
        <v>4</v>
      </c>
      <c r="BD467">
        <v>4</v>
      </c>
      <c r="BE467">
        <v>205</v>
      </c>
      <c r="BF467">
        <v>102</v>
      </c>
      <c r="BG467">
        <v>28</v>
      </c>
      <c r="BH467">
        <v>9</v>
      </c>
      <c r="BI467">
        <v>0</v>
      </c>
      <c r="BJ467">
        <v>0</v>
      </c>
      <c r="BK467">
        <v>15</v>
      </c>
      <c r="BL467">
        <v>0</v>
      </c>
      <c r="BM467">
        <v>1</v>
      </c>
      <c r="BN467">
        <v>1</v>
      </c>
      <c r="BO467">
        <v>1</v>
      </c>
      <c r="BP467">
        <v>0</v>
      </c>
      <c r="BQ467">
        <v>0</v>
      </c>
      <c r="BR467">
        <v>0</v>
      </c>
      <c r="BS467">
        <v>26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1</v>
      </c>
      <c r="CA467">
        <v>1</v>
      </c>
      <c r="CB467">
        <v>0</v>
      </c>
      <c r="CC467">
        <v>1</v>
      </c>
      <c r="CD467">
        <v>0</v>
      </c>
      <c r="CE467">
        <v>0</v>
      </c>
      <c r="CF467">
        <v>0</v>
      </c>
      <c r="CG467">
        <v>0</v>
      </c>
      <c r="CH467">
        <v>18</v>
      </c>
      <c r="CI467">
        <v>102</v>
      </c>
      <c r="CJ467">
        <v>7</v>
      </c>
      <c r="CK467">
        <v>1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2</v>
      </c>
      <c r="CU467">
        <v>0</v>
      </c>
      <c r="CV467">
        <v>1</v>
      </c>
      <c r="CW467">
        <v>0</v>
      </c>
      <c r="CX467">
        <v>2</v>
      </c>
      <c r="CY467">
        <v>0</v>
      </c>
      <c r="CZ467">
        <v>0</v>
      </c>
      <c r="DA467">
        <v>1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7</v>
      </c>
      <c r="DJ467">
        <v>27</v>
      </c>
      <c r="DK467">
        <v>15</v>
      </c>
      <c r="DL467">
        <v>1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1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8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1</v>
      </c>
      <c r="EK467">
        <v>0</v>
      </c>
      <c r="EL467">
        <v>1</v>
      </c>
      <c r="EM467">
        <v>27</v>
      </c>
      <c r="EN467">
        <v>33</v>
      </c>
      <c r="EO467">
        <v>0</v>
      </c>
      <c r="EP467">
        <v>1</v>
      </c>
      <c r="EQ467">
        <v>0</v>
      </c>
      <c r="ER467">
        <v>0</v>
      </c>
      <c r="ES467">
        <v>2</v>
      </c>
      <c r="ET467">
        <v>2</v>
      </c>
      <c r="EU467">
        <v>1</v>
      </c>
      <c r="EV467">
        <v>0</v>
      </c>
      <c r="EW467">
        <v>0</v>
      </c>
      <c r="EX467">
        <v>10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6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11</v>
      </c>
      <c r="FQ467">
        <v>33</v>
      </c>
      <c r="FR467">
        <v>50</v>
      </c>
      <c r="FS467">
        <v>8</v>
      </c>
      <c r="FT467">
        <v>0</v>
      </c>
      <c r="FU467">
        <v>35</v>
      </c>
      <c r="FV467">
        <v>4</v>
      </c>
      <c r="FW467">
        <v>0</v>
      </c>
      <c r="FX467">
        <v>1</v>
      </c>
      <c r="FY467">
        <v>1</v>
      </c>
      <c r="FZ467">
        <v>0</v>
      </c>
      <c r="GA467">
        <v>1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50</v>
      </c>
      <c r="GV467">
        <v>41</v>
      </c>
      <c r="GW467">
        <v>21</v>
      </c>
      <c r="GX467">
        <v>2</v>
      </c>
      <c r="GY467">
        <v>0</v>
      </c>
      <c r="GZ467">
        <v>0</v>
      </c>
      <c r="HA467">
        <v>2</v>
      </c>
      <c r="HB467">
        <v>2</v>
      </c>
      <c r="HC467">
        <v>2</v>
      </c>
      <c r="HD467">
        <v>0</v>
      </c>
      <c r="HE467">
        <v>3</v>
      </c>
      <c r="HF467">
        <v>1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1</v>
      </c>
      <c r="HM467">
        <v>1</v>
      </c>
      <c r="HN467">
        <v>0</v>
      </c>
      <c r="HO467">
        <v>2</v>
      </c>
      <c r="HP467">
        <v>1</v>
      </c>
      <c r="HQ467">
        <v>0</v>
      </c>
      <c r="HR467">
        <v>0</v>
      </c>
      <c r="HS467">
        <v>0</v>
      </c>
      <c r="HT467">
        <v>2</v>
      </c>
      <c r="HU467">
        <v>0</v>
      </c>
      <c r="HV467">
        <v>1</v>
      </c>
      <c r="HW467">
        <v>0</v>
      </c>
      <c r="HX467">
        <v>0</v>
      </c>
      <c r="HY467">
        <v>41</v>
      </c>
      <c r="HZ467">
        <v>44</v>
      </c>
      <c r="IA467">
        <v>13</v>
      </c>
      <c r="IB467">
        <v>2</v>
      </c>
      <c r="IC467">
        <v>0</v>
      </c>
      <c r="ID467">
        <v>0</v>
      </c>
      <c r="IE467">
        <v>25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1</v>
      </c>
      <c r="IM467">
        <v>0</v>
      </c>
      <c r="IN467">
        <v>1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2</v>
      </c>
      <c r="JB467">
        <v>0</v>
      </c>
      <c r="JC467">
        <v>44</v>
      </c>
      <c r="JD467" t="s">
        <v>0</v>
      </c>
      <c r="JE467" t="s">
        <v>0</v>
      </c>
      <c r="JF467" t="s">
        <v>0</v>
      </c>
      <c r="JG467" t="s">
        <v>0</v>
      </c>
      <c r="JH467" t="s">
        <v>0</v>
      </c>
      <c r="JI467" t="s">
        <v>0</v>
      </c>
      <c r="JJ467" t="s">
        <v>0</v>
      </c>
      <c r="JK467" t="s">
        <v>0</v>
      </c>
      <c r="JL467" t="s">
        <v>0</v>
      </c>
      <c r="JM467" t="s">
        <v>0</v>
      </c>
      <c r="JN467" t="s">
        <v>0</v>
      </c>
      <c r="JO467" t="s">
        <v>0</v>
      </c>
      <c r="JP467" t="s">
        <v>0</v>
      </c>
      <c r="JQ467" t="s">
        <v>0</v>
      </c>
      <c r="JR467" t="s">
        <v>0</v>
      </c>
      <c r="JS467" t="s">
        <v>0</v>
      </c>
      <c r="JT467" t="s">
        <v>0</v>
      </c>
      <c r="JU467" t="s">
        <v>0</v>
      </c>
      <c r="JV467" t="s">
        <v>0</v>
      </c>
      <c r="JW467">
        <v>4</v>
      </c>
      <c r="JX467">
        <v>2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1</v>
      </c>
      <c r="KO467">
        <v>1</v>
      </c>
      <c r="KP467">
        <v>0</v>
      </c>
      <c r="KQ467">
        <v>0</v>
      </c>
      <c r="KR467">
        <v>4</v>
      </c>
      <c r="KS467">
        <v>2</v>
      </c>
      <c r="KT467">
        <v>1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1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2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0</v>
      </c>
      <c r="ML467">
        <v>0</v>
      </c>
      <c r="MM467">
        <v>0</v>
      </c>
    </row>
    <row r="468" spans="1:351">
      <c r="A468" t="s">
        <v>917</v>
      </c>
      <c r="B468" t="s">
        <v>914</v>
      </c>
      <c r="C468" t="str">
        <f>"201001"</f>
        <v>201001</v>
      </c>
      <c r="D468" t="s">
        <v>916</v>
      </c>
      <c r="E468">
        <v>9</v>
      </c>
      <c r="F468">
        <v>61</v>
      </c>
      <c r="G468">
        <v>62</v>
      </c>
      <c r="H468">
        <v>37</v>
      </c>
      <c r="I468">
        <v>25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25</v>
      </c>
      <c r="T468">
        <v>0</v>
      </c>
      <c r="U468">
        <v>0</v>
      </c>
      <c r="V468">
        <v>25</v>
      </c>
      <c r="W468">
        <v>3</v>
      </c>
      <c r="X468">
        <v>2</v>
      </c>
      <c r="Y468">
        <v>1</v>
      </c>
      <c r="Z468">
        <v>0</v>
      </c>
      <c r="AA468">
        <v>22</v>
      </c>
      <c r="AB468">
        <v>12</v>
      </c>
      <c r="AC468">
        <v>3</v>
      </c>
      <c r="AD468">
        <v>2</v>
      </c>
      <c r="AE468">
        <v>1</v>
      </c>
      <c r="AF468">
        <v>0</v>
      </c>
      <c r="AG468">
        <v>0</v>
      </c>
      <c r="AH468">
        <v>0</v>
      </c>
      <c r="AI468">
        <v>0</v>
      </c>
      <c r="AJ468">
        <v>4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1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1</v>
      </c>
      <c r="BE468">
        <v>12</v>
      </c>
      <c r="BF468">
        <v>6</v>
      </c>
      <c r="BG468">
        <v>1</v>
      </c>
      <c r="BH468">
        <v>0</v>
      </c>
      <c r="BI468">
        <v>0</v>
      </c>
      <c r="BJ468">
        <v>0</v>
      </c>
      <c r="BK468">
        <v>5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6</v>
      </c>
      <c r="CJ468">
        <v>2</v>
      </c>
      <c r="CK468">
        <v>0</v>
      </c>
      <c r="CL468">
        <v>0</v>
      </c>
      <c r="CM468">
        <v>0</v>
      </c>
      <c r="CN468">
        <v>0</v>
      </c>
      <c r="CO468">
        <v>1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1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2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2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1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1</v>
      </c>
      <c r="HU468">
        <v>0</v>
      </c>
      <c r="HV468">
        <v>0</v>
      </c>
      <c r="HW468">
        <v>0</v>
      </c>
      <c r="HX468">
        <v>0</v>
      </c>
      <c r="HY468">
        <v>2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 t="s">
        <v>0</v>
      </c>
      <c r="JE468" t="s">
        <v>0</v>
      </c>
      <c r="JF468" t="s">
        <v>0</v>
      </c>
      <c r="JG468" t="s">
        <v>0</v>
      </c>
      <c r="JH468" t="s">
        <v>0</v>
      </c>
      <c r="JI468" t="s">
        <v>0</v>
      </c>
      <c r="JJ468" t="s">
        <v>0</v>
      </c>
      <c r="JK468" t="s">
        <v>0</v>
      </c>
      <c r="JL468" t="s">
        <v>0</v>
      </c>
      <c r="JM468" t="s">
        <v>0</v>
      </c>
      <c r="JN468" t="s">
        <v>0</v>
      </c>
      <c r="JO468" t="s">
        <v>0</v>
      </c>
      <c r="JP468" t="s">
        <v>0</v>
      </c>
      <c r="JQ468" t="s">
        <v>0</v>
      </c>
      <c r="JR468" t="s">
        <v>0</v>
      </c>
      <c r="JS468" t="s">
        <v>0</v>
      </c>
      <c r="JT468" t="s">
        <v>0</v>
      </c>
      <c r="JU468" t="s">
        <v>0</v>
      </c>
      <c r="JV468" t="s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0</v>
      </c>
      <c r="MK468">
        <v>0</v>
      </c>
      <c r="ML468">
        <v>0</v>
      </c>
      <c r="MM468">
        <v>0</v>
      </c>
    </row>
    <row r="469" spans="1:351">
      <c r="A469" t="s">
        <v>915</v>
      </c>
      <c r="B469" t="s">
        <v>914</v>
      </c>
      <c r="C469" t="str">
        <f>"201001"</f>
        <v>201001</v>
      </c>
      <c r="D469" t="s">
        <v>913</v>
      </c>
      <c r="E469">
        <v>10</v>
      </c>
      <c r="F469">
        <v>66</v>
      </c>
      <c r="G469">
        <v>100</v>
      </c>
      <c r="H469">
        <v>87</v>
      </c>
      <c r="I469">
        <v>13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13</v>
      </c>
      <c r="T469">
        <v>0</v>
      </c>
      <c r="U469">
        <v>0</v>
      </c>
      <c r="V469">
        <v>13</v>
      </c>
      <c r="W469">
        <v>1</v>
      </c>
      <c r="X469">
        <v>1</v>
      </c>
      <c r="Y469">
        <v>0</v>
      </c>
      <c r="Z469">
        <v>0</v>
      </c>
      <c r="AA469">
        <v>12</v>
      </c>
      <c r="AB469">
        <v>6</v>
      </c>
      <c r="AC469">
        <v>4</v>
      </c>
      <c r="AD469">
        <v>0</v>
      </c>
      <c r="AE469">
        <v>0</v>
      </c>
      <c r="AF469">
        <v>0</v>
      </c>
      <c r="AG469">
        <v>1</v>
      </c>
      <c r="AH469">
        <v>0</v>
      </c>
      <c r="AI469">
        <v>0</v>
      </c>
      <c r="AJ469">
        <v>1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6</v>
      </c>
      <c r="BF469">
        <v>1</v>
      </c>
      <c r="BG469">
        <v>0</v>
      </c>
      <c r="BH469">
        <v>0</v>
      </c>
      <c r="BI469">
        <v>0</v>
      </c>
      <c r="BJ469">
        <v>0</v>
      </c>
      <c r="BK469">
        <v>1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1</v>
      </c>
      <c r="FS469">
        <v>0</v>
      </c>
      <c r="FT469">
        <v>1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1</v>
      </c>
      <c r="GV469">
        <v>2</v>
      </c>
      <c r="GW469">
        <v>1</v>
      </c>
      <c r="GX469">
        <v>1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0</v>
      </c>
      <c r="IB469">
        <v>0</v>
      </c>
      <c r="IC469">
        <v>0</v>
      </c>
      <c r="ID469">
        <v>0</v>
      </c>
      <c r="IE469">
        <v>2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2</v>
      </c>
      <c r="JD469" t="s">
        <v>0</v>
      </c>
      <c r="JE469" t="s">
        <v>0</v>
      </c>
      <c r="JF469" t="s">
        <v>0</v>
      </c>
      <c r="JG469" t="s">
        <v>0</v>
      </c>
      <c r="JH469" t="s">
        <v>0</v>
      </c>
      <c r="JI469" t="s">
        <v>0</v>
      </c>
      <c r="JJ469" t="s">
        <v>0</v>
      </c>
      <c r="JK469" t="s">
        <v>0</v>
      </c>
      <c r="JL469" t="s">
        <v>0</v>
      </c>
      <c r="JM469" t="s">
        <v>0</v>
      </c>
      <c r="JN469" t="s">
        <v>0</v>
      </c>
      <c r="JO469" t="s">
        <v>0</v>
      </c>
      <c r="JP469" t="s">
        <v>0</v>
      </c>
      <c r="JQ469" t="s">
        <v>0</v>
      </c>
      <c r="JR469" t="s">
        <v>0</v>
      </c>
      <c r="JS469" t="s">
        <v>0</v>
      </c>
      <c r="JT469" t="s">
        <v>0</v>
      </c>
      <c r="JU469" t="s">
        <v>0</v>
      </c>
      <c r="JV469" t="s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</row>
    <row r="470" spans="1:351">
      <c r="A470" t="s">
        <v>912</v>
      </c>
      <c r="B470" t="s">
        <v>903</v>
      </c>
      <c r="C470" t="str">
        <f>"201002"</f>
        <v>201002</v>
      </c>
      <c r="D470" t="s">
        <v>911</v>
      </c>
      <c r="E470">
        <v>1</v>
      </c>
      <c r="F470">
        <v>1748</v>
      </c>
      <c r="G470">
        <v>1350</v>
      </c>
      <c r="H470">
        <v>530</v>
      </c>
      <c r="I470">
        <v>820</v>
      </c>
      <c r="J470">
        <v>1</v>
      </c>
      <c r="K470">
        <v>15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820</v>
      </c>
      <c r="T470">
        <v>0</v>
      </c>
      <c r="U470">
        <v>0</v>
      </c>
      <c r="V470">
        <v>820</v>
      </c>
      <c r="W470">
        <v>27</v>
      </c>
      <c r="X470">
        <v>20</v>
      </c>
      <c r="Y470">
        <v>6</v>
      </c>
      <c r="Z470">
        <v>1</v>
      </c>
      <c r="AA470">
        <v>793</v>
      </c>
      <c r="AB470">
        <v>455</v>
      </c>
      <c r="AC470">
        <v>140</v>
      </c>
      <c r="AD470">
        <v>36</v>
      </c>
      <c r="AE470">
        <v>15</v>
      </c>
      <c r="AF470">
        <v>1</v>
      </c>
      <c r="AG470">
        <v>50</v>
      </c>
      <c r="AH470">
        <v>1</v>
      </c>
      <c r="AI470">
        <v>1</v>
      </c>
      <c r="AJ470">
        <v>6</v>
      </c>
      <c r="AK470">
        <v>1</v>
      </c>
      <c r="AL470">
        <v>3</v>
      </c>
      <c r="AM470">
        <v>0</v>
      </c>
      <c r="AN470">
        <v>0</v>
      </c>
      <c r="AO470">
        <v>0</v>
      </c>
      <c r="AP470">
        <v>1</v>
      </c>
      <c r="AQ470">
        <v>0</v>
      </c>
      <c r="AR470">
        <v>0</v>
      </c>
      <c r="AS470">
        <v>1</v>
      </c>
      <c r="AT470">
        <v>63</v>
      </c>
      <c r="AU470">
        <v>4</v>
      </c>
      <c r="AV470">
        <v>114</v>
      </c>
      <c r="AW470">
        <v>2</v>
      </c>
      <c r="AX470">
        <v>0</v>
      </c>
      <c r="AY470">
        <v>1</v>
      </c>
      <c r="AZ470">
        <v>0</v>
      </c>
      <c r="BA470">
        <v>2</v>
      </c>
      <c r="BB470">
        <v>2</v>
      </c>
      <c r="BC470">
        <v>0</v>
      </c>
      <c r="BD470">
        <v>11</v>
      </c>
      <c r="BE470">
        <v>455</v>
      </c>
      <c r="BF470">
        <v>103</v>
      </c>
      <c r="BG470">
        <v>31</v>
      </c>
      <c r="BH470">
        <v>7</v>
      </c>
      <c r="BI470">
        <v>7</v>
      </c>
      <c r="BJ470">
        <v>0</v>
      </c>
      <c r="BK470">
        <v>5</v>
      </c>
      <c r="BL470">
        <v>0</v>
      </c>
      <c r="BM470">
        <v>0</v>
      </c>
      <c r="BN470">
        <v>2</v>
      </c>
      <c r="BO470">
        <v>1</v>
      </c>
      <c r="BP470">
        <v>0</v>
      </c>
      <c r="BQ470">
        <v>1</v>
      </c>
      <c r="BR470">
        <v>0</v>
      </c>
      <c r="BS470">
        <v>15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1</v>
      </c>
      <c r="CB470">
        <v>0</v>
      </c>
      <c r="CC470">
        <v>1</v>
      </c>
      <c r="CD470">
        <v>1</v>
      </c>
      <c r="CE470">
        <v>0</v>
      </c>
      <c r="CF470">
        <v>0</v>
      </c>
      <c r="CG470">
        <v>0</v>
      </c>
      <c r="CH470">
        <v>31</v>
      </c>
      <c r="CI470">
        <v>103</v>
      </c>
      <c r="CJ470">
        <v>13</v>
      </c>
      <c r="CK470">
        <v>4</v>
      </c>
      <c r="CL470">
        <v>0</v>
      </c>
      <c r="CM470">
        <v>0</v>
      </c>
      <c r="CN470">
        <v>2</v>
      </c>
      <c r="CO470">
        <v>1</v>
      </c>
      <c r="CP470">
        <v>1</v>
      </c>
      <c r="CQ470">
        <v>1</v>
      </c>
      <c r="CR470">
        <v>1</v>
      </c>
      <c r="CS470">
        <v>1</v>
      </c>
      <c r="CT470">
        <v>0</v>
      </c>
      <c r="CU470">
        <v>1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1</v>
      </c>
      <c r="DI470">
        <v>13</v>
      </c>
      <c r="DJ470">
        <v>29</v>
      </c>
      <c r="DK470">
        <v>19</v>
      </c>
      <c r="DL470">
        <v>0</v>
      </c>
      <c r="DM470">
        <v>2</v>
      </c>
      <c r="DN470">
        <v>1</v>
      </c>
      <c r="DO470">
        <v>0</v>
      </c>
      <c r="DP470">
        <v>2</v>
      </c>
      <c r="DQ470">
        <v>0</v>
      </c>
      <c r="DR470">
        <v>0</v>
      </c>
      <c r="DS470">
        <v>0</v>
      </c>
      <c r="DT470">
        <v>0</v>
      </c>
      <c r="DU470">
        <v>1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2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1</v>
      </c>
      <c r="EL470">
        <v>1</v>
      </c>
      <c r="EM470">
        <v>29</v>
      </c>
      <c r="EN470">
        <v>69</v>
      </c>
      <c r="EO470">
        <v>7</v>
      </c>
      <c r="EP470">
        <v>0</v>
      </c>
      <c r="EQ470">
        <v>0</v>
      </c>
      <c r="ER470">
        <v>1</v>
      </c>
      <c r="ES470">
        <v>7</v>
      </c>
      <c r="ET470">
        <v>1</v>
      </c>
      <c r="EU470">
        <v>0</v>
      </c>
      <c r="EV470">
        <v>0</v>
      </c>
      <c r="EW470">
        <v>0</v>
      </c>
      <c r="EX470">
        <v>14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32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2</v>
      </c>
      <c r="FP470">
        <v>5</v>
      </c>
      <c r="FQ470">
        <v>69</v>
      </c>
      <c r="FR470">
        <v>53</v>
      </c>
      <c r="FS470">
        <v>14</v>
      </c>
      <c r="FT470">
        <v>2</v>
      </c>
      <c r="FU470">
        <v>20</v>
      </c>
      <c r="FV470">
        <v>4</v>
      </c>
      <c r="FW470">
        <v>1</v>
      </c>
      <c r="FX470">
        <v>3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1</v>
      </c>
      <c r="GG470">
        <v>0</v>
      </c>
      <c r="GH470">
        <v>1</v>
      </c>
      <c r="GI470">
        <v>0</v>
      </c>
      <c r="GJ470">
        <v>0</v>
      </c>
      <c r="GK470">
        <v>5</v>
      </c>
      <c r="GL470">
        <v>0</v>
      </c>
      <c r="GM470">
        <v>0</v>
      </c>
      <c r="GN470">
        <v>0</v>
      </c>
      <c r="GO470">
        <v>1</v>
      </c>
      <c r="GP470">
        <v>0</v>
      </c>
      <c r="GQ470">
        <v>0</v>
      </c>
      <c r="GR470">
        <v>1</v>
      </c>
      <c r="GS470">
        <v>0</v>
      </c>
      <c r="GT470">
        <v>0</v>
      </c>
      <c r="GU470">
        <v>53</v>
      </c>
      <c r="GV470">
        <v>36</v>
      </c>
      <c r="GW470">
        <v>20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1</v>
      </c>
      <c r="HD470">
        <v>0</v>
      </c>
      <c r="HE470">
        <v>1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1</v>
      </c>
      <c r="HN470">
        <v>2</v>
      </c>
      <c r="HO470">
        <v>1</v>
      </c>
      <c r="HP470">
        <v>2</v>
      </c>
      <c r="HQ470">
        <v>0</v>
      </c>
      <c r="HR470">
        <v>0</v>
      </c>
      <c r="HS470">
        <v>1</v>
      </c>
      <c r="HT470">
        <v>2</v>
      </c>
      <c r="HU470">
        <v>1</v>
      </c>
      <c r="HV470">
        <v>0</v>
      </c>
      <c r="HW470">
        <v>1</v>
      </c>
      <c r="HX470">
        <v>3</v>
      </c>
      <c r="HY470">
        <v>36</v>
      </c>
      <c r="HZ470">
        <v>30</v>
      </c>
      <c r="IA470">
        <v>18</v>
      </c>
      <c r="IB470">
        <v>1</v>
      </c>
      <c r="IC470">
        <v>0</v>
      </c>
      <c r="ID470">
        <v>2</v>
      </c>
      <c r="IE470">
        <v>5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1</v>
      </c>
      <c r="IM470">
        <v>0</v>
      </c>
      <c r="IN470">
        <v>0</v>
      </c>
      <c r="IO470">
        <v>0</v>
      </c>
      <c r="IP470">
        <v>0</v>
      </c>
      <c r="IQ470">
        <v>1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1</v>
      </c>
      <c r="IX470">
        <v>0</v>
      </c>
      <c r="IY470">
        <v>0</v>
      </c>
      <c r="IZ470">
        <v>0</v>
      </c>
      <c r="JA470">
        <v>1</v>
      </c>
      <c r="JB470">
        <v>0</v>
      </c>
      <c r="JC470">
        <v>30</v>
      </c>
      <c r="JD470" t="s">
        <v>0</v>
      </c>
      <c r="JE470" t="s">
        <v>0</v>
      </c>
      <c r="JF470" t="s">
        <v>0</v>
      </c>
      <c r="JG470" t="s">
        <v>0</v>
      </c>
      <c r="JH470" t="s">
        <v>0</v>
      </c>
      <c r="JI470" t="s">
        <v>0</v>
      </c>
      <c r="JJ470" t="s">
        <v>0</v>
      </c>
      <c r="JK470" t="s">
        <v>0</v>
      </c>
      <c r="JL470" t="s">
        <v>0</v>
      </c>
      <c r="JM470" t="s">
        <v>0</v>
      </c>
      <c r="JN470" t="s">
        <v>0</v>
      </c>
      <c r="JO470" t="s">
        <v>0</v>
      </c>
      <c r="JP470" t="s">
        <v>0</v>
      </c>
      <c r="JQ470" t="s">
        <v>0</v>
      </c>
      <c r="JR470" t="s">
        <v>0</v>
      </c>
      <c r="JS470" t="s">
        <v>0</v>
      </c>
      <c r="JT470" t="s">
        <v>0</v>
      </c>
      <c r="JU470" t="s">
        <v>0</v>
      </c>
      <c r="JV470" t="s">
        <v>0</v>
      </c>
      <c r="JW470">
        <v>5</v>
      </c>
      <c r="JX470">
        <v>3</v>
      </c>
      <c r="JY470">
        <v>2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5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0</v>
      </c>
      <c r="MK470">
        <v>0</v>
      </c>
      <c r="ML470">
        <v>0</v>
      </c>
      <c r="MM470">
        <v>0</v>
      </c>
    </row>
    <row r="471" spans="1:351">
      <c r="A471" t="s">
        <v>910</v>
      </c>
      <c r="B471" t="s">
        <v>903</v>
      </c>
      <c r="C471" t="str">
        <f>"201002"</f>
        <v>201002</v>
      </c>
      <c r="D471" t="s">
        <v>909</v>
      </c>
      <c r="E471">
        <v>2</v>
      </c>
      <c r="F471">
        <v>1317</v>
      </c>
      <c r="G471">
        <v>1010</v>
      </c>
      <c r="H471">
        <v>499</v>
      </c>
      <c r="I471">
        <v>511</v>
      </c>
      <c r="J471">
        <v>2</v>
      </c>
      <c r="K471">
        <v>9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511</v>
      </c>
      <c r="T471">
        <v>0</v>
      </c>
      <c r="U471">
        <v>0</v>
      </c>
      <c r="V471">
        <v>511</v>
      </c>
      <c r="W471">
        <v>19</v>
      </c>
      <c r="X471">
        <v>13</v>
      </c>
      <c r="Y471">
        <v>5</v>
      </c>
      <c r="Z471">
        <v>1</v>
      </c>
      <c r="AA471">
        <v>492</v>
      </c>
      <c r="AB471">
        <v>283</v>
      </c>
      <c r="AC471">
        <v>96</v>
      </c>
      <c r="AD471">
        <v>15</v>
      </c>
      <c r="AE471">
        <v>13</v>
      </c>
      <c r="AF471">
        <v>1</v>
      </c>
      <c r="AG471">
        <v>9</v>
      </c>
      <c r="AH471">
        <v>2</v>
      </c>
      <c r="AI471">
        <v>1</v>
      </c>
      <c r="AJ471">
        <v>0</v>
      </c>
      <c r="AK471">
        <v>1</v>
      </c>
      <c r="AL471">
        <v>0</v>
      </c>
      <c r="AM471">
        <v>3</v>
      </c>
      <c r="AN471">
        <v>1</v>
      </c>
      <c r="AO471">
        <v>1</v>
      </c>
      <c r="AP471">
        <v>2</v>
      </c>
      <c r="AQ471">
        <v>0</v>
      </c>
      <c r="AR471">
        <v>0</v>
      </c>
      <c r="AS471">
        <v>0</v>
      </c>
      <c r="AT471">
        <v>62</v>
      </c>
      <c r="AU471">
        <v>4</v>
      </c>
      <c r="AV471">
        <v>58</v>
      </c>
      <c r="AW471">
        <v>3</v>
      </c>
      <c r="AX471">
        <v>0</v>
      </c>
      <c r="AY471">
        <v>0</v>
      </c>
      <c r="AZ471">
        <v>1</v>
      </c>
      <c r="BA471">
        <v>0</v>
      </c>
      <c r="BB471">
        <v>1</v>
      </c>
      <c r="BC471">
        <v>4</v>
      </c>
      <c r="BD471">
        <v>5</v>
      </c>
      <c r="BE471">
        <v>283</v>
      </c>
      <c r="BF471">
        <v>35</v>
      </c>
      <c r="BG471">
        <v>2</v>
      </c>
      <c r="BH471">
        <v>3</v>
      </c>
      <c r="BI471">
        <v>1</v>
      </c>
      <c r="BJ471">
        <v>1</v>
      </c>
      <c r="BK471">
        <v>4</v>
      </c>
      <c r="BL471">
        <v>2</v>
      </c>
      <c r="BM471">
        <v>0</v>
      </c>
      <c r="BN471">
        <v>1</v>
      </c>
      <c r="BO471">
        <v>0</v>
      </c>
      <c r="BP471">
        <v>0</v>
      </c>
      <c r="BQ471">
        <v>2</v>
      </c>
      <c r="BR471">
        <v>0</v>
      </c>
      <c r="BS471">
        <v>3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16</v>
      </c>
      <c r="CI471">
        <v>35</v>
      </c>
      <c r="CJ471">
        <v>9</v>
      </c>
      <c r="CK471">
        <v>2</v>
      </c>
      <c r="CL471">
        <v>1</v>
      </c>
      <c r="CM471">
        <v>1</v>
      </c>
      <c r="CN471">
        <v>3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1</v>
      </c>
      <c r="DE471">
        <v>0</v>
      </c>
      <c r="DF471">
        <v>0</v>
      </c>
      <c r="DG471">
        <v>0</v>
      </c>
      <c r="DH471">
        <v>1</v>
      </c>
      <c r="DI471">
        <v>9</v>
      </c>
      <c r="DJ471">
        <v>18</v>
      </c>
      <c r="DK471">
        <v>10</v>
      </c>
      <c r="DL471">
        <v>1</v>
      </c>
      <c r="DM471">
        <v>0</v>
      </c>
      <c r="DN471">
        <v>1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1</v>
      </c>
      <c r="DU471">
        <v>1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1</v>
      </c>
      <c r="EE471">
        <v>0</v>
      </c>
      <c r="EF471">
        <v>1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2</v>
      </c>
      <c r="EM471">
        <v>18</v>
      </c>
      <c r="EN471">
        <v>79</v>
      </c>
      <c r="EO471">
        <v>1</v>
      </c>
      <c r="EP471">
        <v>1</v>
      </c>
      <c r="EQ471">
        <v>0</v>
      </c>
      <c r="ER471">
        <v>0</v>
      </c>
      <c r="ES471">
        <v>9</v>
      </c>
      <c r="ET471">
        <v>0</v>
      </c>
      <c r="EU471">
        <v>0</v>
      </c>
      <c r="EV471">
        <v>0</v>
      </c>
      <c r="EW471">
        <v>0</v>
      </c>
      <c r="EX471">
        <v>41</v>
      </c>
      <c r="EY471">
        <v>1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25</v>
      </c>
      <c r="FI471">
        <v>0</v>
      </c>
      <c r="FJ471">
        <v>1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79</v>
      </c>
      <c r="FR471">
        <v>29</v>
      </c>
      <c r="FS471">
        <v>3</v>
      </c>
      <c r="FT471">
        <v>1</v>
      </c>
      <c r="FU471">
        <v>21</v>
      </c>
      <c r="FV471">
        <v>1</v>
      </c>
      <c r="FW471">
        <v>1</v>
      </c>
      <c r="FX471">
        <v>2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29</v>
      </c>
      <c r="GV471">
        <v>29</v>
      </c>
      <c r="GW471">
        <v>10</v>
      </c>
      <c r="GX471">
        <v>3</v>
      </c>
      <c r="GY471">
        <v>1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2</v>
      </c>
      <c r="HI471">
        <v>0</v>
      </c>
      <c r="HJ471">
        <v>2</v>
      </c>
      <c r="HK471">
        <v>2</v>
      </c>
      <c r="HL471">
        <v>1</v>
      </c>
      <c r="HM471">
        <v>0</v>
      </c>
      <c r="HN471">
        <v>2</v>
      </c>
      <c r="HO471">
        <v>0</v>
      </c>
      <c r="HP471">
        <v>4</v>
      </c>
      <c r="HQ471">
        <v>2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29</v>
      </c>
      <c r="HZ471">
        <v>8</v>
      </c>
      <c r="IA471">
        <v>3</v>
      </c>
      <c r="IB471">
        <v>1</v>
      </c>
      <c r="IC471">
        <v>2</v>
      </c>
      <c r="ID471">
        <v>2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8</v>
      </c>
      <c r="JD471" t="s">
        <v>0</v>
      </c>
      <c r="JE471" t="s">
        <v>0</v>
      </c>
      <c r="JF471" t="s">
        <v>0</v>
      </c>
      <c r="JG471" t="s">
        <v>0</v>
      </c>
      <c r="JH471" t="s">
        <v>0</v>
      </c>
      <c r="JI471" t="s">
        <v>0</v>
      </c>
      <c r="JJ471" t="s">
        <v>0</v>
      </c>
      <c r="JK471" t="s">
        <v>0</v>
      </c>
      <c r="JL471" t="s">
        <v>0</v>
      </c>
      <c r="JM471" t="s">
        <v>0</v>
      </c>
      <c r="JN471" t="s">
        <v>0</v>
      </c>
      <c r="JO471" t="s">
        <v>0</v>
      </c>
      <c r="JP471" t="s">
        <v>0</v>
      </c>
      <c r="JQ471" t="s">
        <v>0</v>
      </c>
      <c r="JR471" t="s">
        <v>0</v>
      </c>
      <c r="JS471" t="s">
        <v>0</v>
      </c>
      <c r="JT471" t="s">
        <v>0</v>
      </c>
      <c r="JU471" t="s">
        <v>0</v>
      </c>
      <c r="JV471" t="s">
        <v>0</v>
      </c>
      <c r="JW471">
        <v>2</v>
      </c>
      <c r="JX471">
        <v>2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2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0</v>
      </c>
      <c r="MK471">
        <v>0</v>
      </c>
      <c r="ML471">
        <v>0</v>
      </c>
      <c r="MM471">
        <v>0</v>
      </c>
    </row>
    <row r="472" spans="1:351">
      <c r="A472" t="s">
        <v>908</v>
      </c>
      <c r="B472" t="s">
        <v>903</v>
      </c>
      <c r="C472" t="str">
        <f>"201002"</f>
        <v>201002</v>
      </c>
      <c r="D472" t="s">
        <v>907</v>
      </c>
      <c r="E472">
        <v>3</v>
      </c>
      <c r="F472">
        <v>802</v>
      </c>
      <c r="G472">
        <v>620</v>
      </c>
      <c r="H472">
        <v>263</v>
      </c>
      <c r="I472">
        <v>357</v>
      </c>
      <c r="J472">
        <v>0</v>
      </c>
      <c r="K472">
        <v>2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357</v>
      </c>
      <c r="T472">
        <v>0</v>
      </c>
      <c r="U472">
        <v>0</v>
      </c>
      <c r="V472">
        <v>357</v>
      </c>
      <c r="W472">
        <v>17</v>
      </c>
      <c r="X472">
        <v>16</v>
      </c>
      <c r="Y472">
        <v>0</v>
      </c>
      <c r="Z472">
        <v>1</v>
      </c>
      <c r="AA472">
        <v>340</v>
      </c>
      <c r="AB472">
        <v>232</v>
      </c>
      <c r="AC472">
        <v>84</v>
      </c>
      <c r="AD472">
        <v>16</v>
      </c>
      <c r="AE472">
        <v>21</v>
      </c>
      <c r="AF472">
        <v>1</v>
      </c>
      <c r="AG472">
        <v>0</v>
      </c>
      <c r="AH472">
        <v>0</v>
      </c>
      <c r="AI472">
        <v>1</v>
      </c>
      <c r="AJ472">
        <v>4</v>
      </c>
      <c r="AK472">
        <v>0</v>
      </c>
      <c r="AL472">
        <v>0</v>
      </c>
      <c r="AM472">
        <v>1</v>
      </c>
      <c r="AN472">
        <v>0</v>
      </c>
      <c r="AO472">
        <v>1</v>
      </c>
      <c r="AP472">
        <v>1</v>
      </c>
      <c r="AQ472">
        <v>0</v>
      </c>
      <c r="AR472">
        <v>0</v>
      </c>
      <c r="AS472">
        <v>0</v>
      </c>
      <c r="AT472">
        <v>63</v>
      </c>
      <c r="AU472">
        <v>0</v>
      </c>
      <c r="AV472">
        <v>32</v>
      </c>
      <c r="AW472">
        <v>2</v>
      </c>
      <c r="AX472">
        <v>0</v>
      </c>
      <c r="AY472">
        <v>0</v>
      </c>
      <c r="AZ472">
        <v>0</v>
      </c>
      <c r="BA472">
        <v>0</v>
      </c>
      <c r="BB472">
        <v>1</v>
      </c>
      <c r="BC472">
        <v>2</v>
      </c>
      <c r="BD472">
        <v>2</v>
      </c>
      <c r="BE472">
        <v>232</v>
      </c>
      <c r="BF472">
        <v>22</v>
      </c>
      <c r="BG472">
        <v>6</v>
      </c>
      <c r="BH472">
        <v>0</v>
      </c>
      <c r="BI472">
        <v>0</v>
      </c>
      <c r="BJ472">
        <v>1</v>
      </c>
      <c r="BK472">
        <v>4</v>
      </c>
      <c r="BL472">
        <v>0</v>
      </c>
      <c r="BM472">
        <v>0</v>
      </c>
      <c r="BN472">
        <v>0</v>
      </c>
      <c r="BO472">
        <v>1</v>
      </c>
      <c r="BP472">
        <v>0</v>
      </c>
      <c r="BQ472">
        <v>1</v>
      </c>
      <c r="BR472">
        <v>0</v>
      </c>
      <c r="BS472">
        <v>3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1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5</v>
      </c>
      <c r="CI472">
        <v>22</v>
      </c>
      <c r="CJ472">
        <v>6</v>
      </c>
      <c r="CK472">
        <v>2</v>
      </c>
      <c r="CL472">
        <v>1</v>
      </c>
      <c r="CM472">
        <v>2</v>
      </c>
      <c r="CN472">
        <v>0</v>
      </c>
      <c r="CO472">
        <v>1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6</v>
      </c>
      <c r="DJ472">
        <v>5</v>
      </c>
      <c r="DK472">
        <v>3</v>
      </c>
      <c r="DL472">
        <v>0</v>
      </c>
      <c r="DM472">
        <v>1</v>
      </c>
      <c r="DN472">
        <v>1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5</v>
      </c>
      <c r="EN472">
        <v>38</v>
      </c>
      <c r="EO472">
        <v>0</v>
      </c>
      <c r="EP472">
        <v>0</v>
      </c>
      <c r="EQ472">
        <v>0</v>
      </c>
      <c r="ER472">
        <v>0</v>
      </c>
      <c r="ES472">
        <v>6</v>
      </c>
      <c r="ET472">
        <v>0</v>
      </c>
      <c r="EU472">
        <v>0</v>
      </c>
      <c r="EV472">
        <v>0</v>
      </c>
      <c r="EW472">
        <v>1</v>
      </c>
      <c r="EX472">
        <v>17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11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3</v>
      </c>
      <c r="FQ472">
        <v>38</v>
      </c>
      <c r="FR472">
        <v>12</v>
      </c>
      <c r="FS472">
        <v>0</v>
      </c>
      <c r="FT472">
        <v>0</v>
      </c>
      <c r="FU472">
        <v>9</v>
      </c>
      <c r="FV472">
        <v>0</v>
      </c>
      <c r="FW472">
        <v>0</v>
      </c>
      <c r="FX472">
        <v>1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2</v>
      </c>
      <c r="GS472">
        <v>0</v>
      </c>
      <c r="GT472">
        <v>0</v>
      </c>
      <c r="GU472">
        <v>12</v>
      </c>
      <c r="GV472">
        <v>19</v>
      </c>
      <c r="GW472">
        <v>11</v>
      </c>
      <c r="GX472">
        <v>0</v>
      </c>
      <c r="GY472">
        <v>1</v>
      </c>
      <c r="GZ472">
        <v>0</v>
      </c>
      <c r="HA472">
        <v>0</v>
      </c>
      <c r="HB472">
        <v>2</v>
      </c>
      <c r="HC472">
        <v>0</v>
      </c>
      <c r="HD472">
        <v>0</v>
      </c>
      <c r="HE472">
        <v>1</v>
      </c>
      <c r="HF472">
        <v>0</v>
      </c>
      <c r="HG472">
        <v>1</v>
      </c>
      <c r="HH472">
        <v>0</v>
      </c>
      <c r="HI472">
        <v>1</v>
      </c>
      <c r="HJ472">
        <v>0</v>
      </c>
      <c r="HK472">
        <v>0</v>
      </c>
      <c r="HL472">
        <v>0</v>
      </c>
      <c r="HM472">
        <v>0</v>
      </c>
      <c r="HN472">
        <v>1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1</v>
      </c>
      <c r="HV472">
        <v>0</v>
      </c>
      <c r="HW472">
        <v>0</v>
      </c>
      <c r="HX472">
        <v>0</v>
      </c>
      <c r="HY472">
        <v>19</v>
      </c>
      <c r="HZ472">
        <v>2</v>
      </c>
      <c r="IA472">
        <v>0</v>
      </c>
      <c r="IB472">
        <v>0</v>
      </c>
      <c r="IC472">
        <v>0</v>
      </c>
      <c r="ID472">
        <v>0</v>
      </c>
      <c r="IE472">
        <v>2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2</v>
      </c>
      <c r="JD472" t="s">
        <v>0</v>
      </c>
      <c r="JE472" t="s">
        <v>0</v>
      </c>
      <c r="JF472" t="s">
        <v>0</v>
      </c>
      <c r="JG472" t="s">
        <v>0</v>
      </c>
      <c r="JH472" t="s">
        <v>0</v>
      </c>
      <c r="JI472" t="s">
        <v>0</v>
      </c>
      <c r="JJ472" t="s">
        <v>0</v>
      </c>
      <c r="JK472" t="s">
        <v>0</v>
      </c>
      <c r="JL472" t="s">
        <v>0</v>
      </c>
      <c r="JM472" t="s">
        <v>0</v>
      </c>
      <c r="JN472" t="s">
        <v>0</v>
      </c>
      <c r="JO472" t="s">
        <v>0</v>
      </c>
      <c r="JP472" t="s">
        <v>0</v>
      </c>
      <c r="JQ472" t="s">
        <v>0</v>
      </c>
      <c r="JR472" t="s">
        <v>0</v>
      </c>
      <c r="JS472" t="s">
        <v>0</v>
      </c>
      <c r="JT472" t="s">
        <v>0</v>
      </c>
      <c r="JU472" t="s">
        <v>0</v>
      </c>
      <c r="JV472" t="s">
        <v>0</v>
      </c>
      <c r="JW472">
        <v>2</v>
      </c>
      <c r="JX472">
        <v>2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2</v>
      </c>
      <c r="KS472">
        <v>2</v>
      </c>
      <c r="KT472">
        <v>1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1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2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0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0</v>
      </c>
      <c r="ML472">
        <v>0</v>
      </c>
      <c r="MM472">
        <v>0</v>
      </c>
    </row>
    <row r="473" spans="1:351">
      <c r="A473" t="s">
        <v>906</v>
      </c>
      <c r="B473" t="s">
        <v>903</v>
      </c>
      <c r="C473" t="str">
        <f>"201002"</f>
        <v>201002</v>
      </c>
      <c r="D473" t="s">
        <v>905</v>
      </c>
      <c r="E473">
        <v>4</v>
      </c>
      <c r="F473">
        <v>488</v>
      </c>
      <c r="G473">
        <v>390</v>
      </c>
      <c r="H473">
        <v>159</v>
      </c>
      <c r="I473">
        <v>231</v>
      </c>
      <c r="J473">
        <v>0</v>
      </c>
      <c r="K473">
        <v>3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231</v>
      </c>
      <c r="T473">
        <v>0</v>
      </c>
      <c r="U473">
        <v>0</v>
      </c>
      <c r="V473">
        <v>231</v>
      </c>
      <c r="W473">
        <v>7</v>
      </c>
      <c r="X473">
        <v>4</v>
      </c>
      <c r="Y473">
        <v>1</v>
      </c>
      <c r="Z473">
        <v>2</v>
      </c>
      <c r="AA473">
        <v>224</v>
      </c>
      <c r="AB473">
        <v>146</v>
      </c>
      <c r="AC473">
        <v>44</v>
      </c>
      <c r="AD473">
        <v>13</v>
      </c>
      <c r="AE473">
        <v>5</v>
      </c>
      <c r="AF473">
        <v>0</v>
      </c>
      <c r="AG473">
        <v>4</v>
      </c>
      <c r="AH473">
        <v>0</v>
      </c>
      <c r="AI473">
        <v>0</v>
      </c>
      <c r="AJ473">
        <v>31</v>
      </c>
      <c r="AK473">
        <v>0</v>
      </c>
      <c r="AL473">
        <v>0</v>
      </c>
      <c r="AM473">
        <v>1</v>
      </c>
      <c r="AN473">
        <v>0</v>
      </c>
      <c r="AO473">
        <v>1</v>
      </c>
      <c r="AP473">
        <v>1</v>
      </c>
      <c r="AQ473">
        <v>0</v>
      </c>
      <c r="AR473">
        <v>0</v>
      </c>
      <c r="AS473">
        <v>0</v>
      </c>
      <c r="AT473">
        <v>31</v>
      </c>
      <c r="AU473">
        <v>2</v>
      </c>
      <c r="AV473">
        <v>5</v>
      </c>
      <c r="AW473">
        <v>3</v>
      </c>
      <c r="AX473">
        <v>1</v>
      </c>
      <c r="AY473">
        <v>0</v>
      </c>
      <c r="AZ473">
        <v>0</v>
      </c>
      <c r="BA473">
        <v>0</v>
      </c>
      <c r="BB473">
        <v>1</v>
      </c>
      <c r="BC473">
        <v>1</v>
      </c>
      <c r="BD473">
        <v>2</v>
      </c>
      <c r="BE473">
        <v>146</v>
      </c>
      <c r="BF473">
        <v>7</v>
      </c>
      <c r="BG473">
        <v>2</v>
      </c>
      <c r="BH473">
        <v>1</v>
      </c>
      <c r="BI473">
        <v>0</v>
      </c>
      <c r="BJ473">
        <v>0</v>
      </c>
      <c r="BK473">
        <v>0</v>
      </c>
      <c r="BL473">
        <v>2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1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1</v>
      </c>
      <c r="CI473">
        <v>7</v>
      </c>
      <c r="CJ473">
        <v>6</v>
      </c>
      <c r="CK473">
        <v>4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1</v>
      </c>
      <c r="DF473">
        <v>0</v>
      </c>
      <c r="DG473">
        <v>0</v>
      </c>
      <c r="DH473">
        <v>1</v>
      </c>
      <c r="DI473">
        <v>6</v>
      </c>
      <c r="DJ473">
        <v>2</v>
      </c>
      <c r="DK473">
        <v>2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2</v>
      </c>
      <c r="EN473">
        <v>47</v>
      </c>
      <c r="EO473">
        <v>0</v>
      </c>
      <c r="EP473">
        <v>0</v>
      </c>
      <c r="EQ473">
        <v>0</v>
      </c>
      <c r="ER473">
        <v>0</v>
      </c>
      <c r="ES473">
        <v>6</v>
      </c>
      <c r="ET473">
        <v>0</v>
      </c>
      <c r="EU473">
        <v>0</v>
      </c>
      <c r="EV473">
        <v>0</v>
      </c>
      <c r="EW473">
        <v>0</v>
      </c>
      <c r="EX473">
        <v>37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4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47</v>
      </c>
      <c r="FR473">
        <v>4</v>
      </c>
      <c r="FS473">
        <v>2</v>
      </c>
      <c r="FT473">
        <v>0</v>
      </c>
      <c r="FU473">
        <v>2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4</v>
      </c>
      <c r="GV473">
        <v>9</v>
      </c>
      <c r="GW473">
        <v>5</v>
      </c>
      <c r="GX473">
        <v>2</v>
      </c>
      <c r="GY473">
        <v>0</v>
      </c>
      <c r="GZ473">
        <v>0</v>
      </c>
      <c r="HA473">
        <v>1</v>
      </c>
      <c r="HB473">
        <v>0</v>
      </c>
      <c r="HC473">
        <v>0</v>
      </c>
      <c r="HD473">
        <v>0</v>
      </c>
      <c r="HE473">
        <v>0</v>
      </c>
      <c r="HF473">
        <v>1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9</v>
      </c>
      <c r="HZ473">
        <v>2</v>
      </c>
      <c r="IA473">
        <v>1</v>
      </c>
      <c r="IB473">
        <v>0</v>
      </c>
      <c r="IC473">
        <v>0</v>
      </c>
      <c r="ID473">
        <v>0</v>
      </c>
      <c r="IE473">
        <v>1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2</v>
      </c>
      <c r="JD473" t="s">
        <v>0</v>
      </c>
      <c r="JE473" t="s">
        <v>0</v>
      </c>
      <c r="JF473" t="s">
        <v>0</v>
      </c>
      <c r="JG473" t="s">
        <v>0</v>
      </c>
      <c r="JH473" t="s">
        <v>0</v>
      </c>
      <c r="JI473" t="s">
        <v>0</v>
      </c>
      <c r="JJ473" t="s">
        <v>0</v>
      </c>
      <c r="JK473" t="s">
        <v>0</v>
      </c>
      <c r="JL473" t="s">
        <v>0</v>
      </c>
      <c r="JM473" t="s">
        <v>0</v>
      </c>
      <c r="JN473" t="s">
        <v>0</v>
      </c>
      <c r="JO473" t="s">
        <v>0</v>
      </c>
      <c r="JP473" t="s">
        <v>0</v>
      </c>
      <c r="JQ473" t="s">
        <v>0</v>
      </c>
      <c r="JR473" t="s">
        <v>0</v>
      </c>
      <c r="JS473" t="s">
        <v>0</v>
      </c>
      <c r="JT473" t="s">
        <v>0</v>
      </c>
      <c r="JU473" t="s">
        <v>0</v>
      </c>
      <c r="JV473" t="s">
        <v>0</v>
      </c>
      <c r="JW473">
        <v>1</v>
      </c>
      <c r="JX473">
        <v>1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1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</row>
    <row r="474" spans="1:351">
      <c r="A474" t="s">
        <v>904</v>
      </c>
      <c r="B474" t="s">
        <v>903</v>
      </c>
      <c r="C474" t="str">
        <f>"201002"</f>
        <v>201002</v>
      </c>
      <c r="D474" t="s">
        <v>902</v>
      </c>
      <c r="E474">
        <v>5</v>
      </c>
      <c r="F474">
        <v>1055</v>
      </c>
      <c r="G474">
        <v>810</v>
      </c>
      <c r="H474">
        <v>441</v>
      </c>
      <c r="I474">
        <v>369</v>
      </c>
      <c r="J474">
        <v>3</v>
      </c>
      <c r="K474">
        <v>6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369</v>
      </c>
      <c r="T474">
        <v>0</v>
      </c>
      <c r="U474">
        <v>0</v>
      </c>
      <c r="V474">
        <v>369</v>
      </c>
      <c r="W474">
        <v>9</v>
      </c>
      <c r="X474">
        <v>7</v>
      </c>
      <c r="Y474">
        <v>2</v>
      </c>
      <c r="Z474">
        <v>0</v>
      </c>
      <c r="AA474">
        <v>360</v>
      </c>
      <c r="AB474">
        <v>203</v>
      </c>
      <c r="AC474">
        <v>74</v>
      </c>
      <c r="AD474">
        <v>13</v>
      </c>
      <c r="AE474">
        <v>15</v>
      </c>
      <c r="AF474">
        <v>0</v>
      </c>
      <c r="AG474">
        <v>1</v>
      </c>
      <c r="AH474">
        <v>5</v>
      </c>
      <c r="AI474">
        <v>0</v>
      </c>
      <c r="AJ474">
        <v>19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34</v>
      </c>
      <c r="AU474">
        <v>0</v>
      </c>
      <c r="AV474">
        <v>22</v>
      </c>
      <c r="AW474">
        <v>8</v>
      </c>
      <c r="AX474">
        <v>3</v>
      </c>
      <c r="AY474">
        <v>2</v>
      </c>
      <c r="AZ474">
        <v>1</v>
      </c>
      <c r="BA474">
        <v>1</v>
      </c>
      <c r="BB474">
        <v>0</v>
      </c>
      <c r="BC474">
        <v>4</v>
      </c>
      <c r="BD474">
        <v>1</v>
      </c>
      <c r="BE474">
        <v>203</v>
      </c>
      <c r="BF474">
        <v>26</v>
      </c>
      <c r="BG474">
        <v>7</v>
      </c>
      <c r="BH474">
        <v>3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3</v>
      </c>
      <c r="BO474">
        <v>0</v>
      </c>
      <c r="BP474">
        <v>1</v>
      </c>
      <c r="BQ474">
        <v>0</v>
      </c>
      <c r="BR474">
        <v>0</v>
      </c>
      <c r="BS474">
        <v>3</v>
      </c>
      <c r="BT474">
        <v>0</v>
      </c>
      <c r="BU474">
        <v>0</v>
      </c>
      <c r="BV474">
        <v>0</v>
      </c>
      <c r="BW474">
        <v>0</v>
      </c>
      <c r="BX474">
        <v>1</v>
      </c>
      <c r="BY474">
        <v>0</v>
      </c>
      <c r="BZ474">
        <v>1</v>
      </c>
      <c r="CA474">
        <v>0</v>
      </c>
      <c r="CB474">
        <v>0</v>
      </c>
      <c r="CC474">
        <v>1</v>
      </c>
      <c r="CD474">
        <v>1</v>
      </c>
      <c r="CE474">
        <v>1</v>
      </c>
      <c r="CF474">
        <v>0</v>
      </c>
      <c r="CG474">
        <v>0</v>
      </c>
      <c r="CH474">
        <v>4</v>
      </c>
      <c r="CI474">
        <v>26</v>
      </c>
      <c r="CJ474">
        <v>2</v>
      </c>
      <c r="CK474">
        <v>1</v>
      </c>
      <c r="CL474">
        <v>0</v>
      </c>
      <c r="CM474">
        <v>0</v>
      </c>
      <c r="CN474">
        <v>1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2</v>
      </c>
      <c r="DJ474">
        <v>7</v>
      </c>
      <c r="DK474">
        <v>3</v>
      </c>
      <c r="DL474">
        <v>0</v>
      </c>
      <c r="DM474">
        <v>0</v>
      </c>
      <c r="DN474">
        <v>2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1</v>
      </c>
      <c r="ED474">
        <v>0</v>
      </c>
      <c r="EE474">
        <v>1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7</v>
      </c>
      <c r="EN474">
        <v>101</v>
      </c>
      <c r="EO474">
        <v>1</v>
      </c>
      <c r="EP474">
        <v>0</v>
      </c>
      <c r="EQ474">
        <v>0</v>
      </c>
      <c r="ER474">
        <v>0</v>
      </c>
      <c r="ES474">
        <v>15</v>
      </c>
      <c r="ET474">
        <v>0</v>
      </c>
      <c r="EU474">
        <v>0</v>
      </c>
      <c r="EV474">
        <v>0</v>
      </c>
      <c r="EW474">
        <v>1</v>
      </c>
      <c r="EX474">
        <v>22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61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1</v>
      </c>
      <c r="FQ474">
        <v>101</v>
      </c>
      <c r="FR474">
        <v>1</v>
      </c>
      <c r="FS474">
        <v>1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1</v>
      </c>
      <c r="GV474">
        <v>11</v>
      </c>
      <c r="GW474">
        <v>2</v>
      </c>
      <c r="GX474">
        <v>1</v>
      </c>
      <c r="GY474">
        <v>0</v>
      </c>
      <c r="GZ474">
        <v>0</v>
      </c>
      <c r="HA474">
        <v>1</v>
      </c>
      <c r="HB474">
        <v>3</v>
      </c>
      <c r="HC474">
        <v>1</v>
      </c>
      <c r="HD474">
        <v>0</v>
      </c>
      <c r="HE474">
        <v>0</v>
      </c>
      <c r="HF474">
        <v>1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1</v>
      </c>
      <c r="HP474">
        <v>1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11</v>
      </c>
      <c r="HZ474">
        <v>7</v>
      </c>
      <c r="IA474">
        <v>2</v>
      </c>
      <c r="IB474">
        <v>2</v>
      </c>
      <c r="IC474">
        <v>0</v>
      </c>
      <c r="ID474">
        <v>0</v>
      </c>
      <c r="IE474">
        <v>3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7</v>
      </c>
      <c r="JD474" t="s">
        <v>0</v>
      </c>
      <c r="JE474" t="s">
        <v>0</v>
      </c>
      <c r="JF474" t="s">
        <v>0</v>
      </c>
      <c r="JG474" t="s">
        <v>0</v>
      </c>
      <c r="JH474" t="s">
        <v>0</v>
      </c>
      <c r="JI474" t="s">
        <v>0</v>
      </c>
      <c r="JJ474" t="s">
        <v>0</v>
      </c>
      <c r="JK474" t="s">
        <v>0</v>
      </c>
      <c r="JL474" t="s">
        <v>0</v>
      </c>
      <c r="JM474" t="s">
        <v>0</v>
      </c>
      <c r="JN474" t="s">
        <v>0</v>
      </c>
      <c r="JO474" t="s">
        <v>0</v>
      </c>
      <c r="JP474" t="s">
        <v>0</v>
      </c>
      <c r="JQ474" t="s">
        <v>0</v>
      </c>
      <c r="JR474" t="s">
        <v>0</v>
      </c>
      <c r="JS474" t="s">
        <v>0</v>
      </c>
      <c r="JT474" t="s">
        <v>0</v>
      </c>
      <c r="JU474" t="s">
        <v>0</v>
      </c>
      <c r="JV474" t="s">
        <v>0</v>
      </c>
      <c r="JW474">
        <v>1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1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1</v>
      </c>
      <c r="KS474">
        <v>1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1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1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0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0</v>
      </c>
      <c r="MK474">
        <v>0</v>
      </c>
      <c r="ML474">
        <v>0</v>
      </c>
      <c r="MM474">
        <v>0</v>
      </c>
    </row>
    <row r="475" spans="1:351">
      <c r="A475" t="s">
        <v>901</v>
      </c>
      <c r="B475" t="s">
        <v>894</v>
      </c>
      <c r="C475" t="str">
        <f>"201003"</f>
        <v>201003</v>
      </c>
      <c r="D475" t="s">
        <v>900</v>
      </c>
      <c r="E475">
        <v>1</v>
      </c>
      <c r="F475">
        <v>873</v>
      </c>
      <c r="G475">
        <v>670</v>
      </c>
      <c r="H475">
        <v>261</v>
      </c>
      <c r="I475">
        <v>409</v>
      </c>
      <c r="J475">
        <v>1</v>
      </c>
      <c r="K475">
        <v>1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409</v>
      </c>
      <c r="T475">
        <v>0</v>
      </c>
      <c r="U475">
        <v>0</v>
      </c>
      <c r="V475">
        <v>409</v>
      </c>
      <c r="W475">
        <v>5</v>
      </c>
      <c r="X475">
        <v>4</v>
      </c>
      <c r="Y475">
        <v>0</v>
      </c>
      <c r="Z475">
        <v>1</v>
      </c>
      <c r="AA475">
        <v>404</v>
      </c>
      <c r="AB475">
        <v>273</v>
      </c>
      <c r="AC475">
        <v>68</v>
      </c>
      <c r="AD475">
        <v>14</v>
      </c>
      <c r="AE475">
        <v>14</v>
      </c>
      <c r="AF475">
        <v>0</v>
      </c>
      <c r="AG475">
        <v>25</v>
      </c>
      <c r="AH475">
        <v>2</v>
      </c>
      <c r="AI475">
        <v>0</v>
      </c>
      <c r="AJ475">
        <v>6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1</v>
      </c>
      <c r="AQ475">
        <v>1</v>
      </c>
      <c r="AR475">
        <v>0</v>
      </c>
      <c r="AS475">
        <v>0</v>
      </c>
      <c r="AT475">
        <v>133</v>
      </c>
      <c r="AU475">
        <v>1</v>
      </c>
      <c r="AV475">
        <v>1</v>
      </c>
      <c r="AW475">
        <v>2</v>
      </c>
      <c r="AX475">
        <v>0</v>
      </c>
      <c r="AY475">
        <v>0</v>
      </c>
      <c r="AZ475">
        <v>0</v>
      </c>
      <c r="BA475">
        <v>0</v>
      </c>
      <c r="BB475">
        <v>1</v>
      </c>
      <c r="BC475">
        <v>1</v>
      </c>
      <c r="BD475">
        <v>3</v>
      </c>
      <c r="BE475">
        <v>273</v>
      </c>
      <c r="BF475">
        <v>22</v>
      </c>
      <c r="BG475">
        <v>3</v>
      </c>
      <c r="BH475">
        <v>6</v>
      </c>
      <c r="BI475">
        <v>0</v>
      </c>
      <c r="BJ475">
        <v>0</v>
      </c>
      <c r="BK475">
        <v>0</v>
      </c>
      <c r="BL475">
        <v>1</v>
      </c>
      <c r="BM475">
        <v>0</v>
      </c>
      <c r="BN475">
        <v>0</v>
      </c>
      <c r="BO475">
        <v>1</v>
      </c>
      <c r="BP475">
        <v>0</v>
      </c>
      <c r="BQ475">
        <v>0</v>
      </c>
      <c r="BR475">
        <v>0</v>
      </c>
      <c r="BS475">
        <v>5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6</v>
      </c>
      <c r="CI475">
        <v>22</v>
      </c>
      <c r="CJ475">
        <v>5</v>
      </c>
      <c r="CK475">
        <v>1</v>
      </c>
      <c r="CL475">
        <v>1</v>
      </c>
      <c r="CM475">
        <v>0</v>
      </c>
      <c r="CN475">
        <v>0</v>
      </c>
      <c r="CO475">
        <v>1</v>
      </c>
      <c r="CP475">
        <v>0</v>
      </c>
      <c r="CQ475">
        <v>1</v>
      </c>
      <c r="CR475">
        <v>0</v>
      </c>
      <c r="CS475">
        <v>0</v>
      </c>
      <c r="CT475">
        <v>1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5</v>
      </c>
      <c r="DJ475">
        <v>11</v>
      </c>
      <c r="DK475">
        <v>8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1</v>
      </c>
      <c r="DT475">
        <v>0</v>
      </c>
      <c r="DU475">
        <v>0</v>
      </c>
      <c r="DV475">
        <v>1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1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11</v>
      </c>
      <c r="EN475">
        <v>54</v>
      </c>
      <c r="EO475">
        <v>4</v>
      </c>
      <c r="EP475">
        <v>1</v>
      </c>
      <c r="EQ475">
        <v>0</v>
      </c>
      <c r="ER475">
        <v>0</v>
      </c>
      <c r="ES475">
        <v>11</v>
      </c>
      <c r="ET475">
        <v>1</v>
      </c>
      <c r="EU475">
        <v>0</v>
      </c>
      <c r="EV475">
        <v>0</v>
      </c>
      <c r="EW475">
        <v>0</v>
      </c>
      <c r="EX475">
        <v>17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18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2</v>
      </c>
      <c r="FQ475">
        <v>54</v>
      </c>
      <c r="FR475">
        <v>8</v>
      </c>
      <c r="FS475">
        <v>4</v>
      </c>
      <c r="FT475">
        <v>1</v>
      </c>
      <c r="FU475">
        <v>1</v>
      </c>
      <c r="FV475">
        <v>0</v>
      </c>
      <c r="FW475">
        <v>0</v>
      </c>
      <c r="FX475">
        <v>1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1</v>
      </c>
      <c r="GT475">
        <v>0</v>
      </c>
      <c r="GU475">
        <v>8</v>
      </c>
      <c r="GV475">
        <v>17</v>
      </c>
      <c r="GW475">
        <v>13</v>
      </c>
      <c r="GX475">
        <v>2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1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0</v>
      </c>
      <c r="HW475">
        <v>1</v>
      </c>
      <c r="HX475">
        <v>0</v>
      </c>
      <c r="HY475">
        <v>17</v>
      </c>
      <c r="HZ475">
        <v>12</v>
      </c>
      <c r="IA475">
        <v>6</v>
      </c>
      <c r="IB475">
        <v>0</v>
      </c>
      <c r="IC475">
        <v>0</v>
      </c>
      <c r="ID475">
        <v>0</v>
      </c>
      <c r="IE475">
        <v>1</v>
      </c>
      <c r="IF475">
        <v>0</v>
      </c>
      <c r="IG475">
        <v>2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3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12</v>
      </c>
      <c r="JD475" t="s">
        <v>0</v>
      </c>
      <c r="JE475" t="s">
        <v>0</v>
      </c>
      <c r="JF475" t="s">
        <v>0</v>
      </c>
      <c r="JG475" t="s">
        <v>0</v>
      </c>
      <c r="JH475" t="s">
        <v>0</v>
      </c>
      <c r="JI475" t="s">
        <v>0</v>
      </c>
      <c r="JJ475" t="s">
        <v>0</v>
      </c>
      <c r="JK475" t="s">
        <v>0</v>
      </c>
      <c r="JL475" t="s">
        <v>0</v>
      </c>
      <c r="JM475" t="s">
        <v>0</v>
      </c>
      <c r="JN475" t="s">
        <v>0</v>
      </c>
      <c r="JO475" t="s">
        <v>0</v>
      </c>
      <c r="JP475" t="s">
        <v>0</v>
      </c>
      <c r="JQ475" t="s">
        <v>0</v>
      </c>
      <c r="JR475" t="s">
        <v>0</v>
      </c>
      <c r="JS475" t="s">
        <v>0</v>
      </c>
      <c r="JT475" t="s">
        <v>0</v>
      </c>
      <c r="JU475" t="s">
        <v>0</v>
      </c>
      <c r="JV475" t="s">
        <v>0</v>
      </c>
      <c r="JW475">
        <v>1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1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1</v>
      </c>
      <c r="KS475">
        <v>1</v>
      </c>
      <c r="KT475">
        <v>0</v>
      </c>
      <c r="KU475">
        <v>0</v>
      </c>
      <c r="KV475">
        <v>0</v>
      </c>
      <c r="KW475">
        <v>1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1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0</v>
      </c>
      <c r="MK475">
        <v>0</v>
      </c>
      <c r="ML475">
        <v>0</v>
      </c>
      <c r="MM475">
        <v>0</v>
      </c>
    </row>
    <row r="476" spans="1:351">
      <c r="A476" t="s">
        <v>899</v>
      </c>
      <c r="B476" t="s">
        <v>894</v>
      </c>
      <c r="C476" t="str">
        <f>"201003"</f>
        <v>201003</v>
      </c>
      <c r="D476" t="s">
        <v>898</v>
      </c>
      <c r="E476">
        <v>2</v>
      </c>
      <c r="F476">
        <v>291</v>
      </c>
      <c r="G476">
        <v>231</v>
      </c>
      <c r="H476">
        <v>135</v>
      </c>
      <c r="I476">
        <v>96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96</v>
      </c>
      <c r="T476">
        <v>0</v>
      </c>
      <c r="U476">
        <v>0</v>
      </c>
      <c r="V476">
        <v>96</v>
      </c>
      <c r="W476">
        <v>6</v>
      </c>
      <c r="X476">
        <v>5</v>
      </c>
      <c r="Y476">
        <v>1</v>
      </c>
      <c r="Z476">
        <v>0</v>
      </c>
      <c r="AA476">
        <v>90</v>
      </c>
      <c r="AB476">
        <v>39</v>
      </c>
      <c r="AC476">
        <v>7</v>
      </c>
      <c r="AD476">
        <v>1</v>
      </c>
      <c r="AE476">
        <v>0</v>
      </c>
      <c r="AF476">
        <v>0</v>
      </c>
      <c r="AG476">
        <v>2</v>
      </c>
      <c r="AH476">
        <v>0</v>
      </c>
      <c r="AI476">
        <v>0</v>
      </c>
      <c r="AJ476">
        <v>1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1</v>
      </c>
      <c r="AQ476">
        <v>0</v>
      </c>
      <c r="AR476">
        <v>0</v>
      </c>
      <c r="AS476">
        <v>0</v>
      </c>
      <c r="AT476">
        <v>23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1</v>
      </c>
      <c r="BC476">
        <v>0</v>
      </c>
      <c r="BD476">
        <v>3</v>
      </c>
      <c r="BE476">
        <v>39</v>
      </c>
      <c r="BF476">
        <v>23</v>
      </c>
      <c r="BG476">
        <v>9</v>
      </c>
      <c r="BH476">
        <v>4</v>
      </c>
      <c r="BI476">
        <v>0</v>
      </c>
      <c r="BJ476">
        <v>0</v>
      </c>
      <c r="BK476">
        <v>1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2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1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6</v>
      </c>
      <c r="CI476">
        <v>23</v>
      </c>
      <c r="CJ476">
        <v>1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1</v>
      </c>
      <c r="DE476">
        <v>0</v>
      </c>
      <c r="DF476">
        <v>0</v>
      </c>
      <c r="DG476">
        <v>0</v>
      </c>
      <c r="DH476">
        <v>0</v>
      </c>
      <c r="DI476">
        <v>1</v>
      </c>
      <c r="DJ476">
        <v>2</v>
      </c>
      <c r="DK476">
        <v>1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1</v>
      </c>
      <c r="EJ476">
        <v>0</v>
      </c>
      <c r="EK476">
        <v>0</v>
      </c>
      <c r="EL476">
        <v>0</v>
      </c>
      <c r="EM476">
        <v>2</v>
      </c>
      <c r="EN476">
        <v>16</v>
      </c>
      <c r="EO476">
        <v>0</v>
      </c>
      <c r="EP476">
        <v>0</v>
      </c>
      <c r="EQ476">
        <v>0</v>
      </c>
      <c r="ER476">
        <v>0</v>
      </c>
      <c r="ES476">
        <v>2</v>
      </c>
      <c r="ET476">
        <v>0</v>
      </c>
      <c r="EU476">
        <v>3</v>
      </c>
      <c r="EV476">
        <v>0</v>
      </c>
      <c r="EW476">
        <v>0</v>
      </c>
      <c r="EX476">
        <v>8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2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1</v>
      </c>
      <c r="FQ476">
        <v>16</v>
      </c>
      <c r="FR476">
        <v>4</v>
      </c>
      <c r="FS476">
        <v>2</v>
      </c>
      <c r="FT476">
        <v>1</v>
      </c>
      <c r="FU476">
        <v>1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4</v>
      </c>
      <c r="GV476">
        <v>2</v>
      </c>
      <c r="GW476">
        <v>2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0</v>
      </c>
      <c r="HW476">
        <v>0</v>
      </c>
      <c r="HX476">
        <v>0</v>
      </c>
      <c r="HY476">
        <v>2</v>
      </c>
      <c r="HZ476">
        <v>2</v>
      </c>
      <c r="IA476">
        <v>1</v>
      </c>
      <c r="IB476">
        <v>0</v>
      </c>
      <c r="IC476">
        <v>0</v>
      </c>
      <c r="ID476">
        <v>1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2</v>
      </c>
      <c r="JD476" t="s">
        <v>0</v>
      </c>
      <c r="JE476" t="s">
        <v>0</v>
      </c>
      <c r="JF476" t="s">
        <v>0</v>
      </c>
      <c r="JG476" t="s">
        <v>0</v>
      </c>
      <c r="JH476" t="s">
        <v>0</v>
      </c>
      <c r="JI476" t="s">
        <v>0</v>
      </c>
      <c r="JJ476" t="s">
        <v>0</v>
      </c>
      <c r="JK476" t="s">
        <v>0</v>
      </c>
      <c r="JL476" t="s">
        <v>0</v>
      </c>
      <c r="JM476" t="s">
        <v>0</v>
      </c>
      <c r="JN476" t="s">
        <v>0</v>
      </c>
      <c r="JO476" t="s">
        <v>0</v>
      </c>
      <c r="JP476" t="s">
        <v>0</v>
      </c>
      <c r="JQ476" t="s">
        <v>0</v>
      </c>
      <c r="JR476" t="s">
        <v>0</v>
      </c>
      <c r="JS476" t="s">
        <v>0</v>
      </c>
      <c r="JT476" t="s">
        <v>0</v>
      </c>
      <c r="JU476" t="s">
        <v>0</v>
      </c>
      <c r="JV476" t="s">
        <v>0</v>
      </c>
      <c r="JW476">
        <v>1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1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1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0</v>
      </c>
      <c r="MB476">
        <v>0</v>
      </c>
      <c r="MC476">
        <v>0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</row>
    <row r="477" spans="1:351">
      <c r="A477" t="s">
        <v>897</v>
      </c>
      <c r="B477" t="s">
        <v>894</v>
      </c>
      <c r="C477" t="str">
        <f>"201003"</f>
        <v>201003</v>
      </c>
      <c r="D477" t="s">
        <v>896</v>
      </c>
      <c r="E477">
        <v>3</v>
      </c>
      <c r="F477">
        <v>624</v>
      </c>
      <c r="G477">
        <v>480</v>
      </c>
      <c r="H477">
        <v>229</v>
      </c>
      <c r="I477">
        <v>251</v>
      </c>
      <c r="J477">
        <v>0</v>
      </c>
      <c r="K477">
        <v>5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251</v>
      </c>
      <c r="T477">
        <v>0</v>
      </c>
      <c r="U477">
        <v>0</v>
      </c>
      <c r="V477">
        <v>251</v>
      </c>
      <c r="W477">
        <v>4</v>
      </c>
      <c r="X477">
        <v>3</v>
      </c>
      <c r="Y477">
        <v>0</v>
      </c>
      <c r="Z477">
        <v>1</v>
      </c>
      <c r="AA477">
        <v>247</v>
      </c>
      <c r="AB477">
        <v>176</v>
      </c>
      <c r="AC477">
        <v>28</v>
      </c>
      <c r="AD477">
        <v>3</v>
      </c>
      <c r="AE477">
        <v>34</v>
      </c>
      <c r="AF477">
        <v>1</v>
      </c>
      <c r="AG477">
        <v>10</v>
      </c>
      <c r="AH477">
        <v>0</v>
      </c>
      <c r="AI477">
        <v>0</v>
      </c>
      <c r="AJ477">
        <v>10</v>
      </c>
      <c r="AK477">
        <v>0</v>
      </c>
      <c r="AL477">
        <v>1</v>
      </c>
      <c r="AM477">
        <v>1</v>
      </c>
      <c r="AN477">
        <v>0</v>
      </c>
      <c r="AO477">
        <v>0</v>
      </c>
      <c r="AP477">
        <v>0</v>
      </c>
      <c r="AQ477">
        <v>2</v>
      </c>
      <c r="AR477">
        <v>0</v>
      </c>
      <c r="AS477">
        <v>0</v>
      </c>
      <c r="AT477">
        <v>83</v>
      </c>
      <c r="AU477">
        <v>0</v>
      </c>
      <c r="AV477">
        <v>0</v>
      </c>
      <c r="AW477">
        <v>1</v>
      </c>
      <c r="AX477">
        <v>0</v>
      </c>
      <c r="AY477">
        <v>0</v>
      </c>
      <c r="AZ477">
        <v>0</v>
      </c>
      <c r="BA477">
        <v>0</v>
      </c>
      <c r="BB477">
        <v>2</v>
      </c>
      <c r="BC477">
        <v>0</v>
      </c>
      <c r="BD477">
        <v>0</v>
      </c>
      <c r="BE477">
        <v>176</v>
      </c>
      <c r="BF477">
        <v>10</v>
      </c>
      <c r="BG477">
        <v>1</v>
      </c>
      <c r="BH477">
        <v>0</v>
      </c>
      <c r="BI477">
        <v>0</v>
      </c>
      <c r="BJ477">
        <v>0</v>
      </c>
      <c r="BK477">
        <v>1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2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6</v>
      </c>
      <c r="CI477">
        <v>10</v>
      </c>
      <c r="CJ477">
        <v>3</v>
      </c>
      <c r="CK477">
        <v>0</v>
      </c>
      <c r="CL477">
        <v>2</v>
      </c>
      <c r="CM477">
        <v>1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3</v>
      </c>
      <c r="DJ477">
        <v>5</v>
      </c>
      <c r="DK477">
        <v>5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5</v>
      </c>
      <c r="EN477">
        <v>44</v>
      </c>
      <c r="EO477">
        <v>6</v>
      </c>
      <c r="EP477">
        <v>0</v>
      </c>
      <c r="EQ477">
        <v>0</v>
      </c>
      <c r="ER477">
        <v>0</v>
      </c>
      <c r="ES477">
        <v>13</v>
      </c>
      <c r="ET477">
        <v>0</v>
      </c>
      <c r="EU477">
        <v>0</v>
      </c>
      <c r="EV477">
        <v>0</v>
      </c>
      <c r="EW477">
        <v>0</v>
      </c>
      <c r="EX477">
        <v>8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1</v>
      </c>
      <c r="FG477">
        <v>0</v>
      </c>
      <c r="FH477">
        <v>16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44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6</v>
      </c>
      <c r="GW477">
        <v>4</v>
      </c>
      <c r="GX477">
        <v>1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1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6</v>
      </c>
      <c r="HZ477">
        <v>3</v>
      </c>
      <c r="IA477">
        <v>2</v>
      </c>
      <c r="IB477">
        <v>0</v>
      </c>
      <c r="IC477">
        <v>0</v>
      </c>
      <c r="ID477">
        <v>0</v>
      </c>
      <c r="IE477">
        <v>1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3</v>
      </c>
      <c r="JD477" t="s">
        <v>0</v>
      </c>
      <c r="JE477" t="s">
        <v>0</v>
      </c>
      <c r="JF477" t="s">
        <v>0</v>
      </c>
      <c r="JG477" t="s">
        <v>0</v>
      </c>
      <c r="JH477" t="s">
        <v>0</v>
      </c>
      <c r="JI477" t="s">
        <v>0</v>
      </c>
      <c r="JJ477" t="s">
        <v>0</v>
      </c>
      <c r="JK477" t="s">
        <v>0</v>
      </c>
      <c r="JL477" t="s">
        <v>0</v>
      </c>
      <c r="JM477" t="s">
        <v>0</v>
      </c>
      <c r="JN477" t="s">
        <v>0</v>
      </c>
      <c r="JO477" t="s">
        <v>0</v>
      </c>
      <c r="JP477" t="s">
        <v>0</v>
      </c>
      <c r="JQ477" t="s">
        <v>0</v>
      </c>
      <c r="JR477" t="s">
        <v>0</v>
      </c>
      <c r="JS477" t="s">
        <v>0</v>
      </c>
      <c r="JT477" t="s">
        <v>0</v>
      </c>
      <c r="JU477" t="s">
        <v>0</v>
      </c>
      <c r="JV477" t="s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0</v>
      </c>
      <c r="LY477">
        <v>0</v>
      </c>
      <c r="LZ477">
        <v>0</v>
      </c>
      <c r="MA477">
        <v>0</v>
      </c>
      <c r="MB477">
        <v>0</v>
      </c>
      <c r="MC477">
        <v>0</v>
      </c>
      <c r="MD477">
        <v>0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0</v>
      </c>
      <c r="MK477">
        <v>0</v>
      </c>
      <c r="ML477">
        <v>0</v>
      </c>
      <c r="MM477">
        <v>0</v>
      </c>
    </row>
    <row r="478" spans="1:351">
      <c r="A478" t="s">
        <v>895</v>
      </c>
      <c r="B478" t="s">
        <v>894</v>
      </c>
      <c r="C478" t="str">
        <f>"201003"</f>
        <v>201003</v>
      </c>
      <c r="D478" t="s">
        <v>893</v>
      </c>
      <c r="E478">
        <v>4</v>
      </c>
      <c r="F478">
        <v>632</v>
      </c>
      <c r="G478">
        <v>491</v>
      </c>
      <c r="H478">
        <v>248</v>
      </c>
      <c r="I478">
        <v>243</v>
      </c>
      <c r="J478">
        <v>0</v>
      </c>
      <c r="K478">
        <v>4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243</v>
      </c>
      <c r="T478">
        <v>0</v>
      </c>
      <c r="U478">
        <v>0</v>
      </c>
      <c r="V478">
        <v>243</v>
      </c>
      <c r="W478">
        <v>3</v>
      </c>
      <c r="X478">
        <v>3</v>
      </c>
      <c r="Y478">
        <v>0</v>
      </c>
      <c r="Z478">
        <v>0</v>
      </c>
      <c r="AA478">
        <v>240</v>
      </c>
      <c r="AB478">
        <v>157</v>
      </c>
      <c r="AC478">
        <v>32</v>
      </c>
      <c r="AD478">
        <v>3</v>
      </c>
      <c r="AE478">
        <v>1</v>
      </c>
      <c r="AF478">
        <v>0</v>
      </c>
      <c r="AG478">
        <v>7</v>
      </c>
      <c r="AH478">
        <v>0</v>
      </c>
      <c r="AI478">
        <v>0</v>
      </c>
      <c r="AJ478">
        <v>1</v>
      </c>
      <c r="AK478">
        <v>0</v>
      </c>
      <c r="AL478">
        <v>0</v>
      </c>
      <c r="AM478">
        <v>0</v>
      </c>
      <c r="AN478">
        <v>1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112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157</v>
      </c>
      <c r="BF478">
        <v>9</v>
      </c>
      <c r="BG478">
        <v>1</v>
      </c>
      <c r="BH478">
        <v>0</v>
      </c>
      <c r="BI478">
        <v>1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1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6</v>
      </c>
      <c r="CI478">
        <v>9</v>
      </c>
      <c r="CJ478">
        <v>2</v>
      </c>
      <c r="CK478">
        <v>0</v>
      </c>
      <c r="CL478">
        <v>1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1</v>
      </c>
      <c r="DI478">
        <v>2</v>
      </c>
      <c r="DJ478">
        <v>18</v>
      </c>
      <c r="DK478">
        <v>11</v>
      </c>
      <c r="DL478">
        <v>1</v>
      </c>
      <c r="DM478">
        <v>0</v>
      </c>
      <c r="DN478">
        <v>0</v>
      </c>
      <c r="DO478">
        <v>1</v>
      </c>
      <c r="DP478">
        <v>0</v>
      </c>
      <c r="DQ478">
        <v>1</v>
      </c>
      <c r="DR478">
        <v>0</v>
      </c>
      <c r="DS478">
        <v>0</v>
      </c>
      <c r="DT478">
        <v>1</v>
      </c>
      <c r="DU478">
        <v>0</v>
      </c>
      <c r="DV478">
        <v>0</v>
      </c>
      <c r="DW478">
        <v>1</v>
      </c>
      <c r="DX478">
        <v>0</v>
      </c>
      <c r="DY478">
        <v>0</v>
      </c>
      <c r="DZ478">
        <v>1</v>
      </c>
      <c r="EA478">
        <v>1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18</v>
      </c>
      <c r="EN478">
        <v>26</v>
      </c>
      <c r="EO478">
        <v>0</v>
      </c>
      <c r="EP478">
        <v>0</v>
      </c>
      <c r="EQ478">
        <v>0</v>
      </c>
      <c r="ER478">
        <v>0</v>
      </c>
      <c r="ES478">
        <v>7</v>
      </c>
      <c r="ET478">
        <v>0</v>
      </c>
      <c r="EU478">
        <v>3</v>
      </c>
      <c r="EV478">
        <v>0</v>
      </c>
      <c r="EW478">
        <v>0</v>
      </c>
      <c r="EX478">
        <v>12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1</v>
      </c>
      <c r="FG478">
        <v>0</v>
      </c>
      <c r="FH478">
        <v>3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26</v>
      </c>
      <c r="FR478">
        <v>11</v>
      </c>
      <c r="FS478">
        <v>4</v>
      </c>
      <c r="FT478">
        <v>5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1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1</v>
      </c>
      <c r="GS478">
        <v>0</v>
      </c>
      <c r="GT478">
        <v>0</v>
      </c>
      <c r="GU478">
        <v>11</v>
      </c>
      <c r="GV478">
        <v>13</v>
      </c>
      <c r="GW478">
        <v>8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1</v>
      </c>
      <c r="HH478">
        <v>0</v>
      </c>
      <c r="HI478">
        <v>0</v>
      </c>
      <c r="HJ478">
        <v>0</v>
      </c>
      <c r="HK478">
        <v>1</v>
      </c>
      <c r="HL478">
        <v>0</v>
      </c>
      <c r="HM478">
        <v>0</v>
      </c>
      <c r="HN478">
        <v>0</v>
      </c>
      <c r="HO478">
        <v>0</v>
      </c>
      <c r="HP478">
        <v>2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1</v>
      </c>
      <c r="HX478">
        <v>0</v>
      </c>
      <c r="HY478">
        <v>13</v>
      </c>
      <c r="HZ478">
        <v>2</v>
      </c>
      <c r="IA478">
        <v>2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2</v>
      </c>
      <c r="JD478" t="s">
        <v>0</v>
      </c>
      <c r="JE478" t="s">
        <v>0</v>
      </c>
      <c r="JF478" t="s">
        <v>0</v>
      </c>
      <c r="JG478" t="s">
        <v>0</v>
      </c>
      <c r="JH478" t="s">
        <v>0</v>
      </c>
      <c r="JI478" t="s">
        <v>0</v>
      </c>
      <c r="JJ478" t="s">
        <v>0</v>
      </c>
      <c r="JK478" t="s">
        <v>0</v>
      </c>
      <c r="JL478" t="s">
        <v>0</v>
      </c>
      <c r="JM478" t="s">
        <v>0</v>
      </c>
      <c r="JN478" t="s">
        <v>0</v>
      </c>
      <c r="JO478" t="s">
        <v>0</v>
      </c>
      <c r="JP478" t="s">
        <v>0</v>
      </c>
      <c r="JQ478" t="s">
        <v>0</v>
      </c>
      <c r="JR478" t="s">
        <v>0</v>
      </c>
      <c r="JS478" t="s">
        <v>0</v>
      </c>
      <c r="JT478" t="s">
        <v>0</v>
      </c>
      <c r="JU478" t="s">
        <v>0</v>
      </c>
      <c r="JV478" t="s">
        <v>0</v>
      </c>
      <c r="JW478">
        <v>1</v>
      </c>
      <c r="JX478">
        <v>0</v>
      </c>
      <c r="JY478">
        <v>0</v>
      </c>
      <c r="JZ478">
        <v>1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1</v>
      </c>
      <c r="KS478">
        <v>1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1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1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0</v>
      </c>
      <c r="MK478">
        <v>0</v>
      </c>
      <c r="ML478">
        <v>0</v>
      </c>
      <c r="MM478">
        <v>0</v>
      </c>
    </row>
    <row r="479" spans="1:351">
      <c r="A479" t="s">
        <v>892</v>
      </c>
      <c r="B479" t="s">
        <v>883</v>
      </c>
      <c r="C479" t="str">
        <f>"201004"</f>
        <v>201004</v>
      </c>
      <c r="D479" t="s">
        <v>891</v>
      </c>
      <c r="E479">
        <v>1</v>
      </c>
      <c r="F479">
        <v>454</v>
      </c>
      <c r="G479">
        <v>350</v>
      </c>
      <c r="H479">
        <v>190</v>
      </c>
      <c r="I479">
        <v>160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160</v>
      </c>
      <c r="T479">
        <v>0</v>
      </c>
      <c r="U479">
        <v>0</v>
      </c>
      <c r="V479">
        <v>160</v>
      </c>
      <c r="W479">
        <v>9</v>
      </c>
      <c r="X479">
        <v>5</v>
      </c>
      <c r="Y479">
        <v>4</v>
      </c>
      <c r="Z479">
        <v>0</v>
      </c>
      <c r="AA479">
        <v>151</v>
      </c>
      <c r="AB479">
        <v>62</v>
      </c>
      <c r="AC479">
        <v>33</v>
      </c>
      <c r="AD479">
        <v>3</v>
      </c>
      <c r="AE479">
        <v>1</v>
      </c>
      <c r="AF479">
        <v>0</v>
      </c>
      <c r="AG479">
        <v>3</v>
      </c>
      <c r="AH479">
        <v>1</v>
      </c>
      <c r="AI479">
        <v>0</v>
      </c>
      <c r="AJ479">
        <v>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1</v>
      </c>
      <c r="AS479">
        <v>0</v>
      </c>
      <c r="AT479">
        <v>11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1</v>
      </c>
      <c r="BB479">
        <v>1</v>
      </c>
      <c r="BC479">
        <v>1</v>
      </c>
      <c r="BD479">
        <v>3</v>
      </c>
      <c r="BE479">
        <v>62</v>
      </c>
      <c r="BF479">
        <v>30</v>
      </c>
      <c r="BG479">
        <v>8</v>
      </c>
      <c r="BH479">
        <v>1</v>
      </c>
      <c r="BI479">
        <v>0</v>
      </c>
      <c r="BJ479">
        <v>0</v>
      </c>
      <c r="BK479">
        <v>10</v>
      </c>
      <c r="BL479">
        <v>0</v>
      </c>
      <c r="BM479">
        <v>0</v>
      </c>
      <c r="BN479">
        <v>0</v>
      </c>
      <c r="BO479">
        <v>1</v>
      </c>
      <c r="BP479">
        <v>0</v>
      </c>
      <c r="BQ479">
        <v>0</v>
      </c>
      <c r="BR479">
        <v>0</v>
      </c>
      <c r="BS479">
        <v>1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9</v>
      </c>
      <c r="CI479">
        <v>30</v>
      </c>
      <c r="CJ479">
        <v>1</v>
      </c>
      <c r="CK479">
        <v>1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1</v>
      </c>
      <c r="DJ479">
        <v>6</v>
      </c>
      <c r="DK479">
        <v>5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1</v>
      </c>
      <c r="EM479">
        <v>6</v>
      </c>
      <c r="EN479">
        <v>33</v>
      </c>
      <c r="EO479">
        <v>5</v>
      </c>
      <c r="EP479">
        <v>0</v>
      </c>
      <c r="EQ479">
        <v>0</v>
      </c>
      <c r="ER479">
        <v>0</v>
      </c>
      <c r="ES479">
        <v>2</v>
      </c>
      <c r="ET479">
        <v>1</v>
      </c>
      <c r="EU479">
        <v>0</v>
      </c>
      <c r="EV479">
        <v>0</v>
      </c>
      <c r="EW479">
        <v>0</v>
      </c>
      <c r="EX479">
        <v>7</v>
      </c>
      <c r="EY479">
        <v>0</v>
      </c>
      <c r="EZ479">
        <v>1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5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12</v>
      </c>
      <c r="FQ479">
        <v>33</v>
      </c>
      <c r="FR479">
        <v>8</v>
      </c>
      <c r="FS479">
        <v>3</v>
      </c>
      <c r="FT479">
        <v>0</v>
      </c>
      <c r="FU479">
        <v>3</v>
      </c>
      <c r="FV479">
        <v>0</v>
      </c>
      <c r="FW479">
        <v>0</v>
      </c>
      <c r="FX479">
        <v>1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1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8</v>
      </c>
      <c r="GV479">
        <v>8</v>
      </c>
      <c r="GW479">
        <v>3</v>
      </c>
      <c r="GX479">
        <v>1</v>
      </c>
      <c r="GY479">
        <v>1</v>
      </c>
      <c r="GZ479">
        <v>0</v>
      </c>
      <c r="HA479">
        <v>2</v>
      </c>
      <c r="HB479">
        <v>0</v>
      </c>
      <c r="HC479">
        <v>0</v>
      </c>
      <c r="HD479">
        <v>1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8</v>
      </c>
      <c r="HZ479">
        <v>2</v>
      </c>
      <c r="IA479">
        <v>0</v>
      </c>
      <c r="IB479">
        <v>1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1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2</v>
      </c>
      <c r="JD479" t="s">
        <v>0</v>
      </c>
      <c r="JE479" t="s">
        <v>0</v>
      </c>
      <c r="JF479" t="s">
        <v>0</v>
      </c>
      <c r="JG479" t="s">
        <v>0</v>
      </c>
      <c r="JH479" t="s">
        <v>0</v>
      </c>
      <c r="JI479" t="s">
        <v>0</v>
      </c>
      <c r="JJ479" t="s">
        <v>0</v>
      </c>
      <c r="JK479" t="s">
        <v>0</v>
      </c>
      <c r="JL479" t="s">
        <v>0</v>
      </c>
      <c r="JM479" t="s">
        <v>0</v>
      </c>
      <c r="JN479" t="s">
        <v>0</v>
      </c>
      <c r="JO479" t="s">
        <v>0</v>
      </c>
      <c r="JP479" t="s">
        <v>0</v>
      </c>
      <c r="JQ479" t="s">
        <v>0</v>
      </c>
      <c r="JR479" t="s">
        <v>0</v>
      </c>
      <c r="JS479" t="s">
        <v>0</v>
      </c>
      <c r="JT479" t="s">
        <v>0</v>
      </c>
      <c r="JU479" t="s">
        <v>0</v>
      </c>
      <c r="JV479" t="s">
        <v>0</v>
      </c>
      <c r="JW479">
        <v>1</v>
      </c>
      <c r="JX479">
        <v>1</v>
      </c>
      <c r="JY479">
        <v>0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1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0</v>
      </c>
      <c r="MB479">
        <v>0</v>
      </c>
      <c r="MC479">
        <v>0</v>
      </c>
      <c r="MD479">
        <v>0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0</v>
      </c>
      <c r="MK479">
        <v>0</v>
      </c>
      <c r="ML479">
        <v>0</v>
      </c>
      <c r="MM479">
        <v>0</v>
      </c>
    </row>
    <row r="480" spans="1:351">
      <c r="A480" t="s">
        <v>890</v>
      </c>
      <c r="B480" t="s">
        <v>883</v>
      </c>
      <c r="C480" t="str">
        <f>"201004"</f>
        <v>201004</v>
      </c>
      <c r="D480" t="s">
        <v>889</v>
      </c>
      <c r="E480">
        <v>2</v>
      </c>
      <c r="F480">
        <v>1029</v>
      </c>
      <c r="G480">
        <v>790</v>
      </c>
      <c r="H480">
        <v>315</v>
      </c>
      <c r="I480">
        <v>475</v>
      </c>
      <c r="J480">
        <v>1</v>
      </c>
      <c r="K480">
        <v>6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475</v>
      </c>
      <c r="T480">
        <v>0</v>
      </c>
      <c r="U480">
        <v>0</v>
      </c>
      <c r="V480">
        <v>475</v>
      </c>
      <c r="W480">
        <v>18</v>
      </c>
      <c r="X480">
        <v>9</v>
      </c>
      <c r="Y480">
        <v>5</v>
      </c>
      <c r="Z480">
        <v>4</v>
      </c>
      <c r="AA480">
        <v>457</v>
      </c>
      <c r="AB480">
        <v>260</v>
      </c>
      <c r="AC480">
        <v>85</v>
      </c>
      <c r="AD480">
        <v>8</v>
      </c>
      <c r="AE480">
        <v>21</v>
      </c>
      <c r="AF480">
        <v>0</v>
      </c>
      <c r="AG480">
        <v>16</v>
      </c>
      <c r="AH480">
        <v>2</v>
      </c>
      <c r="AI480">
        <v>0</v>
      </c>
      <c r="AJ480">
        <v>61</v>
      </c>
      <c r="AK480">
        <v>1</v>
      </c>
      <c r="AL480">
        <v>1</v>
      </c>
      <c r="AM480">
        <v>1</v>
      </c>
      <c r="AN480">
        <v>0</v>
      </c>
      <c r="AO480">
        <v>0</v>
      </c>
      <c r="AP480">
        <v>0</v>
      </c>
      <c r="AQ480">
        <v>1</v>
      </c>
      <c r="AR480">
        <v>0</v>
      </c>
      <c r="AS480">
        <v>0</v>
      </c>
      <c r="AT480">
        <v>47</v>
      </c>
      <c r="AU480">
        <v>0</v>
      </c>
      <c r="AV480">
        <v>3</v>
      </c>
      <c r="AW480">
        <v>6</v>
      </c>
      <c r="AX480">
        <v>1</v>
      </c>
      <c r="AY480">
        <v>0</v>
      </c>
      <c r="AZ480">
        <v>0</v>
      </c>
      <c r="BA480">
        <v>0</v>
      </c>
      <c r="BB480">
        <v>3</v>
      </c>
      <c r="BC480">
        <v>2</v>
      </c>
      <c r="BD480">
        <v>1</v>
      </c>
      <c r="BE480">
        <v>260</v>
      </c>
      <c r="BF480">
        <v>54</v>
      </c>
      <c r="BG480">
        <v>15</v>
      </c>
      <c r="BH480">
        <v>2</v>
      </c>
      <c r="BI480">
        <v>1</v>
      </c>
      <c r="BJ480">
        <v>1</v>
      </c>
      <c r="BK480">
        <v>5</v>
      </c>
      <c r="BL480">
        <v>0</v>
      </c>
      <c r="BM480">
        <v>0</v>
      </c>
      <c r="BN480">
        <v>2</v>
      </c>
      <c r="BO480">
        <v>0</v>
      </c>
      <c r="BP480">
        <v>0</v>
      </c>
      <c r="BQ480">
        <v>0</v>
      </c>
      <c r="BR480">
        <v>1</v>
      </c>
      <c r="BS480">
        <v>3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2</v>
      </c>
      <c r="CF480">
        <v>0</v>
      </c>
      <c r="CG480">
        <v>0</v>
      </c>
      <c r="CH480">
        <v>22</v>
      </c>
      <c r="CI480">
        <v>54</v>
      </c>
      <c r="CJ480">
        <v>9</v>
      </c>
      <c r="CK480">
        <v>4</v>
      </c>
      <c r="CL480">
        <v>2</v>
      </c>
      <c r="CM480">
        <v>2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1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9</v>
      </c>
      <c r="DJ480">
        <v>9</v>
      </c>
      <c r="DK480">
        <v>5</v>
      </c>
      <c r="DL480">
        <v>0</v>
      </c>
      <c r="DM480">
        <v>3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1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9</v>
      </c>
      <c r="EN480">
        <v>49</v>
      </c>
      <c r="EO480">
        <v>5</v>
      </c>
      <c r="EP480">
        <v>0</v>
      </c>
      <c r="EQ480">
        <v>0</v>
      </c>
      <c r="ER480">
        <v>0</v>
      </c>
      <c r="ES480">
        <v>13</v>
      </c>
      <c r="ET480">
        <v>1</v>
      </c>
      <c r="EU480">
        <v>0</v>
      </c>
      <c r="EV480">
        <v>0</v>
      </c>
      <c r="EW480">
        <v>0</v>
      </c>
      <c r="EX480">
        <v>27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1</v>
      </c>
      <c r="FH480">
        <v>1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1</v>
      </c>
      <c r="FQ480">
        <v>49</v>
      </c>
      <c r="FR480">
        <v>47</v>
      </c>
      <c r="FS480">
        <v>7</v>
      </c>
      <c r="FT480">
        <v>1</v>
      </c>
      <c r="FU480">
        <v>26</v>
      </c>
      <c r="FV480">
        <v>2</v>
      </c>
      <c r="FW480">
        <v>2</v>
      </c>
      <c r="FX480">
        <v>4</v>
      </c>
      <c r="FY480">
        <v>1</v>
      </c>
      <c r="FZ480">
        <v>2</v>
      </c>
      <c r="GA480">
        <v>1</v>
      </c>
      <c r="GB480">
        <v>0</v>
      </c>
      <c r="GC480">
        <v>0</v>
      </c>
      <c r="GD480">
        <v>0</v>
      </c>
      <c r="GE480">
        <v>0</v>
      </c>
      <c r="GF480">
        <v>1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47</v>
      </c>
      <c r="GV480">
        <v>22</v>
      </c>
      <c r="GW480">
        <v>8</v>
      </c>
      <c r="GX480">
        <v>2</v>
      </c>
      <c r="GY480">
        <v>0</v>
      </c>
      <c r="GZ480">
        <v>0</v>
      </c>
      <c r="HA480">
        <v>0</v>
      </c>
      <c r="HB480">
        <v>4</v>
      </c>
      <c r="HC480">
        <v>0</v>
      </c>
      <c r="HD480">
        <v>0</v>
      </c>
      <c r="HE480">
        <v>2</v>
      </c>
      <c r="HF480">
        <v>0</v>
      </c>
      <c r="HG480">
        <v>0</v>
      </c>
      <c r="HH480">
        <v>1</v>
      </c>
      <c r="HI480">
        <v>1</v>
      </c>
      <c r="HJ480">
        <v>0</v>
      </c>
      <c r="HK480">
        <v>0</v>
      </c>
      <c r="HL480">
        <v>1</v>
      </c>
      <c r="HM480">
        <v>0</v>
      </c>
      <c r="HN480">
        <v>1</v>
      </c>
      <c r="HO480">
        <v>0</v>
      </c>
      <c r="HP480">
        <v>2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22</v>
      </c>
      <c r="HZ480">
        <v>6</v>
      </c>
      <c r="IA480">
        <v>3</v>
      </c>
      <c r="IB480">
        <v>1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1</v>
      </c>
      <c r="IK480">
        <v>0</v>
      </c>
      <c r="IL480">
        <v>0</v>
      </c>
      <c r="IM480">
        <v>0</v>
      </c>
      <c r="IN480">
        <v>1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6</v>
      </c>
      <c r="JD480" t="s">
        <v>0</v>
      </c>
      <c r="JE480" t="s">
        <v>0</v>
      </c>
      <c r="JF480" t="s">
        <v>0</v>
      </c>
      <c r="JG480" t="s">
        <v>0</v>
      </c>
      <c r="JH480" t="s">
        <v>0</v>
      </c>
      <c r="JI480" t="s">
        <v>0</v>
      </c>
      <c r="JJ480" t="s">
        <v>0</v>
      </c>
      <c r="JK480" t="s">
        <v>0</v>
      </c>
      <c r="JL480" t="s">
        <v>0</v>
      </c>
      <c r="JM480" t="s">
        <v>0</v>
      </c>
      <c r="JN480" t="s">
        <v>0</v>
      </c>
      <c r="JO480" t="s">
        <v>0</v>
      </c>
      <c r="JP480" t="s">
        <v>0</v>
      </c>
      <c r="JQ480" t="s">
        <v>0</v>
      </c>
      <c r="JR480" t="s">
        <v>0</v>
      </c>
      <c r="JS480" t="s">
        <v>0</v>
      </c>
      <c r="JT480" t="s">
        <v>0</v>
      </c>
      <c r="JU480" t="s">
        <v>0</v>
      </c>
      <c r="JV480" t="s">
        <v>0</v>
      </c>
      <c r="JW480">
        <v>1</v>
      </c>
      <c r="JX480">
        <v>1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1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0</v>
      </c>
      <c r="MK480">
        <v>0</v>
      </c>
      <c r="ML480">
        <v>0</v>
      </c>
      <c r="MM480">
        <v>0</v>
      </c>
    </row>
    <row r="481" spans="1:351">
      <c r="A481" t="s">
        <v>888</v>
      </c>
      <c r="B481" t="s">
        <v>883</v>
      </c>
      <c r="C481" t="str">
        <f>"201004"</f>
        <v>201004</v>
      </c>
      <c r="D481" t="s">
        <v>887</v>
      </c>
      <c r="E481">
        <v>3</v>
      </c>
      <c r="F481">
        <v>778</v>
      </c>
      <c r="G481">
        <v>600</v>
      </c>
      <c r="H481">
        <v>258</v>
      </c>
      <c r="I481">
        <v>342</v>
      </c>
      <c r="J481">
        <v>0</v>
      </c>
      <c r="K481">
        <v>3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342</v>
      </c>
      <c r="T481">
        <v>0</v>
      </c>
      <c r="U481">
        <v>0</v>
      </c>
      <c r="V481">
        <v>342</v>
      </c>
      <c r="W481">
        <v>2</v>
      </c>
      <c r="X481">
        <v>1</v>
      </c>
      <c r="Y481">
        <v>1</v>
      </c>
      <c r="Z481">
        <v>0</v>
      </c>
      <c r="AA481">
        <v>340</v>
      </c>
      <c r="AB481">
        <v>260</v>
      </c>
      <c r="AC481">
        <v>106</v>
      </c>
      <c r="AD481">
        <v>4</v>
      </c>
      <c r="AE481">
        <v>1</v>
      </c>
      <c r="AF481">
        <v>0</v>
      </c>
      <c r="AG481">
        <v>5</v>
      </c>
      <c r="AH481">
        <v>0</v>
      </c>
      <c r="AI481">
        <v>2</v>
      </c>
      <c r="AJ481">
        <v>65</v>
      </c>
      <c r="AK481">
        <v>1</v>
      </c>
      <c r="AL481">
        <v>1</v>
      </c>
      <c r="AM481">
        <v>1</v>
      </c>
      <c r="AN481">
        <v>0</v>
      </c>
      <c r="AO481">
        <v>0</v>
      </c>
      <c r="AP481">
        <v>1</v>
      </c>
      <c r="AQ481">
        <v>10</v>
      </c>
      <c r="AR481">
        <v>0</v>
      </c>
      <c r="AS481">
        <v>1</v>
      </c>
      <c r="AT481">
        <v>51</v>
      </c>
      <c r="AU481">
        <v>0</v>
      </c>
      <c r="AV481">
        <v>0</v>
      </c>
      <c r="AW481">
        <v>2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4</v>
      </c>
      <c r="BD481">
        <v>5</v>
      </c>
      <c r="BE481">
        <v>260</v>
      </c>
      <c r="BF481">
        <v>9</v>
      </c>
      <c r="BG481">
        <v>7</v>
      </c>
      <c r="BH481">
        <v>1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1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9</v>
      </c>
      <c r="CJ481">
        <v>5</v>
      </c>
      <c r="CK481">
        <v>1</v>
      </c>
      <c r="CL481">
        <v>1</v>
      </c>
      <c r="CM481">
        <v>0</v>
      </c>
      <c r="CN481">
        <v>0</v>
      </c>
      <c r="CO481">
        <v>2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1</v>
      </c>
      <c r="DI481">
        <v>5</v>
      </c>
      <c r="DJ481">
        <v>11</v>
      </c>
      <c r="DK481">
        <v>6</v>
      </c>
      <c r="DL481">
        <v>0</v>
      </c>
      <c r="DM481">
        <v>3</v>
      </c>
      <c r="DN481">
        <v>1</v>
      </c>
      <c r="DO481">
        <v>0</v>
      </c>
      <c r="DP481">
        <v>0</v>
      </c>
      <c r="DQ481">
        <v>1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11</v>
      </c>
      <c r="EN481">
        <v>33</v>
      </c>
      <c r="EO481">
        <v>4</v>
      </c>
      <c r="EP481">
        <v>0</v>
      </c>
      <c r="EQ481">
        <v>0</v>
      </c>
      <c r="ER481">
        <v>0</v>
      </c>
      <c r="ES481">
        <v>9</v>
      </c>
      <c r="ET481">
        <v>0</v>
      </c>
      <c r="EU481">
        <v>0</v>
      </c>
      <c r="EV481">
        <v>0</v>
      </c>
      <c r="EW481">
        <v>0</v>
      </c>
      <c r="EX481">
        <v>13</v>
      </c>
      <c r="EY481">
        <v>0</v>
      </c>
      <c r="EZ481">
        <v>0</v>
      </c>
      <c r="FA481">
        <v>1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1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5</v>
      </c>
      <c r="FQ481">
        <v>33</v>
      </c>
      <c r="FR481">
        <v>5</v>
      </c>
      <c r="FS481">
        <v>0</v>
      </c>
      <c r="FT481">
        <v>0</v>
      </c>
      <c r="FU481">
        <v>4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1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5</v>
      </c>
      <c r="GV481">
        <v>12</v>
      </c>
      <c r="GW481">
        <v>6</v>
      </c>
      <c r="GX481">
        <v>0</v>
      </c>
      <c r="GY481">
        <v>0</v>
      </c>
      <c r="GZ481">
        <v>0</v>
      </c>
      <c r="HA481">
        <v>1</v>
      </c>
      <c r="HB481">
        <v>1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1</v>
      </c>
      <c r="HQ481">
        <v>0</v>
      </c>
      <c r="HR481">
        <v>1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2</v>
      </c>
      <c r="HY481">
        <v>12</v>
      </c>
      <c r="HZ481">
        <v>4</v>
      </c>
      <c r="IA481">
        <v>0</v>
      </c>
      <c r="IB481">
        <v>0</v>
      </c>
      <c r="IC481">
        <v>0</v>
      </c>
      <c r="ID481">
        <v>0</v>
      </c>
      <c r="IE481">
        <v>3</v>
      </c>
      <c r="IF481">
        <v>0</v>
      </c>
      <c r="IG481">
        <v>1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4</v>
      </c>
      <c r="JD481" t="s">
        <v>0</v>
      </c>
      <c r="JE481" t="s">
        <v>0</v>
      </c>
      <c r="JF481" t="s">
        <v>0</v>
      </c>
      <c r="JG481" t="s">
        <v>0</v>
      </c>
      <c r="JH481" t="s">
        <v>0</v>
      </c>
      <c r="JI481" t="s">
        <v>0</v>
      </c>
      <c r="JJ481" t="s">
        <v>0</v>
      </c>
      <c r="JK481" t="s">
        <v>0</v>
      </c>
      <c r="JL481" t="s">
        <v>0</v>
      </c>
      <c r="JM481" t="s">
        <v>0</v>
      </c>
      <c r="JN481" t="s">
        <v>0</v>
      </c>
      <c r="JO481" t="s">
        <v>0</v>
      </c>
      <c r="JP481" t="s">
        <v>0</v>
      </c>
      <c r="JQ481" t="s">
        <v>0</v>
      </c>
      <c r="JR481" t="s">
        <v>0</v>
      </c>
      <c r="JS481" t="s">
        <v>0</v>
      </c>
      <c r="JT481" t="s">
        <v>0</v>
      </c>
      <c r="JU481" t="s">
        <v>0</v>
      </c>
      <c r="JV481" t="s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1</v>
      </c>
      <c r="KT481">
        <v>1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1</v>
      </c>
      <c r="LV481">
        <v>0</v>
      </c>
      <c r="LW481">
        <v>0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</row>
    <row r="482" spans="1:351">
      <c r="A482" t="s">
        <v>886</v>
      </c>
      <c r="B482" t="s">
        <v>883</v>
      </c>
      <c r="C482" t="str">
        <f>"201004"</f>
        <v>201004</v>
      </c>
      <c r="D482" t="s">
        <v>885</v>
      </c>
      <c r="E482">
        <v>4</v>
      </c>
      <c r="F482">
        <v>594</v>
      </c>
      <c r="G482">
        <v>460</v>
      </c>
      <c r="H482">
        <v>189</v>
      </c>
      <c r="I482">
        <v>271</v>
      </c>
      <c r="J482">
        <v>1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271</v>
      </c>
      <c r="T482">
        <v>0</v>
      </c>
      <c r="U482">
        <v>0</v>
      </c>
      <c r="V482">
        <v>271</v>
      </c>
      <c r="W482">
        <v>7</v>
      </c>
      <c r="X482">
        <v>5</v>
      </c>
      <c r="Y482">
        <v>2</v>
      </c>
      <c r="Z482">
        <v>0</v>
      </c>
      <c r="AA482">
        <v>264</v>
      </c>
      <c r="AB482">
        <v>187</v>
      </c>
      <c r="AC482">
        <v>53</v>
      </c>
      <c r="AD482">
        <v>14</v>
      </c>
      <c r="AE482">
        <v>2</v>
      </c>
      <c r="AF482">
        <v>1</v>
      </c>
      <c r="AG482">
        <v>7</v>
      </c>
      <c r="AH482">
        <v>0</v>
      </c>
      <c r="AI482">
        <v>0</v>
      </c>
      <c r="AJ482">
        <v>42</v>
      </c>
      <c r="AK482">
        <v>1</v>
      </c>
      <c r="AL482">
        <v>0</v>
      </c>
      <c r="AM482">
        <v>4</v>
      </c>
      <c r="AN482">
        <v>0</v>
      </c>
      <c r="AO482">
        <v>0</v>
      </c>
      <c r="AP482">
        <v>1</v>
      </c>
      <c r="AQ482">
        <v>0</v>
      </c>
      <c r="AR482">
        <v>1</v>
      </c>
      <c r="AS482">
        <v>0</v>
      </c>
      <c r="AT482">
        <v>53</v>
      </c>
      <c r="AU482">
        <v>1</v>
      </c>
      <c r="AV482">
        <v>1</v>
      </c>
      <c r="AW482">
        <v>1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2</v>
      </c>
      <c r="BD482">
        <v>3</v>
      </c>
      <c r="BE482">
        <v>187</v>
      </c>
      <c r="BF482">
        <v>8</v>
      </c>
      <c r="BG482">
        <v>2</v>
      </c>
      <c r="BH482">
        <v>4</v>
      </c>
      <c r="BI482">
        <v>0</v>
      </c>
      <c r="BJ482">
        <v>1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1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8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1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1</v>
      </c>
      <c r="EM482">
        <v>1</v>
      </c>
      <c r="EN482">
        <v>44</v>
      </c>
      <c r="EO482">
        <v>3</v>
      </c>
      <c r="EP482">
        <v>0</v>
      </c>
      <c r="EQ482">
        <v>0</v>
      </c>
      <c r="ER482">
        <v>0</v>
      </c>
      <c r="ES482">
        <v>3</v>
      </c>
      <c r="ET482">
        <v>2</v>
      </c>
      <c r="EU482">
        <v>2</v>
      </c>
      <c r="EV482">
        <v>0</v>
      </c>
      <c r="EW482">
        <v>0</v>
      </c>
      <c r="EX482">
        <v>29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4</v>
      </c>
      <c r="FI482">
        <v>0</v>
      </c>
      <c r="FJ482">
        <v>1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44</v>
      </c>
      <c r="FR482">
        <v>15</v>
      </c>
      <c r="FS482">
        <v>1</v>
      </c>
      <c r="FT482">
        <v>1</v>
      </c>
      <c r="FU482">
        <v>12</v>
      </c>
      <c r="FV482">
        <v>0</v>
      </c>
      <c r="FW482">
        <v>0</v>
      </c>
      <c r="FX482">
        <v>1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15</v>
      </c>
      <c r="GV482">
        <v>6</v>
      </c>
      <c r="GW482">
        <v>5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1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0</v>
      </c>
      <c r="HY482">
        <v>6</v>
      </c>
      <c r="HZ482">
        <v>3</v>
      </c>
      <c r="IA482">
        <v>3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3</v>
      </c>
      <c r="JD482" t="s">
        <v>0</v>
      </c>
      <c r="JE482" t="s">
        <v>0</v>
      </c>
      <c r="JF482" t="s">
        <v>0</v>
      </c>
      <c r="JG482" t="s">
        <v>0</v>
      </c>
      <c r="JH482" t="s">
        <v>0</v>
      </c>
      <c r="JI482" t="s">
        <v>0</v>
      </c>
      <c r="JJ482" t="s">
        <v>0</v>
      </c>
      <c r="JK482" t="s">
        <v>0</v>
      </c>
      <c r="JL482" t="s">
        <v>0</v>
      </c>
      <c r="JM482" t="s">
        <v>0</v>
      </c>
      <c r="JN482" t="s">
        <v>0</v>
      </c>
      <c r="JO482" t="s">
        <v>0</v>
      </c>
      <c r="JP482" t="s">
        <v>0</v>
      </c>
      <c r="JQ482" t="s">
        <v>0</v>
      </c>
      <c r="JR482" t="s">
        <v>0</v>
      </c>
      <c r="JS482" t="s">
        <v>0</v>
      </c>
      <c r="JT482" t="s">
        <v>0</v>
      </c>
      <c r="JU482" t="s">
        <v>0</v>
      </c>
      <c r="JV482" t="s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0</v>
      </c>
      <c r="MM482">
        <v>0</v>
      </c>
    </row>
    <row r="483" spans="1:351">
      <c r="A483" t="s">
        <v>884</v>
      </c>
      <c r="B483" t="s">
        <v>883</v>
      </c>
      <c r="C483" t="str">
        <f>"201004"</f>
        <v>201004</v>
      </c>
      <c r="D483" t="s">
        <v>882</v>
      </c>
      <c r="E483">
        <v>5</v>
      </c>
      <c r="F483">
        <v>730</v>
      </c>
      <c r="G483">
        <v>560</v>
      </c>
      <c r="H483">
        <v>244</v>
      </c>
      <c r="I483">
        <v>316</v>
      </c>
      <c r="J483">
        <v>0</v>
      </c>
      <c r="K483">
        <v>2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316</v>
      </c>
      <c r="T483">
        <v>0</v>
      </c>
      <c r="U483">
        <v>0</v>
      </c>
      <c r="V483">
        <v>316</v>
      </c>
      <c r="W483">
        <v>10</v>
      </c>
      <c r="X483">
        <v>5</v>
      </c>
      <c r="Y483">
        <v>5</v>
      </c>
      <c r="Z483">
        <v>0</v>
      </c>
      <c r="AA483">
        <v>306</v>
      </c>
      <c r="AB483">
        <v>155</v>
      </c>
      <c r="AC483">
        <v>55</v>
      </c>
      <c r="AD483">
        <v>2</v>
      </c>
      <c r="AE483">
        <v>7</v>
      </c>
      <c r="AF483">
        <v>5</v>
      </c>
      <c r="AG483">
        <v>0</v>
      </c>
      <c r="AH483">
        <v>0</v>
      </c>
      <c r="AI483">
        <v>0</v>
      </c>
      <c r="AJ483">
        <v>9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66</v>
      </c>
      <c r="AU483">
        <v>0</v>
      </c>
      <c r="AV483">
        <v>3</v>
      </c>
      <c r="AW483">
        <v>2</v>
      </c>
      <c r="AX483">
        <v>1</v>
      </c>
      <c r="AY483">
        <v>0</v>
      </c>
      <c r="AZ483">
        <v>0</v>
      </c>
      <c r="BA483">
        <v>0</v>
      </c>
      <c r="BB483">
        <v>0</v>
      </c>
      <c r="BC483">
        <v>1</v>
      </c>
      <c r="BD483">
        <v>4</v>
      </c>
      <c r="BE483">
        <v>155</v>
      </c>
      <c r="BF483">
        <v>39</v>
      </c>
      <c r="BG483">
        <v>4</v>
      </c>
      <c r="BH483">
        <v>1</v>
      </c>
      <c r="BI483">
        <v>0</v>
      </c>
      <c r="BJ483">
        <v>0</v>
      </c>
      <c r="BK483">
        <v>3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3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1</v>
      </c>
      <c r="CH483">
        <v>27</v>
      </c>
      <c r="CI483">
        <v>39</v>
      </c>
      <c r="CJ483">
        <v>3</v>
      </c>
      <c r="CK483">
        <v>2</v>
      </c>
      <c r="CL483">
        <v>0</v>
      </c>
      <c r="CM483">
        <v>1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3</v>
      </c>
      <c r="DJ483">
        <v>6</v>
      </c>
      <c r="DK483">
        <v>3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1</v>
      </c>
      <c r="DR483">
        <v>1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1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6</v>
      </c>
      <c r="EN483">
        <v>51</v>
      </c>
      <c r="EO483">
        <v>8</v>
      </c>
      <c r="EP483">
        <v>0</v>
      </c>
      <c r="EQ483">
        <v>0</v>
      </c>
      <c r="ER483">
        <v>0</v>
      </c>
      <c r="ES483">
        <v>12</v>
      </c>
      <c r="ET483">
        <v>2</v>
      </c>
      <c r="EU483">
        <v>0</v>
      </c>
      <c r="EV483">
        <v>0</v>
      </c>
      <c r="EW483">
        <v>0</v>
      </c>
      <c r="EX483">
        <v>18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1</v>
      </c>
      <c r="FE483">
        <v>0</v>
      </c>
      <c r="FF483">
        <v>0</v>
      </c>
      <c r="FG483">
        <v>0</v>
      </c>
      <c r="FH483">
        <v>1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9</v>
      </c>
      <c r="FQ483">
        <v>51</v>
      </c>
      <c r="FR483">
        <v>32</v>
      </c>
      <c r="FS483">
        <v>1</v>
      </c>
      <c r="FT483">
        <v>0</v>
      </c>
      <c r="FU483">
        <v>29</v>
      </c>
      <c r="FV483">
        <v>0</v>
      </c>
      <c r="FW483">
        <v>0</v>
      </c>
      <c r="FX483">
        <v>2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32</v>
      </c>
      <c r="GV483">
        <v>13</v>
      </c>
      <c r="GW483">
        <v>11</v>
      </c>
      <c r="GX483">
        <v>0</v>
      </c>
      <c r="GY483">
        <v>1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1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13</v>
      </c>
      <c r="HZ483">
        <v>4</v>
      </c>
      <c r="IA483">
        <v>2</v>
      </c>
      <c r="IB483">
        <v>0</v>
      </c>
      <c r="IC483">
        <v>0</v>
      </c>
      <c r="ID483">
        <v>0</v>
      </c>
      <c r="IE483">
        <v>2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4</v>
      </c>
      <c r="JD483" t="s">
        <v>0</v>
      </c>
      <c r="JE483" t="s">
        <v>0</v>
      </c>
      <c r="JF483" t="s">
        <v>0</v>
      </c>
      <c r="JG483" t="s">
        <v>0</v>
      </c>
      <c r="JH483" t="s">
        <v>0</v>
      </c>
      <c r="JI483" t="s">
        <v>0</v>
      </c>
      <c r="JJ483" t="s">
        <v>0</v>
      </c>
      <c r="JK483" t="s">
        <v>0</v>
      </c>
      <c r="JL483" t="s">
        <v>0</v>
      </c>
      <c r="JM483" t="s">
        <v>0</v>
      </c>
      <c r="JN483" t="s">
        <v>0</v>
      </c>
      <c r="JO483" t="s">
        <v>0</v>
      </c>
      <c r="JP483" t="s">
        <v>0</v>
      </c>
      <c r="JQ483" t="s">
        <v>0</v>
      </c>
      <c r="JR483" t="s">
        <v>0</v>
      </c>
      <c r="JS483" t="s">
        <v>0</v>
      </c>
      <c r="JT483" t="s">
        <v>0</v>
      </c>
      <c r="JU483" t="s">
        <v>0</v>
      </c>
      <c r="JV483" t="s">
        <v>0</v>
      </c>
      <c r="JW483">
        <v>3</v>
      </c>
      <c r="JX483">
        <v>3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3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</row>
    <row r="484" spans="1:351">
      <c r="A484" t="s">
        <v>881</v>
      </c>
      <c r="B484" t="s">
        <v>876</v>
      </c>
      <c r="C484" t="str">
        <f>"201005"</f>
        <v>201005</v>
      </c>
      <c r="D484" t="s">
        <v>880</v>
      </c>
      <c r="E484">
        <v>1</v>
      </c>
      <c r="F484">
        <v>482</v>
      </c>
      <c r="G484">
        <v>370</v>
      </c>
      <c r="H484">
        <v>173</v>
      </c>
      <c r="I484">
        <v>197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197</v>
      </c>
      <c r="T484">
        <v>0</v>
      </c>
      <c r="U484">
        <v>0</v>
      </c>
      <c r="V484">
        <v>197</v>
      </c>
      <c r="W484">
        <v>14</v>
      </c>
      <c r="X484">
        <v>9</v>
      </c>
      <c r="Y484">
        <v>5</v>
      </c>
      <c r="Z484">
        <v>0</v>
      </c>
      <c r="AA484">
        <v>183</v>
      </c>
      <c r="AB484">
        <v>56</v>
      </c>
      <c r="AC484">
        <v>33</v>
      </c>
      <c r="AD484">
        <v>0</v>
      </c>
      <c r="AE484">
        <v>0</v>
      </c>
      <c r="AF484">
        <v>0</v>
      </c>
      <c r="AG484">
        <v>1</v>
      </c>
      <c r="AH484">
        <v>1</v>
      </c>
      <c r="AI484">
        <v>1</v>
      </c>
      <c r="AJ484">
        <v>1</v>
      </c>
      <c r="AK484">
        <v>0</v>
      </c>
      <c r="AL484">
        <v>1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5</v>
      </c>
      <c r="AU484">
        <v>0</v>
      </c>
      <c r="AV484">
        <v>3</v>
      </c>
      <c r="AW484">
        <v>7</v>
      </c>
      <c r="AX484">
        <v>1</v>
      </c>
      <c r="AY484">
        <v>0</v>
      </c>
      <c r="AZ484">
        <v>1</v>
      </c>
      <c r="BA484">
        <v>0</v>
      </c>
      <c r="BB484">
        <v>1</v>
      </c>
      <c r="BC484">
        <v>0</v>
      </c>
      <c r="BD484">
        <v>0</v>
      </c>
      <c r="BE484">
        <v>56</v>
      </c>
      <c r="BF484">
        <v>52</v>
      </c>
      <c r="BG484">
        <v>14</v>
      </c>
      <c r="BH484">
        <v>0</v>
      </c>
      <c r="BI484">
        <v>4</v>
      </c>
      <c r="BJ484">
        <v>0</v>
      </c>
      <c r="BK484">
        <v>6</v>
      </c>
      <c r="BL484">
        <v>0</v>
      </c>
      <c r="BM484">
        <v>0</v>
      </c>
      <c r="BN484">
        <v>0</v>
      </c>
      <c r="BO484">
        <v>2</v>
      </c>
      <c r="BP484">
        <v>0</v>
      </c>
      <c r="BQ484">
        <v>0</v>
      </c>
      <c r="BR484">
        <v>1</v>
      </c>
      <c r="BS484">
        <v>4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1</v>
      </c>
      <c r="CD484">
        <v>0</v>
      </c>
      <c r="CE484">
        <v>0</v>
      </c>
      <c r="CF484">
        <v>0</v>
      </c>
      <c r="CG484">
        <v>0</v>
      </c>
      <c r="CH484">
        <v>20</v>
      </c>
      <c r="CI484">
        <v>52</v>
      </c>
      <c r="CJ484">
        <v>1</v>
      </c>
      <c r="CK484">
        <v>1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1</v>
      </c>
      <c r="DJ484">
        <v>6</v>
      </c>
      <c r="DK484">
        <v>1</v>
      </c>
      <c r="DL484">
        <v>0</v>
      </c>
      <c r="DM484">
        <v>2</v>
      </c>
      <c r="DN484">
        <v>0</v>
      </c>
      <c r="DO484">
        <v>0</v>
      </c>
      <c r="DP484">
        <v>1</v>
      </c>
      <c r="DQ484">
        <v>2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6</v>
      </c>
      <c r="EN484">
        <v>19</v>
      </c>
      <c r="EO484">
        <v>2</v>
      </c>
      <c r="EP484">
        <v>1</v>
      </c>
      <c r="EQ484">
        <v>0</v>
      </c>
      <c r="ER484">
        <v>0</v>
      </c>
      <c r="ES484">
        <v>0</v>
      </c>
      <c r="ET484">
        <v>2</v>
      </c>
      <c r="EU484">
        <v>0</v>
      </c>
      <c r="EV484">
        <v>0</v>
      </c>
      <c r="EW484">
        <v>0</v>
      </c>
      <c r="EX484">
        <v>6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1</v>
      </c>
      <c r="FG484">
        <v>0</v>
      </c>
      <c r="FH484">
        <v>1</v>
      </c>
      <c r="FI484">
        <v>1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5</v>
      </c>
      <c r="FQ484">
        <v>19</v>
      </c>
      <c r="FR484">
        <v>42</v>
      </c>
      <c r="FS484">
        <v>4</v>
      </c>
      <c r="FT484">
        <v>0</v>
      </c>
      <c r="FU484">
        <v>27</v>
      </c>
      <c r="FV484">
        <v>0</v>
      </c>
      <c r="FW484">
        <v>0</v>
      </c>
      <c r="FX484">
        <v>7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2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1</v>
      </c>
      <c r="GT484">
        <v>1</v>
      </c>
      <c r="GU484">
        <v>42</v>
      </c>
      <c r="GV484">
        <v>5</v>
      </c>
      <c r="GW484">
        <v>2</v>
      </c>
      <c r="GX484">
        <v>1</v>
      </c>
      <c r="GY484">
        <v>1</v>
      </c>
      <c r="GZ484">
        <v>0</v>
      </c>
      <c r="HA484">
        <v>1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5</v>
      </c>
      <c r="HZ484">
        <v>2</v>
      </c>
      <c r="IA484">
        <v>2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2</v>
      </c>
      <c r="JD484" t="s">
        <v>0</v>
      </c>
      <c r="JE484" t="s">
        <v>0</v>
      </c>
      <c r="JF484" t="s">
        <v>0</v>
      </c>
      <c r="JG484" t="s">
        <v>0</v>
      </c>
      <c r="JH484" t="s">
        <v>0</v>
      </c>
      <c r="JI484" t="s">
        <v>0</v>
      </c>
      <c r="JJ484" t="s">
        <v>0</v>
      </c>
      <c r="JK484" t="s">
        <v>0</v>
      </c>
      <c r="JL484" t="s">
        <v>0</v>
      </c>
      <c r="JM484" t="s">
        <v>0</v>
      </c>
      <c r="JN484" t="s">
        <v>0</v>
      </c>
      <c r="JO484" t="s">
        <v>0</v>
      </c>
      <c r="JP484" t="s">
        <v>0</v>
      </c>
      <c r="JQ484" t="s">
        <v>0</v>
      </c>
      <c r="JR484" t="s">
        <v>0</v>
      </c>
      <c r="JS484" t="s">
        <v>0</v>
      </c>
      <c r="JT484" t="s">
        <v>0</v>
      </c>
      <c r="JU484" t="s">
        <v>0</v>
      </c>
      <c r="JV484" t="s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0</v>
      </c>
    </row>
    <row r="485" spans="1:351">
      <c r="A485" t="s">
        <v>879</v>
      </c>
      <c r="B485" t="s">
        <v>876</v>
      </c>
      <c r="C485" t="str">
        <f>"201005"</f>
        <v>201005</v>
      </c>
      <c r="D485" t="s">
        <v>878</v>
      </c>
      <c r="E485">
        <v>2</v>
      </c>
      <c r="F485">
        <v>1177</v>
      </c>
      <c r="G485">
        <v>910</v>
      </c>
      <c r="H485">
        <v>354</v>
      </c>
      <c r="I485">
        <v>556</v>
      </c>
      <c r="J485">
        <v>0</v>
      </c>
      <c r="K485">
        <v>12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556</v>
      </c>
      <c r="T485">
        <v>0</v>
      </c>
      <c r="U485">
        <v>0</v>
      </c>
      <c r="V485">
        <v>556</v>
      </c>
      <c r="W485">
        <v>14</v>
      </c>
      <c r="X485">
        <v>11</v>
      </c>
      <c r="Y485">
        <v>2</v>
      </c>
      <c r="Z485">
        <v>1</v>
      </c>
      <c r="AA485">
        <v>542</v>
      </c>
      <c r="AB485">
        <v>221</v>
      </c>
      <c r="AC485">
        <v>87</v>
      </c>
      <c r="AD485">
        <v>45</v>
      </c>
      <c r="AE485">
        <v>5</v>
      </c>
      <c r="AF485">
        <v>2</v>
      </c>
      <c r="AG485">
        <v>4</v>
      </c>
      <c r="AH485">
        <v>0</v>
      </c>
      <c r="AI485">
        <v>0</v>
      </c>
      <c r="AJ485">
        <v>18</v>
      </c>
      <c r="AK485">
        <v>0</v>
      </c>
      <c r="AL485">
        <v>1</v>
      </c>
      <c r="AM485">
        <v>1</v>
      </c>
      <c r="AN485">
        <v>1</v>
      </c>
      <c r="AO485">
        <v>1</v>
      </c>
      <c r="AP485">
        <v>1</v>
      </c>
      <c r="AQ485">
        <v>2</v>
      </c>
      <c r="AR485">
        <v>1</v>
      </c>
      <c r="AS485">
        <v>0</v>
      </c>
      <c r="AT485">
        <v>14</v>
      </c>
      <c r="AU485">
        <v>0</v>
      </c>
      <c r="AV485">
        <v>32</v>
      </c>
      <c r="AW485">
        <v>2</v>
      </c>
      <c r="AX485">
        <v>0</v>
      </c>
      <c r="AY485">
        <v>1</v>
      </c>
      <c r="AZ485">
        <v>0</v>
      </c>
      <c r="BA485">
        <v>0</v>
      </c>
      <c r="BB485">
        <v>2</v>
      </c>
      <c r="BC485">
        <v>0</v>
      </c>
      <c r="BD485">
        <v>1</v>
      </c>
      <c r="BE485">
        <v>221</v>
      </c>
      <c r="BF485">
        <v>93</v>
      </c>
      <c r="BG485">
        <v>40</v>
      </c>
      <c r="BH485">
        <v>6</v>
      </c>
      <c r="BI485">
        <v>2</v>
      </c>
      <c r="BJ485">
        <v>0</v>
      </c>
      <c r="BK485">
        <v>21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1</v>
      </c>
      <c r="BR485">
        <v>0</v>
      </c>
      <c r="BS485">
        <v>3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1</v>
      </c>
      <c r="CB485">
        <v>0</v>
      </c>
      <c r="CC485">
        <v>0</v>
      </c>
      <c r="CD485">
        <v>0</v>
      </c>
      <c r="CE485">
        <v>1</v>
      </c>
      <c r="CF485">
        <v>0</v>
      </c>
      <c r="CG485">
        <v>0</v>
      </c>
      <c r="CH485">
        <v>18</v>
      </c>
      <c r="CI485">
        <v>93</v>
      </c>
      <c r="CJ485">
        <v>12</v>
      </c>
      <c r="CK485">
        <v>2</v>
      </c>
      <c r="CL485">
        <v>3</v>
      </c>
      <c r="CM485">
        <v>1</v>
      </c>
      <c r="CN485">
        <v>1</v>
      </c>
      <c r="CO485">
        <v>0</v>
      </c>
      <c r="CP485">
        <v>0</v>
      </c>
      <c r="CQ485">
        <v>1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1</v>
      </c>
      <c r="DF485">
        <v>1</v>
      </c>
      <c r="DG485">
        <v>0</v>
      </c>
      <c r="DH485">
        <v>2</v>
      </c>
      <c r="DI485">
        <v>12</v>
      </c>
      <c r="DJ485">
        <v>14</v>
      </c>
      <c r="DK485">
        <v>7</v>
      </c>
      <c r="DL485">
        <v>2</v>
      </c>
      <c r="DM485">
        <v>3</v>
      </c>
      <c r="DN485">
        <v>0</v>
      </c>
      <c r="DO485">
        <v>0</v>
      </c>
      <c r="DP485">
        <v>0</v>
      </c>
      <c r="DQ485">
        <v>1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1</v>
      </c>
      <c r="EM485">
        <v>14</v>
      </c>
      <c r="EN485">
        <v>18</v>
      </c>
      <c r="EO485">
        <v>1</v>
      </c>
      <c r="EP485">
        <v>5</v>
      </c>
      <c r="EQ485">
        <v>0</v>
      </c>
      <c r="ER485">
        <v>0</v>
      </c>
      <c r="ES485">
        <v>1</v>
      </c>
      <c r="ET485">
        <v>0</v>
      </c>
      <c r="EU485">
        <v>1</v>
      </c>
      <c r="EV485">
        <v>1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1</v>
      </c>
      <c r="FE485">
        <v>0</v>
      </c>
      <c r="FF485">
        <v>0</v>
      </c>
      <c r="FG485">
        <v>0</v>
      </c>
      <c r="FH485">
        <v>3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5</v>
      </c>
      <c r="FQ485">
        <v>18</v>
      </c>
      <c r="FR485">
        <v>93</v>
      </c>
      <c r="FS485">
        <v>13</v>
      </c>
      <c r="FT485">
        <v>2</v>
      </c>
      <c r="FU485">
        <v>56</v>
      </c>
      <c r="FV485">
        <v>1</v>
      </c>
      <c r="FW485">
        <v>2</v>
      </c>
      <c r="FX485">
        <v>11</v>
      </c>
      <c r="FY485">
        <v>0</v>
      </c>
      <c r="FZ485">
        <v>0</v>
      </c>
      <c r="GA485">
        <v>0</v>
      </c>
      <c r="GB485">
        <v>0</v>
      </c>
      <c r="GC485">
        <v>1</v>
      </c>
      <c r="GD485">
        <v>0</v>
      </c>
      <c r="GE485">
        <v>0</v>
      </c>
      <c r="GF485">
        <v>2</v>
      </c>
      <c r="GG485">
        <v>0</v>
      </c>
      <c r="GH485">
        <v>2</v>
      </c>
      <c r="GI485">
        <v>1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1</v>
      </c>
      <c r="GS485">
        <v>0</v>
      </c>
      <c r="GT485">
        <v>1</v>
      </c>
      <c r="GU485">
        <v>93</v>
      </c>
      <c r="GV485">
        <v>62</v>
      </c>
      <c r="GW485">
        <v>27</v>
      </c>
      <c r="GX485">
        <v>6</v>
      </c>
      <c r="GY485">
        <v>0</v>
      </c>
      <c r="GZ485">
        <v>0</v>
      </c>
      <c r="HA485">
        <v>1</v>
      </c>
      <c r="HB485">
        <v>1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3</v>
      </c>
      <c r="HM485">
        <v>1</v>
      </c>
      <c r="HN485">
        <v>1</v>
      </c>
      <c r="HO485">
        <v>1</v>
      </c>
      <c r="HP485">
        <v>0</v>
      </c>
      <c r="HQ485">
        <v>1</v>
      </c>
      <c r="HR485">
        <v>1</v>
      </c>
      <c r="HS485">
        <v>0</v>
      </c>
      <c r="HT485">
        <v>16</v>
      </c>
      <c r="HU485">
        <v>0</v>
      </c>
      <c r="HV485">
        <v>0</v>
      </c>
      <c r="HW485">
        <v>0</v>
      </c>
      <c r="HX485">
        <v>3</v>
      </c>
      <c r="HY485">
        <v>62</v>
      </c>
      <c r="HZ485">
        <v>23</v>
      </c>
      <c r="IA485">
        <v>9</v>
      </c>
      <c r="IB485">
        <v>2</v>
      </c>
      <c r="IC485">
        <v>1</v>
      </c>
      <c r="ID485">
        <v>2</v>
      </c>
      <c r="IE485">
        <v>6</v>
      </c>
      <c r="IF485">
        <v>0</v>
      </c>
      <c r="IG485">
        <v>0</v>
      </c>
      <c r="IH485">
        <v>0</v>
      </c>
      <c r="II485">
        <v>1</v>
      </c>
      <c r="IJ485">
        <v>0</v>
      </c>
      <c r="IK485">
        <v>0</v>
      </c>
      <c r="IL485">
        <v>0</v>
      </c>
      <c r="IM485">
        <v>0</v>
      </c>
      <c r="IN485">
        <v>1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1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23</v>
      </c>
      <c r="JD485" t="s">
        <v>0</v>
      </c>
      <c r="JE485" t="s">
        <v>0</v>
      </c>
      <c r="JF485" t="s">
        <v>0</v>
      </c>
      <c r="JG485" t="s">
        <v>0</v>
      </c>
      <c r="JH485" t="s">
        <v>0</v>
      </c>
      <c r="JI485" t="s">
        <v>0</v>
      </c>
      <c r="JJ485" t="s">
        <v>0</v>
      </c>
      <c r="JK485" t="s">
        <v>0</v>
      </c>
      <c r="JL485" t="s">
        <v>0</v>
      </c>
      <c r="JM485" t="s">
        <v>0</v>
      </c>
      <c r="JN485" t="s">
        <v>0</v>
      </c>
      <c r="JO485" t="s">
        <v>0</v>
      </c>
      <c r="JP485" t="s">
        <v>0</v>
      </c>
      <c r="JQ485" t="s">
        <v>0</v>
      </c>
      <c r="JR485" t="s">
        <v>0</v>
      </c>
      <c r="JS485" t="s">
        <v>0</v>
      </c>
      <c r="JT485" t="s">
        <v>0</v>
      </c>
      <c r="JU485" t="s">
        <v>0</v>
      </c>
      <c r="JV485" t="s">
        <v>0</v>
      </c>
      <c r="JW485">
        <v>3</v>
      </c>
      <c r="JX485">
        <v>2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1</v>
      </c>
      <c r="KN485">
        <v>0</v>
      </c>
      <c r="KO485">
        <v>0</v>
      </c>
      <c r="KP485">
        <v>0</v>
      </c>
      <c r="KQ485">
        <v>0</v>
      </c>
      <c r="KR485">
        <v>3</v>
      </c>
      <c r="KS485">
        <v>2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1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1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2</v>
      </c>
      <c r="LV485">
        <v>1</v>
      </c>
      <c r="LW485">
        <v>0</v>
      </c>
      <c r="LX485">
        <v>1</v>
      </c>
      <c r="LY485">
        <v>0</v>
      </c>
      <c r="LZ485">
        <v>0</v>
      </c>
      <c r="MA485">
        <v>0</v>
      </c>
      <c r="MB485">
        <v>0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1</v>
      </c>
    </row>
    <row r="486" spans="1:351">
      <c r="A486" t="s">
        <v>877</v>
      </c>
      <c r="B486" t="s">
        <v>876</v>
      </c>
      <c r="C486" t="str">
        <f>"201005"</f>
        <v>201005</v>
      </c>
      <c r="D486" t="s">
        <v>662</v>
      </c>
      <c r="E486">
        <v>3</v>
      </c>
      <c r="F486">
        <v>586</v>
      </c>
      <c r="G486">
        <v>450</v>
      </c>
      <c r="H486">
        <v>228</v>
      </c>
      <c r="I486">
        <v>222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222</v>
      </c>
      <c r="T486">
        <v>0</v>
      </c>
      <c r="U486">
        <v>0</v>
      </c>
      <c r="V486">
        <v>222</v>
      </c>
      <c r="W486">
        <v>7</v>
      </c>
      <c r="X486">
        <v>5</v>
      </c>
      <c r="Y486">
        <v>1</v>
      </c>
      <c r="Z486">
        <v>1</v>
      </c>
      <c r="AA486">
        <v>215</v>
      </c>
      <c r="AB486">
        <v>24</v>
      </c>
      <c r="AC486">
        <v>4</v>
      </c>
      <c r="AD486">
        <v>4</v>
      </c>
      <c r="AE486">
        <v>3</v>
      </c>
      <c r="AF486">
        <v>1</v>
      </c>
      <c r="AG486">
        <v>1</v>
      </c>
      <c r="AH486">
        <v>1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7</v>
      </c>
      <c r="AU486">
        <v>0</v>
      </c>
      <c r="AV486">
        <v>2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1</v>
      </c>
      <c r="BC486">
        <v>0</v>
      </c>
      <c r="BD486">
        <v>0</v>
      </c>
      <c r="BE486">
        <v>24</v>
      </c>
      <c r="BF486">
        <v>62</v>
      </c>
      <c r="BG486">
        <v>16</v>
      </c>
      <c r="BH486">
        <v>1</v>
      </c>
      <c r="BI486">
        <v>0</v>
      </c>
      <c r="BJ486">
        <v>1</v>
      </c>
      <c r="BK486">
        <v>15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3</v>
      </c>
      <c r="BR486">
        <v>0</v>
      </c>
      <c r="BS486">
        <v>8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1</v>
      </c>
      <c r="CF486">
        <v>0</v>
      </c>
      <c r="CG486">
        <v>0</v>
      </c>
      <c r="CH486">
        <v>17</v>
      </c>
      <c r="CI486">
        <v>62</v>
      </c>
      <c r="CJ486">
        <v>8</v>
      </c>
      <c r="CK486">
        <v>4</v>
      </c>
      <c r="CL486">
        <v>0</v>
      </c>
      <c r="CM486">
        <v>0</v>
      </c>
      <c r="CN486">
        <v>1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1</v>
      </c>
      <c r="DB486">
        <v>0</v>
      </c>
      <c r="DC486">
        <v>0</v>
      </c>
      <c r="DD486">
        <v>1</v>
      </c>
      <c r="DE486">
        <v>0</v>
      </c>
      <c r="DF486">
        <v>1</v>
      </c>
      <c r="DG486">
        <v>0</v>
      </c>
      <c r="DH486">
        <v>0</v>
      </c>
      <c r="DI486">
        <v>8</v>
      </c>
      <c r="DJ486">
        <v>8</v>
      </c>
      <c r="DK486">
        <v>3</v>
      </c>
      <c r="DL486">
        <v>1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1</v>
      </c>
      <c r="DW486">
        <v>0</v>
      </c>
      <c r="DX486">
        <v>1</v>
      </c>
      <c r="DY486">
        <v>1</v>
      </c>
      <c r="DZ486">
        <v>0</v>
      </c>
      <c r="EA486">
        <v>1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8</v>
      </c>
      <c r="EN486">
        <v>20</v>
      </c>
      <c r="EO486">
        <v>2</v>
      </c>
      <c r="EP486">
        <v>0</v>
      </c>
      <c r="EQ486">
        <v>0</v>
      </c>
      <c r="ER486">
        <v>0</v>
      </c>
      <c r="ES486">
        <v>0</v>
      </c>
      <c r="ET486">
        <v>6</v>
      </c>
      <c r="EU486">
        <v>0</v>
      </c>
      <c r="EV486">
        <v>0</v>
      </c>
      <c r="EW486">
        <v>2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1</v>
      </c>
      <c r="FE486">
        <v>1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1</v>
      </c>
      <c r="FL486">
        <v>0</v>
      </c>
      <c r="FM486">
        <v>0</v>
      </c>
      <c r="FN486">
        <v>0</v>
      </c>
      <c r="FO486">
        <v>0</v>
      </c>
      <c r="FP486">
        <v>7</v>
      </c>
      <c r="FQ486">
        <v>20</v>
      </c>
      <c r="FR486">
        <v>60</v>
      </c>
      <c r="FS486">
        <v>1</v>
      </c>
      <c r="FT486">
        <v>0</v>
      </c>
      <c r="FU486">
        <v>37</v>
      </c>
      <c r="FV486">
        <v>0</v>
      </c>
      <c r="FW486">
        <v>1</v>
      </c>
      <c r="FX486">
        <v>8</v>
      </c>
      <c r="FY486">
        <v>0</v>
      </c>
      <c r="FZ486">
        <v>0</v>
      </c>
      <c r="GA486">
        <v>0</v>
      </c>
      <c r="GB486">
        <v>1</v>
      </c>
      <c r="GC486">
        <v>0</v>
      </c>
      <c r="GD486">
        <v>0</v>
      </c>
      <c r="GE486">
        <v>0</v>
      </c>
      <c r="GF486">
        <v>5</v>
      </c>
      <c r="GG486">
        <v>0</v>
      </c>
      <c r="GH486">
        <v>1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3</v>
      </c>
      <c r="GS486">
        <v>2</v>
      </c>
      <c r="GT486">
        <v>1</v>
      </c>
      <c r="GU486">
        <v>60</v>
      </c>
      <c r="GV486">
        <v>11</v>
      </c>
      <c r="GW486">
        <v>7</v>
      </c>
      <c r="GX486">
        <v>0</v>
      </c>
      <c r="GY486">
        <v>0</v>
      </c>
      <c r="GZ486">
        <v>0</v>
      </c>
      <c r="HA486">
        <v>1</v>
      </c>
      <c r="HB486">
        <v>1</v>
      </c>
      <c r="HC486">
        <v>0</v>
      </c>
      <c r="HD486">
        <v>0</v>
      </c>
      <c r="HE486">
        <v>2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11</v>
      </c>
      <c r="HZ486">
        <v>18</v>
      </c>
      <c r="IA486">
        <v>5</v>
      </c>
      <c r="IB486">
        <v>0</v>
      </c>
      <c r="IC486">
        <v>0</v>
      </c>
      <c r="ID486">
        <v>1</v>
      </c>
      <c r="IE486">
        <v>2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10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18</v>
      </c>
      <c r="JD486" t="s">
        <v>0</v>
      </c>
      <c r="JE486" t="s">
        <v>0</v>
      </c>
      <c r="JF486" t="s">
        <v>0</v>
      </c>
      <c r="JG486" t="s">
        <v>0</v>
      </c>
      <c r="JH486" t="s">
        <v>0</v>
      </c>
      <c r="JI486" t="s">
        <v>0</v>
      </c>
      <c r="JJ486" t="s">
        <v>0</v>
      </c>
      <c r="JK486" t="s">
        <v>0</v>
      </c>
      <c r="JL486" t="s">
        <v>0</v>
      </c>
      <c r="JM486" t="s">
        <v>0</v>
      </c>
      <c r="JN486" t="s">
        <v>0</v>
      </c>
      <c r="JO486" t="s">
        <v>0</v>
      </c>
      <c r="JP486" t="s">
        <v>0</v>
      </c>
      <c r="JQ486" t="s">
        <v>0</v>
      </c>
      <c r="JR486" t="s">
        <v>0</v>
      </c>
      <c r="JS486" t="s">
        <v>0</v>
      </c>
      <c r="JT486" t="s">
        <v>0</v>
      </c>
      <c r="JU486" t="s">
        <v>0</v>
      </c>
      <c r="JV486" t="s">
        <v>0</v>
      </c>
      <c r="JW486">
        <v>1</v>
      </c>
      <c r="JX486">
        <v>1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1</v>
      </c>
      <c r="KS486">
        <v>3</v>
      </c>
      <c r="KT486">
        <v>0</v>
      </c>
      <c r="KU486">
        <v>2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1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0</v>
      </c>
      <c r="LU486">
        <v>3</v>
      </c>
      <c r="LV486">
        <v>0</v>
      </c>
      <c r="LW486">
        <v>0</v>
      </c>
      <c r="LX486">
        <v>0</v>
      </c>
      <c r="LY486">
        <v>0</v>
      </c>
      <c r="LZ486">
        <v>0</v>
      </c>
      <c r="MA486">
        <v>0</v>
      </c>
      <c r="MB486">
        <v>0</v>
      </c>
      <c r="MC486">
        <v>0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0</v>
      </c>
      <c r="MK486">
        <v>0</v>
      </c>
      <c r="ML486">
        <v>0</v>
      </c>
      <c r="MM486">
        <v>0</v>
      </c>
    </row>
    <row r="487" spans="1:351">
      <c r="A487" t="s">
        <v>875</v>
      </c>
      <c r="B487" t="s">
        <v>866</v>
      </c>
      <c r="C487" t="str">
        <f>"201006"</f>
        <v>201006</v>
      </c>
      <c r="D487" t="s">
        <v>874</v>
      </c>
      <c r="E487">
        <v>1</v>
      </c>
      <c r="F487">
        <v>833</v>
      </c>
      <c r="G487">
        <v>641</v>
      </c>
      <c r="H487">
        <v>293</v>
      </c>
      <c r="I487">
        <v>348</v>
      </c>
      <c r="J487">
        <v>2</v>
      </c>
      <c r="K487">
        <v>2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348</v>
      </c>
      <c r="T487">
        <v>0</v>
      </c>
      <c r="U487">
        <v>0</v>
      </c>
      <c r="V487">
        <v>348</v>
      </c>
      <c r="W487">
        <v>11</v>
      </c>
      <c r="X487">
        <v>7</v>
      </c>
      <c r="Y487">
        <v>4</v>
      </c>
      <c r="Z487">
        <v>0</v>
      </c>
      <c r="AA487">
        <v>337</v>
      </c>
      <c r="AB487">
        <v>73</v>
      </c>
      <c r="AC487">
        <v>21</v>
      </c>
      <c r="AD487">
        <v>4</v>
      </c>
      <c r="AE487">
        <v>4</v>
      </c>
      <c r="AF487">
        <v>1</v>
      </c>
      <c r="AG487">
        <v>4</v>
      </c>
      <c r="AH487">
        <v>2</v>
      </c>
      <c r="AI487">
        <v>0</v>
      </c>
      <c r="AJ487">
        <v>1</v>
      </c>
      <c r="AK487">
        <v>0</v>
      </c>
      <c r="AL487">
        <v>0</v>
      </c>
      <c r="AM487">
        <v>1</v>
      </c>
      <c r="AN487">
        <v>0</v>
      </c>
      <c r="AO487">
        <v>1</v>
      </c>
      <c r="AP487">
        <v>0</v>
      </c>
      <c r="AQ487">
        <v>1</v>
      </c>
      <c r="AR487">
        <v>0</v>
      </c>
      <c r="AS487">
        <v>0</v>
      </c>
      <c r="AT487">
        <v>26</v>
      </c>
      <c r="AU487">
        <v>2</v>
      </c>
      <c r="AV487">
        <v>3</v>
      </c>
      <c r="AW487">
        <v>1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1</v>
      </c>
      <c r="BE487">
        <v>73</v>
      </c>
      <c r="BF487">
        <v>75</v>
      </c>
      <c r="BG487">
        <v>23</v>
      </c>
      <c r="BH487">
        <v>0</v>
      </c>
      <c r="BI487">
        <v>0</v>
      </c>
      <c r="BJ487">
        <v>0</v>
      </c>
      <c r="BK487">
        <v>12</v>
      </c>
      <c r="BL487">
        <v>4</v>
      </c>
      <c r="BM487">
        <v>0</v>
      </c>
      <c r="BN487">
        <v>0</v>
      </c>
      <c r="BO487">
        <v>4</v>
      </c>
      <c r="BP487">
        <v>0</v>
      </c>
      <c r="BQ487">
        <v>2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1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29</v>
      </c>
      <c r="CI487">
        <v>75</v>
      </c>
      <c r="CJ487">
        <v>3</v>
      </c>
      <c r="CK487">
        <v>1</v>
      </c>
      <c r="CL487">
        <v>0</v>
      </c>
      <c r="CM487">
        <v>0</v>
      </c>
      <c r="CN487">
        <v>0</v>
      </c>
      <c r="CO487">
        <v>0</v>
      </c>
      <c r="CP487">
        <v>1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1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3</v>
      </c>
      <c r="DJ487">
        <v>12</v>
      </c>
      <c r="DK487">
        <v>5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1</v>
      </c>
      <c r="EA487">
        <v>2</v>
      </c>
      <c r="EB487">
        <v>0</v>
      </c>
      <c r="EC487">
        <v>0</v>
      </c>
      <c r="ED487">
        <v>1</v>
      </c>
      <c r="EE487">
        <v>1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1</v>
      </c>
      <c r="EL487">
        <v>1</v>
      </c>
      <c r="EM487">
        <v>12</v>
      </c>
      <c r="EN487">
        <v>53</v>
      </c>
      <c r="EO487">
        <v>4</v>
      </c>
      <c r="EP487">
        <v>0</v>
      </c>
      <c r="EQ487">
        <v>0</v>
      </c>
      <c r="ER487">
        <v>0</v>
      </c>
      <c r="ES487">
        <v>0</v>
      </c>
      <c r="ET487">
        <v>25</v>
      </c>
      <c r="EU487">
        <v>0</v>
      </c>
      <c r="EV487">
        <v>0</v>
      </c>
      <c r="EW487">
        <v>0</v>
      </c>
      <c r="EX487">
        <v>10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1</v>
      </c>
      <c r="FE487">
        <v>1</v>
      </c>
      <c r="FF487">
        <v>0</v>
      </c>
      <c r="FG487">
        <v>0</v>
      </c>
      <c r="FH487">
        <v>4</v>
      </c>
      <c r="FI487">
        <v>0</v>
      </c>
      <c r="FJ487">
        <v>0</v>
      </c>
      <c r="FK487">
        <v>2</v>
      </c>
      <c r="FL487">
        <v>0</v>
      </c>
      <c r="FM487">
        <v>0</v>
      </c>
      <c r="FN487">
        <v>0</v>
      </c>
      <c r="FO487">
        <v>0</v>
      </c>
      <c r="FP487">
        <v>6</v>
      </c>
      <c r="FQ487">
        <v>53</v>
      </c>
      <c r="FR487">
        <v>86</v>
      </c>
      <c r="FS487">
        <v>22</v>
      </c>
      <c r="FT487">
        <v>0</v>
      </c>
      <c r="FU487">
        <v>38</v>
      </c>
      <c r="FV487">
        <v>0</v>
      </c>
      <c r="FW487">
        <v>1</v>
      </c>
      <c r="FX487">
        <v>5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1</v>
      </c>
      <c r="GH487">
        <v>0</v>
      </c>
      <c r="GI487">
        <v>0</v>
      </c>
      <c r="GJ487">
        <v>0</v>
      </c>
      <c r="GK487">
        <v>4</v>
      </c>
      <c r="GL487">
        <v>0</v>
      </c>
      <c r="GM487">
        <v>0</v>
      </c>
      <c r="GN487">
        <v>0</v>
      </c>
      <c r="GO487">
        <v>13</v>
      </c>
      <c r="GP487">
        <v>0</v>
      </c>
      <c r="GQ487">
        <v>0</v>
      </c>
      <c r="GR487">
        <v>0</v>
      </c>
      <c r="GS487">
        <v>1</v>
      </c>
      <c r="GT487">
        <v>1</v>
      </c>
      <c r="GU487">
        <v>86</v>
      </c>
      <c r="GV487">
        <v>16</v>
      </c>
      <c r="GW487">
        <v>8</v>
      </c>
      <c r="GX487">
        <v>1</v>
      </c>
      <c r="GY487">
        <v>0</v>
      </c>
      <c r="GZ487">
        <v>0</v>
      </c>
      <c r="HA487">
        <v>1</v>
      </c>
      <c r="HB487">
        <v>2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1</v>
      </c>
      <c r="HO487">
        <v>0</v>
      </c>
      <c r="HP487">
        <v>0</v>
      </c>
      <c r="HQ487">
        <v>0</v>
      </c>
      <c r="HR487">
        <v>1</v>
      </c>
      <c r="HS487">
        <v>0</v>
      </c>
      <c r="HT487">
        <v>0</v>
      </c>
      <c r="HU487">
        <v>0</v>
      </c>
      <c r="HV487">
        <v>0</v>
      </c>
      <c r="HW487">
        <v>1</v>
      </c>
      <c r="HX487">
        <v>1</v>
      </c>
      <c r="HY487">
        <v>16</v>
      </c>
      <c r="HZ487">
        <v>12</v>
      </c>
      <c r="IA487">
        <v>6</v>
      </c>
      <c r="IB487">
        <v>0</v>
      </c>
      <c r="IC487">
        <v>0</v>
      </c>
      <c r="ID487">
        <v>1</v>
      </c>
      <c r="IE487">
        <v>3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2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12</v>
      </c>
      <c r="JD487" t="s">
        <v>0</v>
      </c>
      <c r="JE487" t="s">
        <v>0</v>
      </c>
      <c r="JF487" t="s">
        <v>0</v>
      </c>
      <c r="JG487" t="s">
        <v>0</v>
      </c>
      <c r="JH487" t="s">
        <v>0</v>
      </c>
      <c r="JI487" t="s">
        <v>0</v>
      </c>
      <c r="JJ487" t="s">
        <v>0</v>
      </c>
      <c r="JK487" t="s">
        <v>0</v>
      </c>
      <c r="JL487" t="s">
        <v>0</v>
      </c>
      <c r="JM487" t="s">
        <v>0</v>
      </c>
      <c r="JN487" t="s">
        <v>0</v>
      </c>
      <c r="JO487" t="s">
        <v>0</v>
      </c>
      <c r="JP487" t="s">
        <v>0</v>
      </c>
      <c r="JQ487" t="s">
        <v>0</v>
      </c>
      <c r="JR487" t="s">
        <v>0</v>
      </c>
      <c r="JS487" t="s">
        <v>0</v>
      </c>
      <c r="JT487" t="s">
        <v>0</v>
      </c>
      <c r="JU487" t="s">
        <v>0</v>
      </c>
      <c r="JV487" t="s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7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7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7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</row>
    <row r="488" spans="1:351">
      <c r="A488" t="s">
        <v>873</v>
      </c>
      <c r="B488" t="s">
        <v>866</v>
      </c>
      <c r="C488" t="str">
        <f>"201006"</f>
        <v>201006</v>
      </c>
      <c r="D488" t="s">
        <v>872</v>
      </c>
      <c r="E488">
        <v>2</v>
      </c>
      <c r="F488">
        <v>312</v>
      </c>
      <c r="G488">
        <v>240</v>
      </c>
      <c r="H488">
        <v>125</v>
      </c>
      <c r="I488">
        <v>115</v>
      </c>
      <c r="J488">
        <v>0</v>
      </c>
      <c r="K488">
        <v>4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115</v>
      </c>
      <c r="T488">
        <v>0</v>
      </c>
      <c r="U488">
        <v>0</v>
      </c>
      <c r="V488">
        <v>115</v>
      </c>
      <c r="W488">
        <v>10</v>
      </c>
      <c r="X488">
        <v>5</v>
      </c>
      <c r="Y488">
        <v>5</v>
      </c>
      <c r="Z488">
        <v>0</v>
      </c>
      <c r="AA488">
        <v>105</v>
      </c>
      <c r="AB488">
        <v>8</v>
      </c>
      <c r="AC488">
        <v>3</v>
      </c>
      <c r="AD488">
        <v>0</v>
      </c>
      <c r="AE488">
        <v>0</v>
      </c>
      <c r="AF488">
        <v>1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2</v>
      </c>
      <c r="AU488">
        <v>1</v>
      </c>
      <c r="AV488">
        <v>0</v>
      </c>
      <c r="AW488">
        <v>0</v>
      </c>
      <c r="AX488">
        <v>0</v>
      </c>
      <c r="AY488">
        <v>1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8</v>
      </c>
      <c r="BF488">
        <v>40</v>
      </c>
      <c r="BG488">
        <v>4</v>
      </c>
      <c r="BH488">
        <v>2</v>
      </c>
      <c r="BI488">
        <v>0</v>
      </c>
      <c r="BJ488">
        <v>0</v>
      </c>
      <c r="BK488">
        <v>13</v>
      </c>
      <c r="BL488">
        <v>8</v>
      </c>
      <c r="BM488">
        <v>0</v>
      </c>
      <c r="BN488">
        <v>0</v>
      </c>
      <c r="BO488">
        <v>1</v>
      </c>
      <c r="BP488">
        <v>0</v>
      </c>
      <c r="BQ488">
        <v>6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1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5</v>
      </c>
      <c r="CI488">
        <v>40</v>
      </c>
      <c r="CJ488">
        <v>2</v>
      </c>
      <c r="CK488">
        <v>1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1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2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17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8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9</v>
      </c>
      <c r="FQ488">
        <v>17</v>
      </c>
      <c r="FR488">
        <v>27</v>
      </c>
      <c r="FS488">
        <v>2</v>
      </c>
      <c r="FT488">
        <v>1</v>
      </c>
      <c r="FU488">
        <v>14</v>
      </c>
      <c r="FV488">
        <v>0</v>
      </c>
      <c r="FW488">
        <v>0</v>
      </c>
      <c r="FX488">
        <v>5</v>
      </c>
      <c r="FY488">
        <v>0</v>
      </c>
      <c r="FZ488">
        <v>1</v>
      </c>
      <c r="GA488">
        <v>0</v>
      </c>
      <c r="GB488">
        <v>0</v>
      </c>
      <c r="GC488">
        <v>1</v>
      </c>
      <c r="GD488">
        <v>1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1</v>
      </c>
      <c r="GS488">
        <v>1</v>
      </c>
      <c r="GT488">
        <v>0</v>
      </c>
      <c r="GU488">
        <v>27</v>
      </c>
      <c r="GV488">
        <v>7</v>
      </c>
      <c r="GW488">
        <v>5</v>
      </c>
      <c r="GX488">
        <v>1</v>
      </c>
      <c r="GY488">
        <v>0</v>
      </c>
      <c r="GZ488">
        <v>1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7</v>
      </c>
      <c r="HZ488">
        <v>4</v>
      </c>
      <c r="IA488">
        <v>0</v>
      </c>
      <c r="IB488">
        <v>0</v>
      </c>
      <c r="IC488">
        <v>0</v>
      </c>
      <c r="ID488">
        <v>4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4</v>
      </c>
      <c r="JD488" t="s">
        <v>0</v>
      </c>
      <c r="JE488" t="s">
        <v>0</v>
      </c>
      <c r="JF488" t="s">
        <v>0</v>
      </c>
      <c r="JG488" t="s">
        <v>0</v>
      </c>
      <c r="JH488" t="s">
        <v>0</v>
      </c>
      <c r="JI488" t="s">
        <v>0</v>
      </c>
      <c r="JJ488" t="s">
        <v>0</v>
      </c>
      <c r="JK488" t="s">
        <v>0</v>
      </c>
      <c r="JL488" t="s">
        <v>0</v>
      </c>
      <c r="JM488" t="s">
        <v>0</v>
      </c>
      <c r="JN488" t="s">
        <v>0</v>
      </c>
      <c r="JO488" t="s">
        <v>0</v>
      </c>
      <c r="JP488" t="s">
        <v>0</v>
      </c>
      <c r="JQ488" t="s">
        <v>0</v>
      </c>
      <c r="JR488" t="s">
        <v>0</v>
      </c>
      <c r="JS488" t="s">
        <v>0</v>
      </c>
      <c r="JT488" t="s">
        <v>0</v>
      </c>
      <c r="JU488" t="s">
        <v>0</v>
      </c>
      <c r="JV488" t="s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0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</row>
    <row r="489" spans="1:351">
      <c r="A489" t="s">
        <v>871</v>
      </c>
      <c r="B489" t="s">
        <v>866</v>
      </c>
      <c r="C489" t="str">
        <f>"201006"</f>
        <v>201006</v>
      </c>
      <c r="D489" t="s">
        <v>870</v>
      </c>
      <c r="E489">
        <v>3</v>
      </c>
      <c r="F489">
        <v>237</v>
      </c>
      <c r="G489">
        <v>180</v>
      </c>
      <c r="H489">
        <v>75</v>
      </c>
      <c r="I489">
        <v>105</v>
      </c>
      <c r="J489">
        <v>0</v>
      </c>
      <c r="K489">
        <v>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105</v>
      </c>
      <c r="T489">
        <v>0</v>
      </c>
      <c r="U489">
        <v>0</v>
      </c>
      <c r="V489">
        <v>105</v>
      </c>
      <c r="W489">
        <v>14</v>
      </c>
      <c r="X489">
        <v>11</v>
      </c>
      <c r="Y489">
        <v>3</v>
      </c>
      <c r="Z489">
        <v>0</v>
      </c>
      <c r="AA489">
        <v>91</v>
      </c>
      <c r="AB489">
        <v>42</v>
      </c>
      <c r="AC489">
        <v>7</v>
      </c>
      <c r="AD489">
        <v>1</v>
      </c>
      <c r="AE489">
        <v>2</v>
      </c>
      <c r="AF489">
        <v>0</v>
      </c>
      <c r="AG489">
        <v>1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29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2</v>
      </c>
      <c r="BE489">
        <v>42</v>
      </c>
      <c r="BF489">
        <v>10</v>
      </c>
      <c r="BG489">
        <v>2</v>
      </c>
      <c r="BH489">
        <v>2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6</v>
      </c>
      <c r="CI489">
        <v>10</v>
      </c>
      <c r="CJ489">
        <v>5</v>
      </c>
      <c r="CK489">
        <v>3</v>
      </c>
      <c r="CL489">
        <v>0</v>
      </c>
      <c r="CM489">
        <v>0</v>
      </c>
      <c r="CN489">
        <v>0</v>
      </c>
      <c r="CO489">
        <v>1</v>
      </c>
      <c r="CP489">
        <v>0</v>
      </c>
      <c r="CQ489">
        <v>0</v>
      </c>
      <c r="CR489">
        <v>1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5</v>
      </c>
      <c r="DJ489">
        <v>3</v>
      </c>
      <c r="DK489">
        <v>1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1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1</v>
      </c>
      <c r="EM489">
        <v>3</v>
      </c>
      <c r="EN489">
        <v>16</v>
      </c>
      <c r="EO489">
        <v>1</v>
      </c>
      <c r="EP489">
        <v>1</v>
      </c>
      <c r="EQ489">
        <v>2</v>
      </c>
      <c r="ER489">
        <v>0</v>
      </c>
      <c r="ES489">
        <v>4</v>
      </c>
      <c r="ET489">
        <v>2</v>
      </c>
      <c r="EU489">
        <v>0</v>
      </c>
      <c r="EV489">
        <v>0</v>
      </c>
      <c r="EW489">
        <v>0</v>
      </c>
      <c r="EX489">
        <v>2</v>
      </c>
      <c r="EY489">
        <v>1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1</v>
      </c>
      <c r="FH489">
        <v>1</v>
      </c>
      <c r="FI489">
        <v>1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16</v>
      </c>
      <c r="FR489">
        <v>8</v>
      </c>
      <c r="FS489">
        <v>2</v>
      </c>
      <c r="FT489">
        <v>0</v>
      </c>
      <c r="FU489">
        <v>2</v>
      </c>
      <c r="FV489">
        <v>0</v>
      </c>
      <c r="FW489">
        <v>0</v>
      </c>
      <c r="FX489">
        <v>2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2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8</v>
      </c>
      <c r="GV489">
        <v>4</v>
      </c>
      <c r="GW489">
        <v>1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1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2</v>
      </c>
      <c r="HW489">
        <v>0</v>
      </c>
      <c r="HX489">
        <v>0</v>
      </c>
      <c r="HY489">
        <v>4</v>
      </c>
      <c r="HZ489">
        <v>2</v>
      </c>
      <c r="IA489">
        <v>2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2</v>
      </c>
      <c r="JD489" t="s">
        <v>0</v>
      </c>
      <c r="JE489" t="s">
        <v>0</v>
      </c>
      <c r="JF489" t="s">
        <v>0</v>
      </c>
      <c r="JG489" t="s">
        <v>0</v>
      </c>
      <c r="JH489" t="s">
        <v>0</v>
      </c>
      <c r="JI489" t="s">
        <v>0</v>
      </c>
      <c r="JJ489" t="s">
        <v>0</v>
      </c>
      <c r="JK489" t="s">
        <v>0</v>
      </c>
      <c r="JL489" t="s">
        <v>0</v>
      </c>
      <c r="JM489" t="s">
        <v>0</v>
      </c>
      <c r="JN489" t="s">
        <v>0</v>
      </c>
      <c r="JO489" t="s">
        <v>0</v>
      </c>
      <c r="JP489" t="s">
        <v>0</v>
      </c>
      <c r="JQ489" t="s">
        <v>0</v>
      </c>
      <c r="JR489" t="s">
        <v>0</v>
      </c>
      <c r="JS489" t="s">
        <v>0</v>
      </c>
      <c r="JT489" t="s">
        <v>0</v>
      </c>
      <c r="JU489" t="s">
        <v>0</v>
      </c>
      <c r="JV489" t="s">
        <v>0</v>
      </c>
      <c r="JW489">
        <v>1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1</v>
      </c>
      <c r="KP489">
        <v>0</v>
      </c>
      <c r="KQ489">
        <v>0</v>
      </c>
      <c r="KR489">
        <v>1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0</v>
      </c>
      <c r="MB489">
        <v>0</v>
      </c>
      <c r="MC489">
        <v>0</v>
      </c>
      <c r="MD489">
        <v>0</v>
      </c>
      <c r="ME489">
        <v>0</v>
      </c>
      <c r="MF489">
        <v>0</v>
      </c>
      <c r="MG489">
        <v>0</v>
      </c>
      <c r="MH489">
        <v>0</v>
      </c>
      <c r="MI489">
        <v>0</v>
      </c>
      <c r="MJ489">
        <v>0</v>
      </c>
      <c r="MK489">
        <v>0</v>
      </c>
      <c r="ML489">
        <v>0</v>
      </c>
      <c r="MM489">
        <v>0</v>
      </c>
    </row>
    <row r="490" spans="1:351">
      <c r="A490" t="s">
        <v>869</v>
      </c>
      <c r="B490" t="s">
        <v>866</v>
      </c>
      <c r="C490" t="str">
        <f>"201006"</f>
        <v>201006</v>
      </c>
      <c r="D490" t="s">
        <v>868</v>
      </c>
      <c r="E490">
        <v>4</v>
      </c>
      <c r="F490">
        <v>138</v>
      </c>
      <c r="G490">
        <v>110</v>
      </c>
      <c r="H490">
        <v>73</v>
      </c>
      <c r="I490">
        <v>37</v>
      </c>
      <c r="J490">
        <v>1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37</v>
      </c>
      <c r="T490">
        <v>0</v>
      </c>
      <c r="U490">
        <v>0</v>
      </c>
      <c r="V490">
        <v>37</v>
      </c>
      <c r="W490">
        <v>2</v>
      </c>
      <c r="X490">
        <v>2</v>
      </c>
      <c r="Y490">
        <v>0</v>
      </c>
      <c r="Z490">
        <v>0</v>
      </c>
      <c r="AA490">
        <v>35</v>
      </c>
      <c r="AB490">
        <v>2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2</v>
      </c>
      <c r="BF490">
        <v>14</v>
      </c>
      <c r="BG490">
        <v>5</v>
      </c>
      <c r="BH490">
        <v>0</v>
      </c>
      <c r="BI490">
        <v>0</v>
      </c>
      <c r="BJ490">
        <v>0</v>
      </c>
      <c r="BK490">
        <v>2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7</v>
      </c>
      <c r="CI490">
        <v>14</v>
      </c>
      <c r="CJ490">
        <v>1</v>
      </c>
      <c r="CK490">
        <v>1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1</v>
      </c>
      <c r="DJ490">
        <v>1</v>
      </c>
      <c r="DK490">
        <v>1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1</v>
      </c>
      <c r="EN490">
        <v>4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1</v>
      </c>
      <c r="EY490">
        <v>0</v>
      </c>
      <c r="EZ490">
        <v>0</v>
      </c>
      <c r="FA490">
        <v>0</v>
      </c>
      <c r="FB490">
        <v>0</v>
      </c>
      <c r="FC490">
        <v>1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2</v>
      </c>
      <c r="FQ490">
        <v>4</v>
      </c>
      <c r="FR490">
        <v>9</v>
      </c>
      <c r="FS490">
        <v>0</v>
      </c>
      <c r="FT490">
        <v>0</v>
      </c>
      <c r="FU490">
        <v>2</v>
      </c>
      <c r="FV490">
        <v>0</v>
      </c>
      <c r="FW490">
        <v>1</v>
      </c>
      <c r="FX490">
        <v>2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1</v>
      </c>
      <c r="GL490">
        <v>0</v>
      </c>
      <c r="GM490">
        <v>0</v>
      </c>
      <c r="GN490">
        <v>0</v>
      </c>
      <c r="GO490">
        <v>2</v>
      </c>
      <c r="GP490">
        <v>0</v>
      </c>
      <c r="GQ490">
        <v>0</v>
      </c>
      <c r="GR490">
        <v>1</v>
      </c>
      <c r="GS490">
        <v>0</v>
      </c>
      <c r="GT490">
        <v>0</v>
      </c>
      <c r="GU490">
        <v>9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4</v>
      </c>
      <c r="IA490">
        <v>4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4</v>
      </c>
      <c r="JD490" t="s">
        <v>0</v>
      </c>
      <c r="JE490" t="s">
        <v>0</v>
      </c>
      <c r="JF490" t="s">
        <v>0</v>
      </c>
      <c r="JG490" t="s">
        <v>0</v>
      </c>
      <c r="JH490" t="s">
        <v>0</v>
      </c>
      <c r="JI490" t="s">
        <v>0</v>
      </c>
      <c r="JJ490" t="s">
        <v>0</v>
      </c>
      <c r="JK490" t="s">
        <v>0</v>
      </c>
      <c r="JL490" t="s">
        <v>0</v>
      </c>
      <c r="JM490" t="s">
        <v>0</v>
      </c>
      <c r="JN490" t="s">
        <v>0</v>
      </c>
      <c r="JO490" t="s">
        <v>0</v>
      </c>
      <c r="JP490" t="s">
        <v>0</v>
      </c>
      <c r="JQ490" t="s">
        <v>0</v>
      </c>
      <c r="JR490" t="s">
        <v>0</v>
      </c>
      <c r="JS490" t="s">
        <v>0</v>
      </c>
      <c r="JT490" t="s">
        <v>0</v>
      </c>
      <c r="JU490" t="s">
        <v>0</v>
      </c>
      <c r="JV490" t="s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</row>
    <row r="491" spans="1:351">
      <c r="A491" t="s">
        <v>867</v>
      </c>
      <c r="B491" t="s">
        <v>866</v>
      </c>
      <c r="C491" t="str">
        <f>"201006"</f>
        <v>201006</v>
      </c>
      <c r="D491" t="s">
        <v>865</v>
      </c>
      <c r="E491">
        <v>5</v>
      </c>
      <c r="F491">
        <v>220</v>
      </c>
      <c r="G491">
        <v>170</v>
      </c>
      <c r="H491">
        <v>82</v>
      </c>
      <c r="I491">
        <v>88</v>
      </c>
      <c r="J491">
        <v>0</v>
      </c>
      <c r="K491">
        <v>2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88</v>
      </c>
      <c r="T491">
        <v>0</v>
      </c>
      <c r="U491">
        <v>0</v>
      </c>
      <c r="V491">
        <v>88</v>
      </c>
      <c r="W491">
        <v>5</v>
      </c>
      <c r="X491">
        <v>2</v>
      </c>
      <c r="Y491">
        <v>3</v>
      </c>
      <c r="Z491">
        <v>0</v>
      </c>
      <c r="AA491">
        <v>83</v>
      </c>
      <c r="AB491">
        <v>43</v>
      </c>
      <c r="AC491">
        <v>6</v>
      </c>
      <c r="AD491">
        <v>2</v>
      </c>
      <c r="AE491">
        <v>3</v>
      </c>
      <c r="AF491">
        <v>0</v>
      </c>
      <c r="AG491">
        <v>0</v>
      </c>
      <c r="AH491">
        <v>0</v>
      </c>
      <c r="AI491">
        <v>0</v>
      </c>
      <c r="AJ491">
        <v>3</v>
      </c>
      <c r="AK491">
        <v>0</v>
      </c>
      <c r="AL491">
        <v>0</v>
      </c>
      <c r="AM491">
        <v>0</v>
      </c>
      <c r="AN491">
        <v>1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23</v>
      </c>
      <c r="AU491">
        <v>0</v>
      </c>
      <c r="AV491">
        <v>0</v>
      </c>
      <c r="AW491">
        <v>1</v>
      </c>
      <c r="AX491">
        <v>1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3</v>
      </c>
      <c r="BE491">
        <v>43</v>
      </c>
      <c r="BF491">
        <v>4</v>
      </c>
      <c r="BG491">
        <v>2</v>
      </c>
      <c r="BH491">
        <v>0</v>
      </c>
      <c r="BI491">
        <v>0</v>
      </c>
      <c r="BJ491">
        <v>0</v>
      </c>
      <c r="BK491">
        <v>1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1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4</v>
      </c>
      <c r="CJ491">
        <v>2</v>
      </c>
      <c r="CK491">
        <v>0</v>
      </c>
      <c r="CL491">
        <v>1</v>
      </c>
      <c r="CM491">
        <v>0</v>
      </c>
      <c r="CN491">
        <v>1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2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19</v>
      </c>
      <c r="EO491">
        <v>2</v>
      </c>
      <c r="EP491">
        <v>4</v>
      </c>
      <c r="EQ491">
        <v>0</v>
      </c>
      <c r="ER491">
        <v>0</v>
      </c>
      <c r="ES491">
        <v>3</v>
      </c>
      <c r="ET491">
        <v>1</v>
      </c>
      <c r="EU491">
        <v>0</v>
      </c>
      <c r="EV491">
        <v>2</v>
      </c>
      <c r="EW491">
        <v>0</v>
      </c>
      <c r="EX491">
        <v>4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2</v>
      </c>
      <c r="FE491">
        <v>0</v>
      </c>
      <c r="FF491">
        <v>0</v>
      </c>
      <c r="FG491">
        <v>0</v>
      </c>
      <c r="FH491">
        <v>1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19</v>
      </c>
      <c r="FR491">
        <v>9</v>
      </c>
      <c r="FS491">
        <v>1</v>
      </c>
      <c r="FT491">
        <v>0</v>
      </c>
      <c r="FU491">
        <v>8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9</v>
      </c>
      <c r="GV491">
        <v>6</v>
      </c>
      <c r="GW491">
        <v>4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1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6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 t="s">
        <v>0</v>
      </c>
      <c r="JE491" t="s">
        <v>0</v>
      </c>
      <c r="JF491" t="s">
        <v>0</v>
      </c>
      <c r="JG491" t="s">
        <v>0</v>
      </c>
      <c r="JH491" t="s">
        <v>0</v>
      </c>
      <c r="JI491" t="s">
        <v>0</v>
      </c>
      <c r="JJ491" t="s">
        <v>0</v>
      </c>
      <c r="JK491" t="s">
        <v>0</v>
      </c>
      <c r="JL491" t="s">
        <v>0</v>
      </c>
      <c r="JM491" t="s">
        <v>0</v>
      </c>
      <c r="JN491" t="s">
        <v>0</v>
      </c>
      <c r="JO491" t="s">
        <v>0</v>
      </c>
      <c r="JP491" t="s">
        <v>0</v>
      </c>
      <c r="JQ491" t="s">
        <v>0</v>
      </c>
      <c r="JR491" t="s">
        <v>0</v>
      </c>
      <c r="JS491" t="s">
        <v>0</v>
      </c>
      <c r="JT491" t="s">
        <v>0</v>
      </c>
      <c r="JU491" t="s">
        <v>0</v>
      </c>
      <c r="JV491" t="s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0</v>
      </c>
      <c r="MB491">
        <v>0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</row>
    <row r="492" spans="1:351">
      <c r="A492" t="s">
        <v>864</v>
      </c>
      <c r="B492" t="s">
        <v>857</v>
      </c>
      <c r="C492" t="str">
        <f>"201007"</f>
        <v>201007</v>
      </c>
      <c r="D492" t="s">
        <v>863</v>
      </c>
      <c r="E492">
        <v>1</v>
      </c>
      <c r="F492">
        <v>1395</v>
      </c>
      <c r="G492">
        <v>1061</v>
      </c>
      <c r="H492">
        <v>524</v>
      </c>
      <c r="I492">
        <v>537</v>
      </c>
      <c r="J492">
        <v>0</v>
      </c>
      <c r="K492">
        <v>10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537</v>
      </c>
      <c r="T492">
        <v>0</v>
      </c>
      <c r="U492">
        <v>0</v>
      </c>
      <c r="V492">
        <v>537</v>
      </c>
      <c r="W492">
        <v>21</v>
      </c>
      <c r="X492">
        <v>14</v>
      </c>
      <c r="Y492">
        <v>5</v>
      </c>
      <c r="Z492">
        <v>2</v>
      </c>
      <c r="AA492">
        <v>516</v>
      </c>
      <c r="AB492">
        <v>179</v>
      </c>
      <c r="AC492">
        <v>74</v>
      </c>
      <c r="AD492">
        <v>19</v>
      </c>
      <c r="AE492">
        <v>18</v>
      </c>
      <c r="AF492">
        <v>5</v>
      </c>
      <c r="AG492">
        <v>5</v>
      </c>
      <c r="AH492">
        <v>1</v>
      </c>
      <c r="AI492">
        <v>4</v>
      </c>
      <c r="AJ492">
        <v>15</v>
      </c>
      <c r="AK492">
        <v>0</v>
      </c>
      <c r="AL492">
        <v>0</v>
      </c>
      <c r="AM492">
        <v>1</v>
      </c>
      <c r="AN492">
        <v>0</v>
      </c>
      <c r="AO492">
        <v>0</v>
      </c>
      <c r="AP492">
        <v>3</v>
      </c>
      <c r="AQ492">
        <v>1</v>
      </c>
      <c r="AR492">
        <v>0</v>
      </c>
      <c r="AS492">
        <v>0</v>
      </c>
      <c r="AT492">
        <v>19</v>
      </c>
      <c r="AU492">
        <v>2</v>
      </c>
      <c r="AV492">
        <v>0</v>
      </c>
      <c r="AW492">
        <v>3</v>
      </c>
      <c r="AX492">
        <v>0</v>
      </c>
      <c r="AY492">
        <v>4</v>
      </c>
      <c r="AZ492">
        <v>0</v>
      </c>
      <c r="BA492">
        <v>1</v>
      </c>
      <c r="BB492">
        <v>2</v>
      </c>
      <c r="BC492">
        <v>2</v>
      </c>
      <c r="BD492">
        <v>0</v>
      </c>
      <c r="BE492">
        <v>179</v>
      </c>
      <c r="BF492">
        <v>109</v>
      </c>
      <c r="BG492">
        <v>29</v>
      </c>
      <c r="BH492">
        <v>9</v>
      </c>
      <c r="BI492">
        <v>2</v>
      </c>
      <c r="BJ492">
        <v>1</v>
      </c>
      <c r="BK492">
        <v>4</v>
      </c>
      <c r="BL492">
        <v>4</v>
      </c>
      <c r="BM492">
        <v>0</v>
      </c>
      <c r="BN492">
        <v>1</v>
      </c>
      <c r="BO492">
        <v>1</v>
      </c>
      <c r="BP492">
        <v>0</v>
      </c>
      <c r="BQ492">
        <v>0</v>
      </c>
      <c r="BR492">
        <v>0</v>
      </c>
      <c r="BS492">
        <v>7</v>
      </c>
      <c r="BT492">
        <v>2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1</v>
      </c>
      <c r="CG492">
        <v>1</v>
      </c>
      <c r="CH492">
        <v>47</v>
      </c>
      <c r="CI492">
        <v>109</v>
      </c>
      <c r="CJ492">
        <v>24</v>
      </c>
      <c r="CK492">
        <v>12</v>
      </c>
      <c r="CL492">
        <v>1</v>
      </c>
      <c r="CM492">
        <v>0</v>
      </c>
      <c r="CN492">
        <v>1</v>
      </c>
      <c r="CO492">
        <v>4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1</v>
      </c>
      <c r="CY492">
        <v>0</v>
      </c>
      <c r="CZ492">
        <v>0</v>
      </c>
      <c r="DA492">
        <v>1</v>
      </c>
      <c r="DB492">
        <v>0</v>
      </c>
      <c r="DC492">
        <v>0</v>
      </c>
      <c r="DD492">
        <v>3</v>
      </c>
      <c r="DE492">
        <v>1</v>
      </c>
      <c r="DF492">
        <v>0</v>
      </c>
      <c r="DG492">
        <v>0</v>
      </c>
      <c r="DH492">
        <v>0</v>
      </c>
      <c r="DI492">
        <v>24</v>
      </c>
      <c r="DJ492">
        <v>31</v>
      </c>
      <c r="DK492">
        <v>13</v>
      </c>
      <c r="DL492">
        <v>2</v>
      </c>
      <c r="DM492">
        <v>1</v>
      </c>
      <c r="DN492">
        <v>2</v>
      </c>
      <c r="DO492">
        <v>1</v>
      </c>
      <c r="DP492">
        <v>0</v>
      </c>
      <c r="DQ492">
        <v>2</v>
      </c>
      <c r="DR492">
        <v>0</v>
      </c>
      <c r="DS492">
        <v>0</v>
      </c>
      <c r="DT492">
        <v>2</v>
      </c>
      <c r="DU492">
        <v>1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4</v>
      </c>
      <c r="EB492">
        <v>0</v>
      </c>
      <c r="EC492">
        <v>1</v>
      </c>
      <c r="ED492">
        <v>0</v>
      </c>
      <c r="EE492">
        <v>1</v>
      </c>
      <c r="EF492">
        <v>0</v>
      </c>
      <c r="EG492">
        <v>0</v>
      </c>
      <c r="EH492">
        <v>1</v>
      </c>
      <c r="EI492">
        <v>0</v>
      </c>
      <c r="EJ492">
        <v>0</v>
      </c>
      <c r="EK492">
        <v>0</v>
      </c>
      <c r="EL492">
        <v>0</v>
      </c>
      <c r="EM492">
        <v>31</v>
      </c>
      <c r="EN492">
        <v>28</v>
      </c>
      <c r="EO492">
        <v>1</v>
      </c>
      <c r="EP492">
        <v>0</v>
      </c>
      <c r="EQ492">
        <v>0</v>
      </c>
      <c r="ER492">
        <v>0</v>
      </c>
      <c r="ES492">
        <v>1</v>
      </c>
      <c r="ET492">
        <v>3</v>
      </c>
      <c r="EU492">
        <v>0</v>
      </c>
      <c r="EV492">
        <v>1</v>
      </c>
      <c r="EW492">
        <v>0</v>
      </c>
      <c r="EX492">
        <v>6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1</v>
      </c>
      <c r="FF492">
        <v>0</v>
      </c>
      <c r="FG492">
        <v>0</v>
      </c>
      <c r="FH492">
        <v>2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13</v>
      </c>
      <c r="FQ492">
        <v>28</v>
      </c>
      <c r="FR492">
        <v>78</v>
      </c>
      <c r="FS492">
        <v>18</v>
      </c>
      <c r="FT492">
        <v>1</v>
      </c>
      <c r="FU492">
        <v>31</v>
      </c>
      <c r="FV492">
        <v>3</v>
      </c>
      <c r="FW492">
        <v>3</v>
      </c>
      <c r="FX492">
        <v>5</v>
      </c>
      <c r="FY492">
        <v>0</v>
      </c>
      <c r="FZ492">
        <v>1</v>
      </c>
      <c r="GA492">
        <v>0</v>
      </c>
      <c r="GB492">
        <v>0</v>
      </c>
      <c r="GC492">
        <v>1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1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13</v>
      </c>
      <c r="GS492">
        <v>0</v>
      </c>
      <c r="GT492">
        <v>1</v>
      </c>
      <c r="GU492">
        <v>78</v>
      </c>
      <c r="GV492">
        <v>38</v>
      </c>
      <c r="GW492">
        <v>13</v>
      </c>
      <c r="GX492">
        <v>3</v>
      </c>
      <c r="GY492">
        <v>1</v>
      </c>
      <c r="GZ492">
        <v>0</v>
      </c>
      <c r="HA492">
        <v>0</v>
      </c>
      <c r="HB492">
        <v>4</v>
      </c>
      <c r="HC492">
        <v>0</v>
      </c>
      <c r="HD492">
        <v>0</v>
      </c>
      <c r="HE492">
        <v>0</v>
      </c>
      <c r="HF492">
        <v>0</v>
      </c>
      <c r="HG492">
        <v>2</v>
      </c>
      <c r="HH492">
        <v>0</v>
      </c>
      <c r="HI492">
        <v>0</v>
      </c>
      <c r="HJ492">
        <v>1</v>
      </c>
      <c r="HK492">
        <v>1</v>
      </c>
      <c r="HL492">
        <v>2</v>
      </c>
      <c r="HM492">
        <v>1</v>
      </c>
      <c r="HN492">
        <v>0</v>
      </c>
      <c r="HO492">
        <v>0</v>
      </c>
      <c r="HP492">
        <v>2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3</v>
      </c>
      <c r="HX492">
        <v>5</v>
      </c>
      <c r="HY492">
        <v>38</v>
      </c>
      <c r="HZ492">
        <v>25</v>
      </c>
      <c r="IA492">
        <v>12</v>
      </c>
      <c r="IB492">
        <v>0</v>
      </c>
      <c r="IC492">
        <v>0</v>
      </c>
      <c r="ID492">
        <v>0</v>
      </c>
      <c r="IE492">
        <v>2</v>
      </c>
      <c r="IF492">
        <v>1</v>
      </c>
      <c r="IG492">
        <v>0</v>
      </c>
      <c r="IH492">
        <v>1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2</v>
      </c>
      <c r="IO492">
        <v>0</v>
      </c>
      <c r="IP492">
        <v>1</v>
      </c>
      <c r="IQ492">
        <v>0</v>
      </c>
      <c r="IR492">
        <v>0</v>
      </c>
      <c r="IS492">
        <v>0</v>
      </c>
      <c r="IT492">
        <v>3</v>
      </c>
      <c r="IU492">
        <v>0</v>
      </c>
      <c r="IV492">
        <v>0</v>
      </c>
      <c r="IW492">
        <v>1</v>
      </c>
      <c r="IX492">
        <v>0</v>
      </c>
      <c r="IY492">
        <v>0</v>
      </c>
      <c r="IZ492">
        <v>1</v>
      </c>
      <c r="JA492">
        <v>0</v>
      </c>
      <c r="JB492">
        <v>1</v>
      </c>
      <c r="JC492">
        <v>25</v>
      </c>
      <c r="JD492" t="s">
        <v>0</v>
      </c>
      <c r="JE492" t="s">
        <v>0</v>
      </c>
      <c r="JF492" t="s">
        <v>0</v>
      </c>
      <c r="JG492" t="s">
        <v>0</v>
      </c>
      <c r="JH492" t="s">
        <v>0</v>
      </c>
      <c r="JI492" t="s">
        <v>0</v>
      </c>
      <c r="JJ492" t="s">
        <v>0</v>
      </c>
      <c r="JK492" t="s">
        <v>0</v>
      </c>
      <c r="JL492" t="s">
        <v>0</v>
      </c>
      <c r="JM492" t="s">
        <v>0</v>
      </c>
      <c r="JN492" t="s">
        <v>0</v>
      </c>
      <c r="JO492" t="s">
        <v>0</v>
      </c>
      <c r="JP492" t="s">
        <v>0</v>
      </c>
      <c r="JQ492" t="s">
        <v>0</v>
      </c>
      <c r="JR492" t="s">
        <v>0</v>
      </c>
      <c r="JS492" t="s">
        <v>0</v>
      </c>
      <c r="JT492" t="s">
        <v>0</v>
      </c>
      <c r="JU492" t="s">
        <v>0</v>
      </c>
      <c r="JV492" t="s">
        <v>0</v>
      </c>
      <c r="JW492">
        <v>1</v>
      </c>
      <c r="JX492">
        <v>1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1</v>
      </c>
      <c r="KS492">
        <v>1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1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0</v>
      </c>
      <c r="LU492">
        <v>1</v>
      </c>
      <c r="LV492">
        <v>2</v>
      </c>
      <c r="LW492">
        <v>0</v>
      </c>
      <c r="LX492">
        <v>0</v>
      </c>
      <c r="LY492">
        <v>0</v>
      </c>
      <c r="LZ492">
        <v>0</v>
      </c>
      <c r="MA492">
        <v>0</v>
      </c>
      <c r="MB492">
        <v>1</v>
      </c>
      <c r="MC492">
        <v>0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0</v>
      </c>
      <c r="MJ492">
        <v>0</v>
      </c>
      <c r="MK492">
        <v>1</v>
      </c>
      <c r="ML492">
        <v>0</v>
      </c>
      <c r="MM492">
        <v>2</v>
      </c>
    </row>
    <row r="493" spans="1:351">
      <c r="A493" t="s">
        <v>862</v>
      </c>
      <c r="B493" t="s">
        <v>857</v>
      </c>
      <c r="C493" t="str">
        <f>"201007"</f>
        <v>201007</v>
      </c>
      <c r="D493" t="s">
        <v>861</v>
      </c>
      <c r="E493">
        <v>2</v>
      </c>
      <c r="F493">
        <v>1197</v>
      </c>
      <c r="G493">
        <v>919</v>
      </c>
      <c r="H493">
        <v>591</v>
      </c>
      <c r="I493">
        <v>328</v>
      </c>
      <c r="J493">
        <v>0</v>
      </c>
      <c r="K493">
        <v>1</v>
      </c>
      <c r="L493">
        <v>1</v>
      </c>
      <c r="M493">
        <v>1</v>
      </c>
      <c r="N493">
        <v>0</v>
      </c>
      <c r="O493">
        <v>0</v>
      </c>
      <c r="P493">
        <v>0</v>
      </c>
      <c r="Q493">
        <v>0</v>
      </c>
      <c r="R493">
        <v>1</v>
      </c>
      <c r="S493">
        <v>329</v>
      </c>
      <c r="T493">
        <v>1</v>
      </c>
      <c r="U493">
        <v>0</v>
      </c>
      <c r="V493">
        <v>329</v>
      </c>
      <c r="W493">
        <v>14</v>
      </c>
      <c r="X493">
        <v>9</v>
      </c>
      <c r="Y493">
        <v>5</v>
      </c>
      <c r="Z493">
        <v>0</v>
      </c>
      <c r="AA493">
        <v>315</v>
      </c>
      <c r="AB493">
        <v>93</v>
      </c>
      <c r="AC493">
        <v>35</v>
      </c>
      <c r="AD493">
        <v>5</v>
      </c>
      <c r="AE493">
        <v>5</v>
      </c>
      <c r="AF493">
        <v>0</v>
      </c>
      <c r="AG493">
        <v>3</v>
      </c>
      <c r="AH493">
        <v>1</v>
      </c>
      <c r="AI493">
        <v>1</v>
      </c>
      <c r="AJ493">
        <v>6</v>
      </c>
      <c r="AK493">
        <v>0</v>
      </c>
      <c r="AL493">
        <v>1</v>
      </c>
      <c r="AM493">
        <v>0</v>
      </c>
      <c r="AN493">
        <v>0</v>
      </c>
      <c r="AO493">
        <v>1</v>
      </c>
      <c r="AP493">
        <v>0</v>
      </c>
      <c r="AQ493">
        <v>2</v>
      </c>
      <c r="AR493">
        <v>0</v>
      </c>
      <c r="AS493">
        <v>0</v>
      </c>
      <c r="AT493">
        <v>21</v>
      </c>
      <c r="AU493">
        <v>2</v>
      </c>
      <c r="AV493">
        <v>2</v>
      </c>
      <c r="AW493">
        <v>3</v>
      </c>
      <c r="AX493">
        <v>0</v>
      </c>
      <c r="AY493">
        <v>0</v>
      </c>
      <c r="AZ493">
        <v>0</v>
      </c>
      <c r="BA493">
        <v>1</v>
      </c>
      <c r="BB493">
        <v>0</v>
      </c>
      <c r="BC493">
        <v>2</v>
      </c>
      <c r="BD493">
        <v>2</v>
      </c>
      <c r="BE493">
        <v>93</v>
      </c>
      <c r="BF493">
        <v>70</v>
      </c>
      <c r="BG493">
        <v>17</v>
      </c>
      <c r="BH493">
        <v>2</v>
      </c>
      <c r="BI493">
        <v>2</v>
      </c>
      <c r="BJ493">
        <v>7</v>
      </c>
      <c r="BK493">
        <v>8</v>
      </c>
      <c r="BL493">
        <v>3</v>
      </c>
      <c r="BM493">
        <v>0</v>
      </c>
      <c r="BN493">
        <v>0</v>
      </c>
      <c r="BO493">
        <v>1</v>
      </c>
      <c r="BP493">
        <v>0</v>
      </c>
      <c r="BQ493">
        <v>0</v>
      </c>
      <c r="BR493">
        <v>0</v>
      </c>
      <c r="BS493">
        <v>8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1</v>
      </c>
      <c r="CD493">
        <v>0</v>
      </c>
      <c r="CE493">
        <v>0</v>
      </c>
      <c r="CF493">
        <v>1</v>
      </c>
      <c r="CG493">
        <v>0</v>
      </c>
      <c r="CH493">
        <v>20</v>
      </c>
      <c r="CI493">
        <v>70</v>
      </c>
      <c r="CJ493">
        <v>4</v>
      </c>
      <c r="CK493">
        <v>1</v>
      </c>
      <c r="CL493">
        <v>0</v>
      </c>
      <c r="CM493">
        <v>0</v>
      </c>
      <c r="CN493">
        <v>0</v>
      </c>
      <c r="CO493">
        <v>1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1</v>
      </c>
      <c r="DB493">
        <v>0</v>
      </c>
      <c r="DC493">
        <v>0</v>
      </c>
      <c r="DD493">
        <v>0</v>
      </c>
      <c r="DE493">
        <v>1</v>
      </c>
      <c r="DF493">
        <v>0</v>
      </c>
      <c r="DG493">
        <v>0</v>
      </c>
      <c r="DH493">
        <v>0</v>
      </c>
      <c r="DI493">
        <v>4</v>
      </c>
      <c r="DJ493">
        <v>11</v>
      </c>
      <c r="DK493">
        <v>4</v>
      </c>
      <c r="DL493">
        <v>3</v>
      </c>
      <c r="DM493">
        <v>1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1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1</v>
      </c>
      <c r="ED493">
        <v>0</v>
      </c>
      <c r="EE493">
        <v>0</v>
      </c>
      <c r="EF493">
        <v>0</v>
      </c>
      <c r="EG493">
        <v>0</v>
      </c>
      <c r="EH493">
        <v>1</v>
      </c>
      <c r="EI493">
        <v>0</v>
      </c>
      <c r="EJ493">
        <v>0</v>
      </c>
      <c r="EK493">
        <v>0</v>
      </c>
      <c r="EL493">
        <v>0</v>
      </c>
      <c r="EM493">
        <v>11</v>
      </c>
      <c r="EN493">
        <v>29</v>
      </c>
      <c r="EO493">
        <v>2</v>
      </c>
      <c r="EP493">
        <v>1</v>
      </c>
      <c r="EQ493">
        <v>0</v>
      </c>
      <c r="ER493">
        <v>0</v>
      </c>
      <c r="ES493">
        <v>2</v>
      </c>
      <c r="ET493">
        <v>3</v>
      </c>
      <c r="EU493">
        <v>0</v>
      </c>
      <c r="EV493">
        <v>1</v>
      </c>
      <c r="EW493">
        <v>0</v>
      </c>
      <c r="EX493">
        <v>4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1</v>
      </c>
      <c r="FI493">
        <v>1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14</v>
      </c>
      <c r="FQ493">
        <v>29</v>
      </c>
      <c r="FR493">
        <v>68</v>
      </c>
      <c r="FS493">
        <v>8</v>
      </c>
      <c r="FT493">
        <v>1</v>
      </c>
      <c r="FU493">
        <v>37</v>
      </c>
      <c r="FV493">
        <v>4</v>
      </c>
      <c r="FW493">
        <v>0</v>
      </c>
      <c r="FX493">
        <v>8</v>
      </c>
      <c r="FY493">
        <v>1</v>
      </c>
      <c r="FZ493">
        <v>0</v>
      </c>
      <c r="GA493">
        <v>0</v>
      </c>
      <c r="GB493">
        <v>1</v>
      </c>
      <c r="GC493">
        <v>1</v>
      </c>
      <c r="GD493">
        <v>0</v>
      </c>
      <c r="GE493">
        <v>0</v>
      </c>
      <c r="GF493">
        <v>1</v>
      </c>
      <c r="GG493">
        <v>0</v>
      </c>
      <c r="GH493">
        <v>1</v>
      </c>
      <c r="GI493">
        <v>0</v>
      </c>
      <c r="GJ493">
        <v>0</v>
      </c>
      <c r="GK493">
        <v>0</v>
      </c>
      <c r="GL493">
        <v>0</v>
      </c>
      <c r="GM493">
        <v>1</v>
      </c>
      <c r="GN493">
        <v>0</v>
      </c>
      <c r="GO493">
        <v>1</v>
      </c>
      <c r="GP493">
        <v>0</v>
      </c>
      <c r="GQ493">
        <v>0</v>
      </c>
      <c r="GR493">
        <v>0</v>
      </c>
      <c r="GS493">
        <v>1</v>
      </c>
      <c r="GT493">
        <v>2</v>
      </c>
      <c r="GU493">
        <v>68</v>
      </c>
      <c r="GV493">
        <v>22</v>
      </c>
      <c r="GW493">
        <v>7</v>
      </c>
      <c r="GX493">
        <v>2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2</v>
      </c>
      <c r="HF493">
        <v>0</v>
      </c>
      <c r="HG493">
        <v>2</v>
      </c>
      <c r="HH493">
        <v>0</v>
      </c>
      <c r="HI493">
        <v>0</v>
      </c>
      <c r="HJ493">
        <v>3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1</v>
      </c>
      <c r="HQ493">
        <v>1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4</v>
      </c>
      <c r="HY493">
        <v>22</v>
      </c>
      <c r="HZ493">
        <v>8</v>
      </c>
      <c r="IA493">
        <v>4</v>
      </c>
      <c r="IB493">
        <v>0</v>
      </c>
      <c r="IC493">
        <v>1</v>
      </c>
      <c r="ID493">
        <v>0</v>
      </c>
      <c r="IE493">
        <v>1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1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1</v>
      </c>
      <c r="JC493">
        <v>8</v>
      </c>
      <c r="JD493" t="s">
        <v>0</v>
      </c>
      <c r="JE493" t="s">
        <v>0</v>
      </c>
      <c r="JF493" t="s">
        <v>0</v>
      </c>
      <c r="JG493" t="s">
        <v>0</v>
      </c>
      <c r="JH493" t="s">
        <v>0</v>
      </c>
      <c r="JI493" t="s">
        <v>0</v>
      </c>
      <c r="JJ493" t="s">
        <v>0</v>
      </c>
      <c r="JK493" t="s">
        <v>0</v>
      </c>
      <c r="JL493" t="s">
        <v>0</v>
      </c>
      <c r="JM493" t="s">
        <v>0</v>
      </c>
      <c r="JN493" t="s">
        <v>0</v>
      </c>
      <c r="JO493" t="s">
        <v>0</v>
      </c>
      <c r="JP493" t="s">
        <v>0</v>
      </c>
      <c r="JQ493" t="s">
        <v>0</v>
      </c>
      <c r="JR493" t="s">
        <v>0</v>
      </c>
      <c r="JS493" t="s">
        <v>0</v>
      </c>
      <c r="JT493" t="s">
        <v>0</v>
      </c>
      <c r="JU493" t="s">
        <v>0</v>
      </c>
      <c r="JV493" t="s">
        <v>0</v>
      </c>
      <c r="JW493">
        <v>6</v>
      </c>
      <c r="JX493">
        <v>6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6</v>
      </c>
      <c r="KS493">
        <v>4</v>
      </c>
      <c r="KT493">
        <v>0</v>
      </c>
      <c r="KU493">
        <v>2</v>
      </c>
      <c r="KV493">
        <v>0</v>
      </c>
      <c r="KW493">
        <v>1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1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4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</row>
    <row r="494" spans="1:351">
      <c r="A494" t="s">
        <v>860</v>
      </c>
      <c r="B494" t="s">
        <v>857</v>
      </c>
      <c r="C494" t="str">
        <f>"201007"</f>
        <v>201007</v>
      </c>
      <c r="D494" t="s">
        <v>859</v>
      </c>
      <c r="E494">
        <v>3</v>
      </c>
      <c r="F494">
        <v>646</v>
      </c>
      <c r="G494">
        <v>490</v>
      </c>
      <c r="H494">
        <v>337</v>
      </c>
      <c r="I494">
        <v>153</v>
      </c>
      <c r="J494">
        <v>0</v>
      </c>
      <c r="K494">
        <v>1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153</v>
      </c>
      <c r="T494">
        <v>0</v>
      </c>
      <c r="U494">
        <v>0</v>
      </c>
      <c r="V494">
        <v>153</v>
      </c>
      <c r="W494">
        <v>14</v>
      </c>
      <c r="X494">
        <v>5</v>
      </c>
      <c r="Y494">
        <v>8</v>
      </c>
      <c r="Z494">
        <v>1</v>
      </c>
      <c r="AA494">
        <v>139</v>
      </c>
      <c r="AB494">
        <v>28</v>
      </c>
      <c r="AC494">
        <v>18</v>
      </c>
      <c r="AD494">
        <v>0</v>
      </c>
      <c r="AE494">
        <v>1</v>
      </c>
      <c r="AF494">
        <v>0</v>
      </c>
      <c r="AG494">
        <v>1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5</v>
      </c>
      <c r="AU494">
        <v>1</v>
      </c>
      <c r="AV494">
        <v>0</v>
      </c>
      <c r="AW494">
        <v>1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1</v>
      </c>
      <c r="BE494">
        <v>28</v>
      </c>
      <c r="BF494">
        <v>52</v>
      </c>
      <c r="BG494">
        <v>5</v>
      </c>
      <c r="BH494">
        <v>0</v>
      </c>
      <c r="BI494">
        <v>1</v>
      </c>
      <c r="BJ494">
        <v>1</v>
      </c>
      <c r="BK494">
        <v>17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4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1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23</v>
      </c>
      <c r="CI494">
        <v>52</v>
      </c>
      <c r="CJ494">
        <v>1</v>
      </c>
      <c r="CK494">
        <v>1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1</v>
      </c>
      <c r="DJ494">
        <v>2</v>
      </c>
      <c r="DK494">
        <v>0</v>
      </c>
      <c r="DL494">
        <v>0</v>
      </c>
      <c r="DM494">
        <v>1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1</v>
      </c>
      <c r="EL494">
        <v>0</v>
      </c>
      <c r="EM494">
        <v>2</v>
      </c>
      <c r="EN494">
        <v>9</v>
      </c>
      <c r="EO494">
        <v>3</v>
      </c>
      <c r="EP494">
        <v>0</v>
      </c>
      <c r="EQ494">
        <v>0</v>
      </c>
      <c r="ER494">
        <v>0</v>
      </c>
      <c r="ES494">
        <v>0</v>
      </c>
      <c r="ET494">
        <v>3</v>
      </c>
      <c r="EU494">
        <v>0</v>
      </c>
      <c r="EV494">
        <v>0</v>
      </c>
      <c r="EW494">
        <v>0</v>
      </c>
      <c r="EX494">
        <v>1</v>
      </c>
      <c r="EY494">
        <v>0</v>
      </c>
      <c r="EZ494">
        <v>1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1</v>
      </c>
      <c r="FQ494">
        <v>9</v>
      </c>
      <c r="FR494">
        <v>31</v>
      </c>
      <c r="FS494">
        <v>1</v>
      </c>
      <c r="FT494">
        <v>0</v>
      </c>
      <c r="FU494">
        <v>26</v>
      </c>
      <c r="FV494">
        <v>0</v>
      </c>
      <c r="FW494">
        <v>0</v>
      </c>
      <c r="FX494">
        <v>3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1</v>
      </c>
      <c r="GS494">
        <v>0</v>
      </c>
      <c r="GT494">
        <v>0</v>
      </c>
      <c r="GU494">
        <v>31</v>
      </c>
      <c r="GV494">
        <v>11</v>
      </c>
      <c r="GW494">
        <v>4</v>
      </c>
      <c r="GX494">
        <v>2</v>
      </c>
      <c r="GY494">
        <v>0</v>
      </c>
      <c r="GZ494">
        <v>0</v>
      </c>
      <c r="HA494">
        <v>0</v>
      </c>
      <c r="HB494">
        <v>1</v>
      </c>
      <c r="HC494">
        <v>1</v>
      </c>
      <c r="HD494">
        <v>0</v>
      </c>
      <c r="HE494">
        <v>0</v>
      </c>
      <c r="HF494">
        <v>0</v>
      </c>
      <c r="HG494">
        <v>1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1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1</v>
      </c>
      <c r="HY494">
        <v>11</v>
      </c>
      <c r="HZ494">
        <v>4</v>
      </c>
      <c r="IA494">
        <v>1</v>
      </c>
      <c r="IB494">
        <v>1</v>
      </c>
      <c r="IC494">
        <v>0</v>
      </c>
      <c r="ID494">
        <v>0</v>
      </c>
      <c r="IE494">
        <v>1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1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4</v>
      </c>
      <c r="JD494" t="s">
        <v>0</v>
      </c>
      <c r="JE494" t="s">
        <v>0</v>
      </c>
      <c r="JF494" t="s">
        <v>0</v>
      </c>
      <c r="JG494" t="s">
        <v>0</v>
      </c>
      <c r="JH494" t="s">
        <v>0</v>
      </c>
      <c r="JI494" t="s">
        <v>0</v>
      </c>
      <c r="JJ494" t="s">
        <v>0</v>
      </c>
      <c r="JK494" t="s">
        <v>0</v>
      </c>
      <c r="JL494" t="s">
        <v>0</v>
      </c>
      <c r="JM494" t="s">
        <v>0</v>
      </c>
      <c r="JN494" t="s">
        <v>0</v>
      </c>
      <c r="JO494" t="s">
        <v>0</v>
      </c>
      <c r="JP494" t="s">
        <v>0</v>
      </c>
      <c r="JQ494" t="s">
        <v>0</v>
      </c>
      <c r="JR494" t="s">
        <v>0</v>
      </c>
      <c r="JS494" t="s">
        <v>0</v>
      </c>
      <c r="JT494" t="s">
        <v>0</v>
      </c>
      <c r="JU494" t="s">
        <v>0</v>
      </c>
      <c r="JV494" t="s">
        <v>0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0</v>
      </c>
      <c r="KR494">
        <v>0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1</v>
      </c>
      <c r="LW494">
        <v>0</v>
      </c>
      <c r="LX494">
        <v>1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0</v>
      </c>
      <c r="MK494">
        <v>0</v>
      </c>
      <c r="ML494">
        <v>0</v>
      </c>
      <c r="MM494">
        <v>1</v>
      </c>
    </row>
    <row r="495" spans="1:351">
      <c r="A495" t="s">
        <v>858</v>
      </c>
      <c r="B495" t="s">
        <v>857</v>
      </c>
      <c r="C495" t="str">
        <f>"201007"</f>
        <v>201007</v>
      </c>
      <c r="D495" t="s">
        <v>856</v>
      </c>
      <c r="E495">
        <v>4</v>
      </c>
      <c r="F495">
        <v>349</v>
      </c>
      <c r="G495">
        <v>270</v>
      </c>
      <c r="H495">
        <v>169</v>
      </c>
      <c r="I495">
        <v>101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101</v>
      </c>
      <c r="T495">
        <v>0</v>
      </c>
      <c r="U495">
        <v>0</v>
      </c>
      <c r="V495">
        <v>101</v>
      </c>
      <c r="W495">
        <v>2</v>
      </c>
      <c r="X495">
        <v>2</v>
      </c>
      <c r="Y495">
        <v>0</v>
      </c>
      <c r="Z495">
        <v>0</v>
      </c>
      <c r="AA495">
        <v>99</v>
      </c>
      <c r="AB495">
        <v>14</v>
      </c>
      <c r="AC495">
        <v>4</v>
      </c>
      <c r="AD495">
        <v>0</v>
      </c>
      <c r="AE495">
        <v>0</v>
      </c>
      <c r="AF495">
        <v>0</v>
      </c>
      <c r="AG495">
        <v>2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1</v>
      </c>
      <c r="AO495">
        <v>0</v>
      </c>
      <c r="AP495">
        <v>1</v>
      </c>
      <c r="AQ495">
        <v>0</v>
      </c>
      <c r="AR495">
        <v>0</v>
      </c>
      <c r="AS495">
        <v>0</v>
      </c>
      <c r="AT495">
        <v>1</v>
      </c>
      <c r="AU495">
        <v>0</v>
      </c>
      <c r="AV495">
        <v>0</v>
      </c>
      <c r="AW495">
        <v>2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1</v>
      </c>
      <c r="BD495">
        <v>2</v>
      </c>
      <c r="BE495">
        <v>14</v>
      </c>
      <c r="BF495">
        <v>33</v>
      </c>
      <c r="BG495">
        <v>1</v>
      </c>
      <c r="BH495">
        <v>4</v>
      </c>
      <c r="BI495">
        <v>0</v>
      </c>
      <c r="BJ495">
        <v>0</v>
      </c>
      <c r="BK495">
        <v>8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20</v>
      </c>
      <c r="CI495">
        <v>33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4</v>
      </c>
      <c r="DK495">
        <v>1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2</v>
      </c>
      <c r="EB495">
        <v>0</v>
      </c>
      <c r="EC495">
        <v>0</v>
      </c>
      <c r="ED495">
        <v>1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4</v>
      </c>
      <c r="EN495">
        <v>16</v>
      </c>
      <c r="EO495">
        <v>1</v>
      </c>
      <c r="EP495">
        <v>0</v>
      </c>
      <c r="EQ495">
        <v>0</v>
      </c>
      <c r="ER495">
        <v>0</v>
      </c>
      <c r="ES495">
        <v>6</v>
      </c>
      <c r="ET495">
        <v>2</v>
      </c>
      <c r="EU495">
        <v>0</v>
      </c>
      <c r="EV495">
        <v>0</v>
      </c>
      <c r="EW495">
        <v>0</v>
      </c>
      <c r="EX495">
        <v>5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2</v>
      </c>
      <c r="FQ495">
        <v>16</v>
      </c>
      <c r="FR495">
        <v>18</v>
      </c>
      <c r="FS495">
        <v>2</v>
      </c>
      <c r="FT495">
        <v>0</v>
      </c>
      <c r="FU495">
        <v>8</v>
      </c>
      <c r="FV495">
        <v>1</v>
      </c>
      <c r="FW495">
        <v>0</v>
      </c>
      <c r="FX495">
        <v>3</v>
      </c>
      <c r="FY495">
        <v>0</v>
      </c>
      <c r="FZ495">
        <v>0</v>
      </c>
      <c r="GA495">
        <v>0</v>
      </c>
      <c r="GB495">
        <v>0</v>
      </c>
      <c r="GC495">
        <v>1</v>
      </c>
      <c r="GD495">
        <v>0</v>
      </c>
      <c r="GE495">
        <v>0</v>
      </c>
      <c r="GF495">
        <v>2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1</v>
      </c>
      <c r="GS495">
        <v>0</v>
      </c>
      <c r="GT495">
        <v>0</v>
      </c>
      <c r="GU495">
        <v>18</v>
      </c>
      <c r="GV495">
        <v>12</v>
      </c>
      <c r="GW495">
        <v>5</v>
      </c>
      <c r="GX495">
        <v>3</v>
      </c>
      <c r="GY495">
        <v>0</v>
      </c>
      <c r="GZ495">
        <v>0</v>
      </c>
      <c r="HA495">
        <v>0</v>
      </c>
      <c r="HB495">
        <v>0</v>
      </c>
      <c r="HC495">
        <v>1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1</v>
      </c>
      <c r="HK495">
        <v>0</v>
      </c>
      <c r="HL495">
        <v>0</v>
      </c>
      <c r="HM495">
        <v>0</v>
      </c>
      <c r="HN495">
        <v>0</v>
      </c>
      <c r="HO495">
        <v>1</v>
      </c>
      <c r="HP495">
        <v>0</v>
      </c>
      <c r="HQ495">
        <v>0</v>
      </c>
      <c r="HR495">
        <v>0</v>
      </c>
      <c r="HS495">
        <v>1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12</v>
      </c>
      <c r="HZ495">
        <v>1</v>
      </c>
      <c r="IA495">
        <v>1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1</v>
      </c>
      <c r="JD495" t="s">
        <v>0</v>
      </c>
      <c r="JE495" t="s">
        <v>0</v>
      </c>
      <c r="JF495" t="s">
        <v>0</v>
      </c>
      <c r="JG495" t="s">
        <v>0</v>
      </c>
      <c r="JH495" t="s">
        <v>0</v>
      </c>
      <c r="JI495" t="s">
        <v>0</v>
      </c>
      <c r="JJ495" t="s">
        <v>0</v>
      </c>
      <c r="JK495" t="s">
        <v>0</v>
      </c>
      <c r="JL495" t="s">
        <v>0</v>
      </c>
      <c r="JM495" t="s">
        <v>0</v>
      </c>
      <c r="JN495" t="s">
        <v>0</v>
      </c>
      <c r="JO495" t="s">
        <v>0</v>
      </c>
      <c r="JP495" t="s">
        <v>0</v>
      </c>
      <c r="JQ495" t="s">
        <v>0</v>
      </c>
      <c r="JR495" t="s">
        <v>0</v>
      </c>
      <c r="JS495" t="s">
        <v>0</v>
      </c>
      <c r="JT495" t="s">
        <v>0</v>
      </c>
      <c r="JU495" t="s">
        <v>0</v>
      </c>
      <c r="JV495" t="s">
        <v>0</v>
      </c>
      <c r="JW495">
        <v>0</v>
      </c>
      <c r="JX495">
        <v>0</v>
      </c>
      <c r="JY495">
        <v>0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</v>
      </c>
      <c r="KS495">
        <v>1</v>
      </c>
      <c r="KT495">
        <v>0</v>
      </c>
      <c r="KU495">
        <v>0</v>
      </c>
      <c r="KV495">
        <v>1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1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0</v>
      </c>
      <c r="MC495">
        <v>0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0</v>
      </c>
      <c r="MK495">
        <v>0</v>
      </c>
      <c r="ML495">
        <v>0</v>
      </c>
      <c r="MM495">
        <v>0</v>
      </c>
    </row>
    <row r="496" spans="1:351">
      <c r="A496" t="s">
        <v>855</v>
      </c>
      <c r="B496" t="s">
        <v>850</v>
      </c>
      <c r="C496" t="str">
        <f>"201008"</f>
        <v>201008</v>
      </c>
      <c r="D496" t="s">
        <v>662</v>
      </c>
      <c r="E496">
        <v>1</v>
      </c>
      <c r="F496">
        <v>206</v>
      </c>
      <c r="G496">
        <v>160</v>
      </c>
      <c r="H496">
        <v>56</v>
      </c>
      <c r="I496">
        <v>104</v>
      </c>
      <c r="J496">
        <v>0</v>
      </c>
      <c r="K496">
        <v>1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104</v>
      </c>
      <c r="T496">
        <v>0</v>
      </c>
      <c r="U496">
        <v>0</v>
      </c>
      <c r="V496">
        <v>104</v>
      </c>
      <c r="W496">
        <v>1</v>
      </c>
      <c r="X496">
        <v>1</v>
      </c>
      <c r="Y496">
        <v>0</v>
      </c>
      <c r="Z496">
        <v>0</v>
      </c>
      <c r="AA496">
        <v>103</v>
      </c>
      <c r="AB496">
        <v>73</v>
      </c>
      <c r="AC496">
        <v>35</v>
      </c>
      <c r="AD496">
        <v>0</v>
      </c>
      <c r="AE496">
        <v>1</v>
      </c>
      <c r="AF496">
        <v>0</v>
      </c>
      <c r="AG496">
        <v>0</v>
      </c>
      <c r="AH496">
        <v>0</v>
      </c>
      <c r="AI496">
        <v>0</v>
      </c>
      <c r="AJ496">
        <v>21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9</v>
      </c>
      <c r="AU496">
        <v>0</v>
      </c>
      <c r="AV496">
        <v>0</v>
      </c>
      <c r="AW496">
        <v>2</v>
      </c>
      <c r="AX496">
        <v>0</v>
      </c>
      <c r="AY496">
        <v>1</v>
      </c>
      <c r="AZ496">
        <v>3</v>
      </c>
      <c r="BA496">
        <v>1</v>
      </c>
      <c r="BB496">
        <v>0</v>
      </c>
      <c r="BC496">
        <v>0</v>
      </c>
      <c r="BD496">
        <v>0</v>
      </c>
      <c r="BE496">
        <v>73</v>
      </c>
      <c r="BF496">
        <v>1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1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1</v>
      </c>
      <c r="CJ496">
        <v>1</v>
      </c>
      <c r="CK496">
        <v>1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1</v>
      </c>
      <c r="DJ496">
        <v>4</v>
      </c>
      <c r="DK496">
        <v>2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1</v>
      </c>
      <c r="ED496">
        <v>0</v>
      </c>
      <c r="EE496">
        <v>1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4</v>
      </c>
      <c r="EN496">
        <v>15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15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15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5</v>
      </c>
      <c r="GW496">
        <v>2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2</v>
      </c>
      <c r="HF496">
        <v>0</v>
      </c>
      <c r="HG496">
        <v>1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5</v>
      </c>
      <c r="HZ496">
        <v>4</v>
      </c>
      <c r="IA496">
        <v>0</v>
      </c>
      <c r="IB496">
        <v>0</v>
      </c>
      <c r="IC496">
        <v>0</v>
      </c>
      <c r="ID496">
        <v>0</v>
      </c>
      <c r="IE496">
        <v>4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4</v>
      </c>
      <c r="JD496" t="s">
        <v>0</v>
      </c>
      <c r="JE496" t="s">
        <v>0</v>
      </c>
      <c r="JF496" t="s">
        <v>0</v>
      </c>
      <c r="JG496" t="s">
        <v>0</v>
      </c>
      <c r="JH496" t="s">
        <v>0</v>
      </c>
      <c r="JI496" t="s">
        <v>0</v>
      </c>
      <c r="JJ496" t="s">
        <v>0</v>
      </c>
      <c r="JK496" t="s">
        <v>0</v>
      </c>
      <c r="JL496" t="s">
        <v>0</v>
      </c>
      <c r="JM496" t="s">
        <v>0</v>
      </c>
      <c r="JN496" t="s">
        <v>0</v>
      </c>
      <c r="JO496" t="s">
        <v>0</v>
      </c>
      <c r="JP496" t="s">
        <v>0</v>
      </c>
      <c r="JQ496" t="s">
        <v>0</v>
      </c>
      <c r="JR496" t="s">
        <v>0</v>
      </c>
      <c r="JS496" t="s">
        <v>0</v>
      </c>
      <c r="JT496" t="s">
        <v>0</v>
      </c>
      <c r="JU496" t="s">
        <v>0</v>
      </c>
      <c r="JV496" t="s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0</v>
      </c>
      <c r="MK496">
        <v>0</v>
      </c>
      <c r="ML496">
        <v>0</v>
      </c>
      <c r="MM496">
        <v>0</v>
      </c>
    </row>
    <row r="497" spans="1:351">
      <c r="A497" t="s">
        <v>854</v>
      </c>
      <c r="B497" t="s">
        <v>850</v>
      </c>
      <c r="C497" t="str">
        <f>"201008"</f>
        <v>201008</v>
      </c>
      <c r="D497" t="s">
        <v>652</v>
      </c>
      <c r="E497">
        <v>2</v>
      </c>
      <c r="F497">
        <v>1693</v>
      </c>
      <c r="G497">
        <v>1290</v>
      </c>
      <c r="H497">
        <v>592</v>
      </c>
      <c r="I497">
        <v>698</v>
      </c>
      <c r="J497">
        <v>1</v>
      </c>
      <c r="K497">
        <v>3</v>
      </c>
      <c r="L497">
        <v>2</v>
      </c>
      <c r="M497">
        <v>2</v>
      </c>
      <c r="N497">
        <v>0</v>
      </c>
      <c r="O497">
        <v>0</v>
      </c>
      <c r="P497">
        <v>0</v>
      </c>
      <c r="Q497">
        <v>0</v>
      </c>
      <c r="R497">
        <v>2</v>
      </c>
      <c r="S497">
        <v>700</v>
      </c>
      <c r="T497">
        <v>2</v>
      </c>
      <c r="U497">
        <v>0</v>
      </c>
      <c r="V497">
        <v>700</v>
      </c>
      <c r="W497">
        <v>16</v>
      </c>
      <c r="X497">
        <v>15</v>
      </c>
      <c r="Y497">
        <v>0</v>
      </c>
      <c r="Z497">
        <v>1</v>
      </c>
      <c r="AA497">
        <v>684</v>
      </c>
      <c r="AB497">
        <v>421</v>
      </c>
      <c r="AC497">
        <v>114</v>
      </c>
      <c r="AD497">
        <v>10</v>
      </c>
      <c r="AE497">
        <v>12</v>
      </c>
      <c r="AF497">
        <v>2</v>
      </c>
      <c r="AG497">
        <v>14</v>
      </c>
      <c r="AH497">
        <v>1</v>
      </c>
      <c r="AI497">
        <v>3</v>
      </c>
      <c r="AJ497">
        <v>158</v>
      </c>
      <c r="AK497">
        <v>0</v>
      </c>
      <c r="AL497">
        <v>1</v>
      </c>
      <c r="AM497">
        <v>4</v>
      </c>
      <c r="AN497">
        <v>0</v>
      </c>
      <c r="AO497">
        <v>0</v>
      </c>
      <c r="AP497">
        <v>1</v>
      </c>
      <c r="AQ497">
        <v>2</v>
      </c>
      <c r="AR497">
        <v>0</v>
      </c>
      <c r="AS497">
        <v>0</v>
      </c>
      <c r="AT497">
        <v>70</v>
      </c>
      <c r="AU497">
        <v>1</v>
      </c>
      <c r="AV497">
        <v>4</v>
      </c>
      <c r="AW497">
        <v>12</v>
      </c>
      <c r="AX497">
        <v>0</v>
      </c>
      <c r="AY497">
        <v>0</v>
      </c>
      <c r="AZ497">
        <v>1</v>
      </c>
      <c r="BA497">
        <v>1</v>
      </c>
      <c r="BB497">
        <v>1</v>
      </c>
      <c r="BC497">
        <v>2</v>
      </c>
      <c r="BD497">
        <v>7</v>
      </c>
      <c r="BE497">
        <v>421</v>
      </c>
      <c r="BF497">
        <v>14</v>
      </c>
      <c r="BG497">
        <v>3</v>
      </c>
      <c r="BH497">
        <v>1</v>
      </c>
      <c r="BI497">
        <v>0</v>
      </c>
      <c r="BJ497">
        <v>0</v>
      </c>
      <c r="BK497">
        <v>1</v>
      </c>
      <c r="BL497">
        <v>0</v>
      </c>
      <c r="BM497">
        <v>0</v>
      </c>
      <c r="BN497">
        <v>6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1</v>
      </c>
      <c r="CF497">
        <v>0</v>
      </c>
      <c r="CG497">
        <v>0</v>
      </c>
      <c r="CH497">
        <v>2</v>
      </c>
      <c r="CI497">
        <v>14</v>
      </c>
      <c r="CJ497">
        <v>5</v>
      </c>
      <c r="CK497">
        <v>2</v>
      </c>
      <c r="CL497">
        <v>0</v>
      </c>
      <c r="CM497">
        <v>0</v>
      </c>
      <c r="CN497">
        <v>1</v>
      </c>
      <c r="CO497">
        <v>0</v>
      </c>
      <c r="CP497">
        <v>0</v>
      </c>
      <c r="CQ497">
        <v>0</v>
      </c>
      <c r="CR497">
        <v>2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5</v>
      </c>
      <c r="DJ497">
        <v>10</v>
      </c>
      <c r="DK497">
        <v>6</v>
      </c>
      <c r="DL497">
        <v>0</v>
      </c>
      <c r="DM497">
        <v>1</v>
      </c>
      <c r="DN497">
        <v>0</v>
      </c>
      <c r="DO497">
        <v>0</v>
      </c>
      <c r="DP497">
        <v>0</v>
      </c>
      <c r="DQ497">
        <v>1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2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10</v>
      </c>
      <c r="EN497">
        <v>180</v>
      </c>
      <c r="EO497">
        <v>1</v>
      </c>
      <c r="EP497">
        <v>0</v>
      </c>
      <c r="EQ497">
        <v>0</v>
      </c>
      <c r="ER497">
        <v>1</v>
      </c>
      <c r="ES497">
        <v>149</v>
      </c>
      <c r="ET497">
        <v>0</v>
      </c>
      <c r="EU497">
        <v>2</v>
      </c>
      <c r="EV497">
        <v>0</v>
      </c>
      <c r="EW497">
        <v>0</v>
      </c>
      <c r="EX497">
        <v>19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6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2</v>
      </c>
      <c r="FQ497">
        <v>180</v>
      </c>
      <c r="FR497">
        <v>3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2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1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3</v>
      </c>
      <c r="GV497">
        <v>42</v>
      </c>
      <c r="GW497">
        <v>29</v>
      </c>
      <c r="GX497">
        <v>0</v>
      </c>
      <c r="GY497">
        <v>1</v>
      </c>
      <c r="GZ497">
        <v>0</v>
      </c>
      <c r="HA497">
        <v>0</v>
      </c>
      <c r="HB497">
        <v>0</v>
      </c>
      <c r="HC497">
        <v>2</v>
      </c>
      <c r="HD497">
        <v>0</v>
      </c>
      <c r="HE497">
        <v>0</v>
      </c>
      <c r="HF497">
        <v>0</v>
      </c>
      <c r="HG497">
        <v>1</v>
      </c>
      <c r="HH497">
        <v>0</v>
      </c>
      <c r="HI497">
        <v>0</v>
      </c>
      <c r="HJ497">
        <v>0</v>
      </c>
      <c r="HK497">
        <v>1</v>
      </c>
      <c r="HL497">
        <v>0</v>
      </c>
      <c r="HM497">
        <v>0</v>
      </c>
      <c r="HN497">
        <v>3</v>
      </c>
      <c r="HO497">
        <v>1</v>
      </c>
      <c r="HP497">
        <v>2</v>
      </c>
      <c r="HQ497">
        <v>0</v>
      </c>
      <c r="HR497">
        <v>0</v>
      </c>
      <c r="HS497">
        <v>1</v>
      </c>
      <c r="HT497">
        <v>1</v>
      </c>
      <c r="HU497">
        <v>0</v>
      </c>
      <c r="HV497">
        <v>0</v>
      </c>
      <c r="HW497">
        <v>0</v>
      </c>
      <c r="HX497">
        <v>0</v>
      </c>
      <c r="HY497">
        <v>42</v>
      </c>
      <c r="HZ497">
        <v>6</v>
      </c>
      <c r="IA497">
        <v>2</v>
      </c>
      <c r="IB497">
        <v>1</v>
      </c>
      <c r="IC497">
        <v>0</v>
      </c>
      <c r="ID497">
        <v>0</v>
      </c>
      <c r="IE497">
        <v>2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1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6</v>
      </c>
      <c r="JD497" t="s">
        <v>0</v>
      </c>
      <c r="JE497" t="s">
        <v>0</v>
      </c>
      <c r="JF497" t="s">
        <v>0</v>
      </c>
      <c r="JG497" t="s">
        <v>0</v>
      </c>
      <c r="JH497" t="s">
        <v>0</v>
      </c>
      <c r="JI497" t="s">
        <v>0</v>
      </c>
      <c r="JJ497" t="s">
        <v>0</v>
      </c>
      <c r="JK497" t="s">
        <v>0</v>
      </c>
      <c r="JL497" t="s">
        <v>0</v>
      </c>
      <c r="JM497" t="s">
        <v>0</v>
      </c>
      <c r="JN497" t="s">
        <v>0</v>
      </c>
      <c r="JO497" t="s">
        <v>0</v>
      </c>
      <c r="JP497" t="s">
        <v>0</v>
      </c>
      <c r="JQ497" t="s">
        <v>0</v>
      </c>
      <c r="JR497" t="s">
        <v>0</v>
      </c>
      <c r="JS497" t="s">
        <v>0</v>
      </c>
      <c r="JT497" t="s">
        <v>0</v>
      </c>
      <c r="JU497" t="s">
        <v>0</v>
      </c>
      <c r="JV497" t="s">
        <v>0</v>
      </c>
      <c r="JW497">
        <v>1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1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1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2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1</v>
      </c>
      <c r="MD497">
        <v>0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1</v>
      </c>
      <c r="MM497">
        <v>2</v>
      </c>
    </row>
    <row r="498" spans="1:351">
      <c r="A498" t="s">
        <v>853</v>
      </c>
      <c r="B498" t="s">
        <v>850</v>
      </c>
      <c r="C498" t="str">
        <f>"201008"</f>
        <v>201008</v>
      </c>
      <c r="D498" t="s">
        <v>852</v>
      </c>
      <c r="E498">
        <v>3</v>
      </c>
      <c r="F498">
        <v>453</v>
      </c>
      <c r="G498">
        <v>340</v>
      </c>
      <c r="H498">
        <v>172</v>
      </c>
      <c r="I498">
        <v>168</v>
      </c>
      <c r="J498">
        <v>0</v>
      </c>
      <c r="K498">
        <v>4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168</v>
      </c>
      <c r="T498">
        <v>0</v>
      </c>
      <c r="U498">
        <v>0</v>
      </c>
      <c r="V498">
        <v>168</v>
      </c>
      <c r="W498">
        <v>5</v>
      </c>
      <c r="X498">
        <v>2</v>
      </c>
      <c r="Y498">
        <v>3</v>
      </c>
      <c r="Z498">
        <v>0</v>
      </c>
      <c r="AA498">
        <v>163</v>
      </c>
      <c r="AB498">
        <v>71</v>
      </c>
      <c r="AC498">
        <v>14</v>
      </c>
      <c r="AD498">
        <v>3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33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10</v>
      </c>
      <c r="AU498">
        <v>0</v>
      </c>
      <c r="AV498">
        <v>1</v>
      </c>
      <c r="AW498">
        <v>2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8</v>
      </c>
      <c r="BE498">
        <v>71</v>
      </c>
      <c r="BF498">
        <v>12</v>
      </c>
      <c r="BG498">
        <v>2</v>
      </c>
      <c r="BH498">
        <v>1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2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7</v>
      </c>
      <c r="CI498">
        <v>12</v>
      </c>
      <c r="CJ498">
        <v>6</v>
      </c>
      <c r="CK498">
        <v>3</v>
      </c>
      <c r="CL498">
        <v>2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1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6</v>
      </c>
      <c r="DJ498">
        <v>1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1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1</v>
      </c>
      <c r="EN498">
        <v>48</v>
      </c>
      <c r="EO498">
        <v>1</v>
      </c>
      <c r="EP498">
        <v>0</v>
      </c>
      <c r="EQ498">
        <v>0</v>
      </c>
      <c r="ER498">
        <v>0</v>
      </c>
      <c r="ES498">
        <v>32</v>
      </c>
      <c r="ET498">
        <v>0</v>
      </c>
      <c r="EU498">
        <v>0</v>
      </c>
      <c r="EV498">
        <v>0</v>
      </c>
      <c r="EW498">
        <v>0</v>
      </c>
      <c r="EX498">
        <v>3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12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48</v>
      </c>
      <c r="FR498">
        <v>6</v>
      </c>
      <c r="FS498">
        <v>2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1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3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6</v>
      </c>
      <c r="GV498">
        <v>12</v>
      </c>
      <c r="GW498">
        <v>6</v>
      </c>
      <c r="GX498">
        <v>0</v>
      </c>
      <c r="GY498">
        <v>0</v>
      </c>
      <c r="GZ498">
        <v>0</v>
      </c>
      <c r="HA498">
        <v>1</v>
      </c>
      <c r="HB498">
        <v>0</v>
      </c>
      <c r="HC498">
        <v>0</v>
      </c>
      <c r="HD498">
        <v>0</v>
      </c>
      <c r="HE498">
        <v>0</v>
      </c>
      <c r="HF498">
        <v>1</v>
      </c>
      <c r="HG498">
        <v>0</v>
      </c>
      <c r="HH498">
        <v>0</v>
      </c>
      <c r="HI498">
        <v>0</v>
      </c>
      <c r="HJ498">
        <v>0</v>
      </c>
      <c r="HK498">
        <v>2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1</v>
      </c>
      <c r="HT498">
        <v>0</v>
      </c>
      <c r="HU498">
        <v>0</v>
      </c>
      <c r="HV498">
        <v>1</v>
      </c>
      <c r="HW498">
        <v>0</v>
      </c>
      <c r="HX498">
        <v>0</v>
      </c>
      <c r="HY498">
        <v>12</v>
      </c>
      <c r="HZ498">
        <v>6</v>
      </c>
      <c r="IA498">
        <v>0</v>
      </c>
      <c r="IB498">
        <v>1</v>
      </c>
      <c r="IC498">
        <v>0</v>
      </c>
      <c r="ID498">
        <v>0</v>
      </c>
      <c r="IE498">
        <v>3</v>
      </c>
      <c r="IF498">
        <v>1</v>
      </c>
      <c r="IG498">
        <v>0</v>
      </c>
      <c r="IH498">
        <v>0</v>
      </c>
      <c r="II498">
        <v>1</v>
      </c>
      <c r="IJ498">
        <v>0</v>
      </c>
      <c r="IK498">
        <v>0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6</v>
      </c>
      <c r="JD498" t="s">
        <v>0</v>
      </c>
      <c r="JE498" t="s">
        <v>0</v>
      </c>
      <c r="JF498" t="s">
        <v>0</v>
      </c>
      <c r="JG498" t="s">
        <v>0</v>
      </c>
      <c r="JH498" t="s">
        <v>0</v>
      </c>
      <c r="JI498" t="s">
        <v>0</v>
      </c>
      <c r="JJ498" t="s">
        <v>0</v>
      </c>
      <c r="JK498" t="s">
        <v>0</v>
      </c>
      <c r="JL498" t="s">
        <v>0</v>
      </c>
      <c r="JM498" t="s">
        <v>0</v>
      </c>
      <c r="JN498" t="s">
        <v>0</v>
      </c>
      <c r="JO498" t="s">
        <v>0</v>
      </c>
      <c r="JP498" t="s">
        <v>0</v>
      </c>
      <c r="JQ498" t="s">
        <v>0</v>
      </c>
      <c r="JR498" t="s">
        <v>0</v>
      </c>
      <c r="JS498" t="s">
        <v>0</v>
      </c>
      <c r="JT498" t="s">
        <v>0</v>
      </c>
      <c r="JU498" t="s">
        <v>0</v>
      </c>
      <c r="JV498" t="s">
        <v>0</v>
      </c>
      <c r="JW498">
        <v>1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1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1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0</v>
      </c>
      <c r="MB498">
        <v>0</v>
      </c>
      <c r="MC498">
        <v>0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0</v>
      </c>
      <c r="MK498">
        <v>0</v>
      </c>
      <c r="ML498">
        <v>0</v>
      </c>
      <c r="MM498">
        <v>0</v>
      </c>
    </row>
    <row r="499" spans="1:351">
      <c r="A499" t="s">
        <v>851</v>
      </c>
      <c r="B499" t="s">
        <v>850</v>
      </c>
      <c r="C499" t="str">
        <f>"201008"</f>
        <v>201008</v>
      </c>
      <c r="D499" t="s">
        <v>662</v>
      </c>
      <c r="E499">
        <v>4</v>
      </c>
      <c r="F499">
        <v>157</v>
      </c>
      <c r="G499">
        <v>130</v>
      </c>
      <c r="H499">
        <v>79</v>
      </c>
      <c r="I499">
        <v>51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51</v>
      </c>
      <c r="T499">
        <v>0</v>
      </c>
      <c r="U499">
        <v>0</v>
      </c>
      <c r="V499">
        <v>51</v>
      </c>
      <c r="W499">
        <v>4</v>
      </c>
      <c r="X499">
        <v>2</v>
      </c>
      <c r="Y499">
        <v>1</v>
      </c>
      <c r="Z499">
        <v>1</v>
      </c>
      <c r="AA499">
        <v>47</v>
      </c>
      <c r="AB499">
        <v>19</v>
      </c>
      <c r="AC499">
        <v>7</v>
      </c>
      <c r="AD499">
        <v>1</v>
      </c>
      <c r="AE499">
        <v>0</v>
      </c>
      <c r="AF499">
        <v>1</v>
      </c>
      <c r="AG499">
        <v>0</v>
      </c>
      <c r="AH499">
        <v>0</v>
      </c>
      <c r="AI499">
        <v>0</v>
      </c>
      <c r="AJ499">
        <v>9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1</v>
      </c>
      <c r="BD499">
        <v>0</v>
      </c>
      <c r="BE499">
        <v>19</v>
      </c>
      <c r="BF499">
        <v>6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3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3</v>
      </c>
      <c r="CI499">
        <v>6</v>
      </c>
      <c r="CJ499">
        <v>1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1</v>
      </c>
      <c r="DI499">
        <v>1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15</v>
      </c>
      <c r="EO499">
        <v>0</v>
      </c>
      <c r="EP499">
        <v>0</v>
      </c>
      <c r="EQ499">
        <v>0</v>
      </c>
      <c r="ER499">
        <v>0</v>
      </c>
      <c r="ES499">
        <v>9</v>
      </c>
      <c r="ET499">
        <v>0</v>
      </c>
      <c r="EU499">
        <v>0</v>
      </c>
      <c r="EV499">
        <v>1</v>
      </c>
      <c r="EW499">
        <v>0</v>
      </c>
      <c r="EX499">
        <v>2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3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15</v>
      </c>
      <c r="FR499">
        <v>1</v>
      </c>
      <c r="FS499">
        <v>0</v>
      </c>
      <c r="FT499">
        <v>1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1</v>
      </c>
      <c r="GV499">
        <v>5</v>
      </c>
      <c r="GW499">
        <v>2</v>
      </c>
      <c r="GX499">
        <v>2</v>
      </c>
      <c r="GY499">
        <v>0</v>
      </c>
      <c r="GZ499">
        <v>0</v>
      </c>
      <c r="HA499">
        <v>0</v>
      </c>
      <c r="HB499">
        <v>0</v>
      </c>
      <c r="HC499">
        <v>1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5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 t="s">
        <v>0</v>
      </c>
      <c r="JE499" t="s">
        <v>0</v>
      </c>
      <c r="JF499" t="s">
        <v>0</v>
      </c>
      <c r="JG499" t="s">
        <v>0</v>
      </c>
      <c r="JH499" t="s">
        <v>0</v>
      </c>
      <c r="JI499" t="s">
        <v>0</v>
      </c>
      <c r="JJ499" t="s">
        <v>0</v>
      </c>
      <c r="JK499" t="s">
        <v>0</v>
      </c>
      <c r="JL499" t="s">
        <v>0</v>
      </c>
      <c r="JM499" t="s">
        <v>0</v>
      </c>
      <c r="JN499" t="s">
        <v>0</v>
      </c>
      <c r="JO499" t="s">
        <v>0</v>
      </c>
      <c r="JP499" t="s">
        <v>0</v>
      </c>
      <c r="JQ499" t="s">
        <v>0</v>
      </c>
      <c r="JR499" t="s">
        <v>0</v>
      </c>
      <c r="JS499" t="s">
        <v>0</v>
      </c>
      <c r="JT499" t="s">
        <v>0</v>
      </c>
      <c r="JU499" t="s">
        <v>0</v>
      </c>
      <c r="JV499" t="s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0</v>
      </c>
      <c r="MB499">
        <v>0</v>
      </c>
      <c r="MC499">
        <v>0</v>
      </c>
      <c r="MD499">
        <v>0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0</v>
      </c>
      <c r="MK499">
        <v>0</v>
      </c>
      <c r="ML499">
        <v>0</v>
      </c>
      <c r="MM499">
        <v>0</v>
      </c>
    </row>
    <row r="500" spans="1:351">
      <c r="A500" t="s">
        <v>849</v>
      </c>
      <c r="B500" t="s">
        <v>834</v>
      </c>
      <c r="C500" t="str">
        <f>"201009"</f>
        <v>201009</v>
      </c>
      <c r="D500" t="s">
        <v>848</v>
      </c>
      <c r="E500">
        <v>1</v>
      </c>
      <c r="F500">
        <v>437</v>
      </c>
      <c r="G500">
        <v>340</v>
      </c>
      <c r="H500">
        <v>231</v>
      </c>
      <c r="I500">
        <v>109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109</v>
      </c>
      <c r="T500">
        <v>0</v>
      </c>
      <c r="U500">
        <v>0</v>
      </c>
      <c r="V500">
        <v>109</v>
      </c>
      <c r="W500">
        <v>7</v>
      </c>
      <c r="X500">
        <v>6</v>
      </c>
      <c r="Y500">
        <v>1</v>
      </c>
      <c r="Z500">
        <v>0</v>
      </c>
      <c r="AA500">
        <v>102</v>
      </c>
      <c r="AB500">
        <v>5</v>
      </c>
      <c r="AC500">
        <v>1</v>
      </c>
      <c r="AD500">
        <v>1</v>
      </c>
      <c r="AE500">
        <v>0</v>
      </c>
      <c r="AF500">
        <v>0</v>
      </c>
      <c r="AG500">
        <v>1</v>
      </c>
      <c r="AH500">
        <v>1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1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5</v>
      </c>
      <c r="BF500">
        <v>25</v>
      </c>
      <c r="BG500">
        <v>1</v>
      </c>
      <c r="BH500">
        <v>1</v>
      </c>
      <c r="BI500">
        <v>0</v>
      </c>
      <c r="BJ500">
        <v>1</v>
      </c>
      <c r="BK500">
        <v>10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7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5</v>
      </c>
      <c r="CI500">
        <v>25</v>
      </c>
      <c r="CJ500">
        <v>3</v>
      </c>
      <c r="CK500">
        <v>2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1</v>
      </c>
      <c r="DI500">
        <v>3</v>
      </c>
      <c r="DJ500">
        <v>4</v>
      </c>
      <c r="DK500">
        <v>1</v>
      </c>
      <c r="DL500">
        <v>1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1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1</v>
      </c>
      <c r="EI500">
        <v>0</v>
      </c>
      <c r="EJ500">
        <v>0</v>
      </c>
      <c r="EK500">
        <v>0</v>
      </c>
      <c r="EL500">
        <v>0</v>
      </c>
      <c r="EM500">
        <v>4</v>
      </c>
      <c r="EN500">
        <v>6</v>
      </c>
      <c r="EO500">
        <v>1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3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1</v>
      </c>
      <c r="FI500">
        <v>0</v>
      </c>
      <c r="FJ500">
        <v>0</v>
      </c>
      <c r="FK500">
        <v>1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6</v>
      </c>
      <c r="FR500">
        <v>37</v>
      </c>
      <c r="FS500">
        <v>0</v>
      </c>
      <c r="FT500">
        <v>1</v>
      </c>
      <c r="FU500">
        <v>34</v>
      </c>
      <c r="FV500">
        <v>0</v>
      </c>
      <c r="FW500">
        <v>0</v>
      </c>
      <c r="FX500">
        <v>2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37</v>
      </c>
      <c r="GV500">
        <v>11</v>
      </c>
      <c r="GW500">
        <v>4</v>
      </c>
      <c r="GX500">
        <v>2</v>
      </c>
      <c r="GY500">
        <v>1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1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1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1</v>
      </c>
      <c r="HX500">
        <v>1</v>
      </c>
      <c r="HY500">
        <v>11</v>
      </c>
      <c r="HZ500">
        <v>8</v>
      </c>
      <c r="IA500">
        <v>1</v>
      </c>
      <c r="IB500">
        <v>0</v>
      </c>
      <c r="IC500">
        <v>1</v>
      </c>
      <c r="ID500">
        <v>0</v>
      </c>
      <c r="IE500">
        <v>6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8</v>
      </c>
      <c r="JD500" t="s">
        <v>0</v>
      </c>
      <c r="JE500" t="s">
        <v>0</v>
      </c>
      <c r="JF500" t="s">
        <v>0</v>
      </c>
      <c r="JG500" t="s">
        <v>0</v>
      </c>
      <c r="JH500" t="s">
        <v>0</v>
      </c>
      <c r="JI500" t="s">
        <v>0</v>
      </c>
      <c r="JJ500" t="s">
        <v>0</v>
      </c>
      <c r="JK500" t="s">
        <v>0</v>
      </c>
      <c r="JL500" t="s">
        <v>0</v>
      </c>
      <c r="JM500" t="s">
        <v>0</v>
      </c>
      <c r="JN500" t="s">
        <v>0</v>
      </c>
      <c r="JO500" t="s">
        <v>0</v>
      </c>
      <c r="JP500" t="s">
        <v>0</v>
      </c>
      <c r="JQ500" t="s">
        <v>0</v>
      </c>
      <c r="JR500" t="s">
        <v>0</v>
      </c>
      <c r="JS500" t="s">
        <v>0</v>
      </c>
      <c r="JT500" t="s">
        <v>0</v>
      </c>
      <c r="JU500" t="s">
        <v>0</v>
      </c>
      <c r="JV500" t="s">
        <v>0</v>
      </c>
      <c r="JW500">
        <v>3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1</v>
      </c>
      <c r="KG500">
        <v>2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3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0</v>
      </c>
      <c r="LX500">
        <v>0</v>
      </c>
      <c r="LY500">
        <v>0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0</v>
      </c>
      <c r="MK500">
        <v>0</v>
      </c>
      <c r="ML500">
        <v>0</v>
      </c>
      <c r="MM500">
        <v>0</v>
      </c>
    </row>
    <row r="501" spans="1:351">
      <c r="A501" t="s">
        <v>847</v>
      </c>
      <c r="B501" t="s">
        <v>834</v>
      </c>
      <c r="C501" t="str">
        <f>"201009"</f>
        <v>201009</v>
      </c>
      <c r="D501" t="s">
        <v>846</v>
      </c>
      <c r="E501">
        <v>2</v>
      </c>
      <c r="F501">
        <v>595</v>
      </c>
      <c r="G501">
        <v>460</v>
      </c>
      <c r="H501">
        <v>205</v>
      </c>
      <c r="I501">
        <v>255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255</v>
      </c>
      <c r="T501">
        <v>0</v>
      </c>
      <c r="U501">
        <v>0</v>
      </c>
      <c r="V501">
        <v>255</v>
      </c>
      <c r="W501">
        <v>12</v>
      </c>
      <c r="X501">
        <v>6</v>
      </c>
      <c r="Y501">
        <v>6</v>
      </c>
      <c r="Z501">
        <v>0</v>
      </c>
      <c r="AA501">
        <v>243</v>
      </c>
      <c r="AB501">
        <v>118</v>
      </c>
      <c r="AC501">
        <v>41</v>
      </c>
      <c r="AD501">
        <v>17</v>
      </c>
      <c r="AE501">
        <v>6</v>
      </c>
      <c r="AF501">
        <v>0</v>
      </c>
      <c r="AG501">
        <v>5</v>
      </c>
      <c r="AH501">
        <v>3</v>
      </c>
      <c r="AI501">
        <v>1</v>
      </c>
      <c r="AJ501">
        <v>6</v>
      </c>
      <c r="AK501">
        <v>0</v>
      </c>
      <c r="AL501">
        <v>0</v>
      </c>
      <c r="AM501">
        <v>1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27</v>
      </c>
      <c r="AU501">
        <v>0</v>
      </c>
      <c r="AV501">
        <v>3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2</v>
      </c>
      <c r="BC501">
        <v>1</v>
      </c>
      <c r="BD501">
        <v>5</v>
      </c>
      <c r="BE501">
        <v>118</v>
      </c>
      <c r="BF501">
        <v>35</v>
      </c>
      <c r="BG501">
        <v>7</v>
      </c>
      <c r="BH501">
        <v>2</v>
      </c>
      <c r="BI501">
        <v>0</v>
      </c>
      <c r="BJ501">
        <v>0</v>
      </c>
      <c r="BK501">
        <v>0</v>
      </c>
      <c r="BL501">
        <v>0</v>
      </c>
      <c r="BM501">
        <v>1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10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15</v>
      </c>
      <c r="CI501">
        <v>35</v>
      </c>
      <c r="CJ501">
        <v>7</v>
      </c>
      <c r="CK501">
        <v>3</v>
      </c>
      <c r="CL501">
        <v>2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2</v>
      </c>
      <c r="DI501">
        <v>7</v>
      </c>
      <c r="DJ501">
        <v>8</v>
      </c>
      <c r="DK501">
        <v>2</v>
      </c>
      <c r="DL501">
        <v>0</v>
      </c>
      <c r="DM501">
        <v>2</v>
      </c>
      <c r="DN501">
        <v>0</v>
      </c>
      <c r="DO501">
        <v>0</v>
      </c>
      <c r="DP501">
        <v>0</v>
      </c>
      <c r="DQ501">
        <v>2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2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8</v>
      </c>
      <c r="EN501">
        <v>25</v>
      </c>
      <c r="EO501">
        <v>4</v>
      </c>
      <c r="EP501">
        <v>1</v>
      </c>
      <c r="EQ501">
        <v>0</v>
      </c>
      <c r="ER501">
        <v>0</v>
      </c>
      <c r="ES501">
        <v>2</v>
      </c>
      <c r="ET501">
        <v>0</v>
      </c>
      <c r="EU501">
        <v>2</v>
      </c>
      <c r="EV501">
        <v>0</v>
      </c>
      <c r="EW501">
        <v>0</v>
      </c>
      <c r="EX501">
        <v>9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4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3</v>
      </c>
      <c r="FQ501">
        <v>25</v>
      </c>
      <c r="FR501">
        <v>15</v>
      </c>
      <c r="FS501">
        <v>4</v>
      </c>
      <c r="FT501">
        <v>1</v>
      </c>
      <c r="FU501">
        <v>7</v>
      </c>
      <c r="FV501">
        <v>0</v>
      </c>
      <c r="FW501">
        <v>1</v>
      </c>
      <c r="FX501">
        <v>1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1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15</v>
      </c>
      <c r="GV501">
        <v>17</v>
      </c>
      <c r="GW501">
        <v>12</v>
      </c>
      <c r="GX501">
        <v>1</v>
      </c>
      <c r="GY501">
        <v>1</v>
      </c>
      <c r="GZ501">
        <v>1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1</v>
      </c>
      <c r="HL501">
        <v>0</v>
      </c>
      <c r="HM501">
        <v>0</v>
      </c>
      <c r="HN501">
        <v>0</v>
      </c>
      <c r="HO501">
        <v>0</v>
      </c>
      <c r="HP501">
        <v>1</v>
      </c>
      <c r="HQ501">
        <v>0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17</v>
      </c>
      <c r="HZ501">
        <v>14</v>
      </c>
      <c r="IA501">
        <v>6</v>
      </c>
      <c r="IB501">
        <v>0</v>
      </c>
      <c r="IC501">
        <v>0</v>
      </c>
      <c r="ID501">
        <v>0</v>
      </c>
      <c r="IE501">
        <v>8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14</v>
      </c>
      <c r="JD501" t="s">
        <v>0</v>
      </c>
      <c r="JE501" t="s">
        <v>0</v>
      </c>
      <c r="JF501" t="s">
        <v>0</v>
      </c>
      <c r="JG501" t="s">
        <v>0</v>
      </c>
      <c r="JH501" t="s">
        <v>0</v>
      </c>
      <c r="JI501" t="s">
        <v>0</v>
      </c>
      <c r="JJ501" t="s">
        <v>0</v>
      </c>
      <c r="JK501" t="s">
        <v>0</v>
      </c>
      <c r="JL501" t="s">
        <v>0</v>
      </c>
      <c r="JM501" t="s">
        <v>0</v>
      </c>
      <c r="JN501" t="s">
        <v>0</v>
      </c>
      <c r="JO501" t="s">
        <v>0</v>
      </c>
      <c r="JP501" t="s">
        <v>0</v>
      </c>
      <c r="JQ501" t="s">
        <v>0</v>
      </c>
      <c r="JR501" t="s">
        <v>0</v>
      </c>
      <c r="JS501" t="s">
        <v>0</v>
      </c>
      <c r="JT501" t="s">
        <v>0</v>
      </c>
      <c r="JU501" t="s">
        <v>0</v>
      </c>
      <c r="JV501" t="s">
        <v>0</v>
      </c>
      <c r="JW501">
        <v>4</v>
      </c>
      <c r="JX501">
        <v>1</v>
      </c>
      <c r="JY501">
        <v>1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1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1</v>
      </c>
      <c r="KR501">
        <v>4</v>
      </c>
      <c r="KS501">
        <v>0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>
        <v>0</v>
      </c>
      <c r="MB501">
        <v>0</v>
      </c>
      <c r="MC501">
        <v>0</v>
      </c>
      <c r="MD501">
        <v>0</v>
      </c>
      <c r="ME501">
        <v>0</v>
      </c>
      <c r="MF501">
        <v>0</v>
      </c>
      <c r="MG501">
        <v>0</v>
      </c>
      <c r="MH501">
        <v>0</v>
      </c>
      <c r="MI501">
        <v>0</v>
      </c>
      <c r="MJ501">
        <v>0</v>
      </c>
      <c r="MK501">
        <v>0</v>
      </c>
      <c r="ML501">
        <v>0</v>
      </c>
      <c r="MM501">
        <v>0</v>
      </c>
    </row>
    <row r="502" spans="1:351">
      <c r="A502" t="s">
        <v>845</v>
      </c>
      <c r="B502" t="s">
        <v>834</v>
      </c>
      <c r="C502" t="str">
        <f>"201009"</f>
        <v>201009</v>
      </c>
      <c r="D502" t="s">
        <v>844</v>
      </c>
      <c r="E502">
        <v>3</v>
      </c>
      <c r="F502">
        <v>660</v>
      </c>
      <c r="G502">
        <v>510</v>
      </c>
      <c r="H502">
        <v>225</v>
      </c>
      <c r="I502">
        <v>285</v>
      </c>
      <c r="J502">
        <v>0</v>
      </c>
      <c r="K502">
        <v>2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285</v>
      </c>
      <c r="T502">
        <v>0</v>
      </c>
      <c r="U502">
        <v>0</v>
      </c>
      <c r="V502">
        <v>285</v>
      </c>
      <c r="W502">
        <v>9</v>
      </c>
      <c r="X502">
        <v>6</v>
      </c>
      <c r="Y502">
        <v>1</v>
      </c>
      <c r="Z502">
        <v>2</v>
      </c>
      <c r="AA502">
        <v>276</v>
      </c>
      <c r="AB502">
        <v>193</v>
      </c>
      <c r="AC502">
        <v>66</v>
      </c>
      <c r="AD502">
        <v>6</v>
      </c>
      <c r="AE502">
        <v>20</v>
      </c>
      <c r="AF502">
        <v>3</v>
      </c>
      <c r="AG502">
        <v>3</v>
      </c>
      <c r="AH502">
        <v>0</v>
      </c>
      <c r="AI502">
        <v>0</v>
      </c>
      <c r="AJ502">
        <v>24</v>
      </c>
      <c r="AK502">
        <v>2</v>
      </c>
      <c r="AL502">
        <v>1</v>
      </c>
      <c r="AM502">
        <v>1</v>
      </c>
      <c r="AN502">
        <v>0</v>
      </c>
      <c r="AO502">
        <v>0</v>
      </c>
      <c r="AP502">
        <v>0</v>
      </c>
      <c r="AQ502">
        <v>0</v>
      </c>
      <c r="AR502">
        <v>1</v>
      </c>
      <c r="AS502">
        <v>0</v>
      </c>
      <c r="AT502">
        <v>58</v>
      </c>
      <c r="AU502">
        <v>0</v>
      </c>
      <c r="AV502">
        <v>6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2</v>
      </c>
      <c r="BD502">
        <v>0</v>
      </c>
      <c r="BE502">
        <v>193</v>
      </c>
      <c r="BF502">
        <v>4</v>
      </c>
      <c r="BG502">
        <v>0</v>
      </c>
      <c r="BH502">
        <v>0</v>
      </c>
      <c r="BI502">
        <v>0</v>
      </c>
      <c r="BJ502">
        <v>1</v>
      </c>
      <c r="BK502">
        <v>0</v>
      </c>
      <c r="BL502">
        <v>0</v>
      </c>
      <c r="BM502">
        <v>1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2</v>
      </c>
      <c r="CI502">
        <v>4</v>
      </c>
      <c r="CJ502">
        <v>8</v>
      </c>
      <c r="CK502">
        <v>3</v>
      </c>
      <c r="CL502">
        <v>2</v>
      </c>
      <c r="CM502">
        <v>1</v>
      </c>
      <c r="CN502">
        <v>1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1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8</v>
      </c>
      <c r="DJ502">
        <v>5</v>
      </c>
      <c r="DK502">
        <v>0</v>
      </c>
      <c r="DL502">
        <v>0</v>
      </c>
      <c r="DM502">
        <v>1</v>
      </c>
      <c r="DN502">
        <v>2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1</v>
      </c>
      <c r="DY502">
        <v>0</v>
      </c>
      <c r="DZ502">
        <v>0</v>
      </c>
      <c r="EA502">
        <v>1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5</v>
      </c>
      <c r="EN502">
        <v>27</v>
      </c>
      <c r="EO502">
        <v>1</v>
      </c>
      <c r="EP502">
        <v>4</v>
      </c>
      <c r="EQ502">
        <v>0</v>
      </c>
      <c r="ER502">
        <v>1</v>
      </c>
      <c r="ES502">
        <v>6</v>
      </c>
      <c r="ET502">
        <v>0</v>
      </c>
      <c r="EU502">
        <v>0</v>
      </c>
      <c r="EV502">
        <v>0</v>
      </c>
      <c r="EW502">
        <v>0</v>
      </c>
      <c r="EX502">
        <v>7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6</v>
      </c>
      <c r="FP502">
        <v>2</v>
      </c>
      <c r="FQ502">
        <v>27</v>
      </c>
      <c r="FR502">
        <v>6</v>
      </c>
      <c r="FS502">
        <v>0</v>
      </c>
      <c r="FT502">
        <v>0</v>
      </c>
      <c r="FU502">
        <v>3</v>
      </c>
      <c r="FV502">
        <v>1</v>
      </c>
      <c r="FW502">
        <v>0</v>
      </c>
      <c r="FX502">
        <v>0</v>
      </c>
      <c r="FY502">
        <v>0</v>
      </c>
      <c r="FZ502">
        <v>2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6</v>
      </c>
      <c r="GV502">
        <v>24</v>
      </c>
      <c r="GW502">
        <v>16</v>
      </c>
      <c r="GX502">
        <v>2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1</v>
      </c>
      <c r="HH502">
        <v>0</v>
      </c>
      <c r="HI502">
        <v>0</v>
      </c>
      <c r="HJ502">
        <v>0</v>
      </c>
      <c r="HK502">
        <v>0</v>
      </c>
      <c r="HL502">
        <v>1</v>
      </c>
      <c r="HM502">
        <v>0</v>
      </c>
      <c r="HN502">
        <v>0</v>
      </c>
      <c r="HO502">
        <v>0</v>
      </c>
      <c r="HP502">
        <v>3</v>
      </c>
      <c r="HQ502">
        <v>0</v>
      </c>
      <c r="HR502">
        <v>1</v>
      </c>
      <c r="HS502">
        <v>0</v>
      </c>
      <c r="HT502">
        <v>0</v>
      </c>
      <c r="HU502">
        <v>0</v>
      </c>
      <c r="HV502">
        <v>0</v>
      </c>
      <c r="HW502">
        <v>0</v>
      </c>
      <c r="HX502">
        <v>0</v>
      </c>
      <c r="HY502">
        <v>24</v>
      </c>
      <c r="HZ502">
        <v>8</v>
      </c>
      <c r="IA502">
        <v>2</v>
      </c>
      <c r="IB502">
        <v>1</v>
      </c>
      <c r="IC502">
        <v>0</v>
      </c>
      <c r="ID502">
        <v>0</v>
      </c>
      <c r="IE502">
        <v>5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8</v>
      </c>
      <c r="JD502" t="s">
        <v>0</v>
      </c>
      <c r="JE502" t="s">
        <v>0</v>
      </c>
      <c r="JF502" t="s">
        <v>0</v>
      </c>
      <c r="JG502" t="s">
        <v>0</v>
      </c>
      <c r="JH502" t="s">
        <v>0</v>
      </c>
      <c r="JI502" t="s">
        <v>0</v>
      </c>
      <c r="JJ502" t="s">
        <v>0</v>
      </c>
      <c r="JK502" t="s">
        <v>0</v>
      </c>
      <c r="JL502" t="s">
        <v>0</v>
      </c>
      <c r="JM502" t="s">
        <v>0</v>
      </c>
      <c r="JN502" t="s">
        <v>0</v>
      </c>
      <c r="JO502" t="s">
        <v>0</v>
      </c>
      <c r="JP502" t="s">
        <v>0</v>
      </c>
      <c r="JQ502" t="s">
        <v>0</v>
      </c>
      <c r="JR502" t="s">
        <v>0</v>
      </c>
      <c r="JS502" t="s">
        <v>0</v>
      </c>
      <c r="JT502" t="s">
        <v>0</v>
      </c>
      <c r="JU502" t="s">
        <v>0</v>
      </c>
      <c r="JV502" t="s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0</v>
      </c>
      <c r="KS502">
        <v>1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1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</v>
      </c>
      <c r="LT502">
        <v>0</v>
      </c>
      <c r="LU502">
        <v>1</v>
      </c>
      <c r="LV502">
        <v>0</v>
      </c>
      <c r="LW502">
        <v>0</v>
      </c>
      <c r="LX502">
        <v>0</v>
      </c>
      <c r="LY502">
        <v>0</v>
      </c>
      <c r="LZ502">
        <v>0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0</v>
      </c>
      <c r="MK502">
        <v>0</v>
      </c>
      <c r="ML502">
        <v>0</v>
      </c>
      <c r="MM502">
        <v>0</v>
      </c>
    </row>
    <row r="503" spans="1:351">
      <c r="A503" t="s">
        <v>843</v>
      </c>
      <c r="B503" t="s">
        <v>834</v>
      </c>
      <c r="C503" t="str">
        <f>"201009"</f>
        <v>201009</v>
      </c>
      <c r="D503" t="s">
        <v>842</v>
      </c>
      <c r="E503">
        <v>4</v>
      </c>
      <c r="F503">
        <v>679</v>
      </c>
      <c r="G503">
        <v>520</v>
      </c>
      <c r="H503">
        <v>334</v>
      </c>
      <c r="I503">
        <v>186</v>
      </c>
      <c r="J503">
        <v>0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186</v>
      </c>
      <c r="T503">
        <v>0</v>
      </c>
      <c r="U503">
        <v>0</v>
      </c>
      <c r="V503">
        <v>186</v>
      </c>
      <c r="W503">
        <v>6</v>
      </c>
      <c r="X503">
        <v>4</v>
      </c>
      <c r="Y503">
        <v>2</v>
      </c>
      <c r="Z503">
        <v>0</v>
      </c>
      <c r="AA503">
        <v>180</v>
      </c>
      <c r="AB503">
        <v>30</v>
      </c>
      <c r="AC503">
        <v>6</v>
      </c>
      <c r="AD503">
        <v>4</v>
      </c>
      <c r="AE503">
        <v>4</v>
      </c>
      <c r="AF503">
        <v>1</v>
      </c>
      <c r="AG503">
        <v>2</v>
      </c>
      <c r="AH503">
        <v>0</v>
      </c>
      <c r="AI503">
        <v>1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10</v>
      </c>
      <c r="AU503">
        <v>0</v>
      </c>
      <c r="AV503">
        <v>1</v>
      </c>
      <c r="AW503">
        <v>1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30</v>
      </c>
      <c r="BF503">
        <v>33</v>
      </c>
      <c r="BG503">
        <v>0</v>
      </c>
      <c r="BH503">
        <v>0</v>
      </c>
      <c r="BI503">
        <v>0</v>
      </c>
      <c r="BJ503">
        <v>1</v>
      </c>
      <c r="BK503">
        <v>1</v>
      </c>
      <c r="BL503">
        <v>1</v>
      </c>
      <c r="BM503">
        <v>0</v>
      </c>
      <c r="BN503">
        <v>0</v>
      </c>
      <c r="BO503">
        <v>0</v>
      </c>
      <c r="BP503">
        <v>0</v>
      </c>
      <c r="BQ503">
        <v>1</v>
      </c>
      <c r="BR503">
        <v>0</v>
      </c>
      <c r="BS503">
        <v>19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1</v>
      </c>
      <c r="CB503">
        <v>2</v>
      </c>
      <c r="CC503">
        <v>0</v>
      </c>
      <c r="CD503">
        <v>0</v>
      </c>
      <c r="CE503">
        <v>0</v>
      </c>
      <c r="CF503">
        <v>1</v>
      </c>
      <c r="CG503">
        <v>0</v>
      </c>
      <c r="CH503">
        <v>6</v>
      </c>
      <c r="CI503">
        <v>33</v>
      </c>
      <c r="CJ503">
        <v>6</v>
      </c>
      <c r="CK503">
        <v>4</v>
      </c>
      <c r="CL503">
        <v>1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1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6</v>
      </c>
      <c r="DJ503">
        <v>10</v>
      </c>
      <c r="DK503">
        <v>3</v>
      </c>
      <c r="DL503">
        <v>2</v>
      </c>
      <c r="DM503">
        <v>1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2</v>
      </c>
      <c r="EB503">
        <v>0</v>
      </c>
      <c r="EC503">
        <v>0</v>
      </c>
      <c r="ED503">
        <v>0</v>
      </c>
      <c r="EE503">
        <v>1</v>
      </c>
      <c r="EF503">
        <v>1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10</v>
      </c>
      <c r="EN503">
        <v>12</v>
      </c>
      <c r="EO503">
        <v>4</v>
      </c>
      <c r="EP503">
        <v>0</v>
      </c>
      <c r="EQ503">
        <v>0</v>
      </c>
      <c r="ER503">
        <v>0</v>
      </c>
      <c r="ES503">
        <v>1</v>
      </c>
      <c r="ET503">
        <v>1</v>
      </c>
      <c r="EU503">
        <v>0</v>
      </c>
      <c r="EV503">
        <v>0</v>
      </c>
      <c r="EW503">
        <v>0</v>
      </c>
      <c r="EX503">
        <v>4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2</v>
      </c>
      <c r="FQ503">
        <v>12</v>
      </c>
      <c r="FR503">
        <v>69</v>
      </c>
      <c r="FS503">
        <v>1</v>
      </c>
      <c r="FT503">
        <v>0</v>
      </c>
      <c r="FU503">
        <v>57</v>
      </c>
      <c r="FV503">
        <v>1</v>
      </c>
      <c r="FW503">
        <v>0</v>
      </c>
      <c r="FX503">
        <v>4</v>
      </c>
      <c r="FY503">
        <v>1</v>
      </c>
      <c r="FZ503">
        <v>0</v>
      </c>
      <c r="GA503">
        <v>0</v>
      </c>
      <c r="GB503">
        <v>0</v>
      </c>
      <c r="GC503">
        <v>0</v>
      </c>
      <c r="GD503">
        <v>1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1</v>
      </c>
      <c r="GK503">
        <v>0</v>
      </c>
      <c r="GL503">
        <v>0</v>
      </c>
      <c r="GM503">
        <v>0</v>
      </c>
      <c r="GN503">
        <v>1</v>
      </c>
      <c r="GO503">
        <v>1</v>
      </c>
      <c r="GP503">
        <v>0</v>
      </c>
      <c r="GQ503">
        <v>0</v>
      </c>
      <c r="GR503">
        <v>0</v>
      </c>
      <c r="GS503">
        <v>1</v>
      </c>
      <c r="GT503">
        <v>0</v>
      </c>
      <c r="GU503">
        <v>69</v>
      </c>
      <c r="GV503">
        <v>10</v>
      </c>
      <c r="GW503">
        <v>6</v>
      </c>
      <c r="GX503">
        <v>2</v>
      </c>
      <c r="GY503">
        <v>0</v>
      </c>
      <c r="GZ503">
        <v>0</v>
      </c>
      <c r="HA503">
        <v>0</v>
      </c>
      <c r="HB503">
        <v>1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1</v>
      </c>
      <c r="HY503">
        <v>10</v>
      </c>
      <c r="HZ503">
        <v>9</v>
      </c>
      <c r="IA503">
        <v>2</v>
      </c>
      <c r="IB503">
        <v>0</v>
      </c>
      <c r="IC503">
        <v>0</v>
      </c>
      <c r="ID503">
        <v>0</v>
      </c>
      <c r="IE503">
        <v>2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5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9</v>
      </c>
      <c r="JD503" t="s">
        <v>0</v>
      </c>
      <c r="JE503" t="s">
        <v>0</v>
      </c>
      <c r="JF503" t="s">
        <v>0</v>
      </c>
      <c r="JG503" t="s">
        <v>0</v>
      </c>
      <c r="JH503" t="s">
        <v>0</v>
      </c>
      <c r="JI503" t="s">
        <v>0</v>
      </c>
      <c r="JJ503" t="s">
        <v>0</v>
      </c>
      <c r="JK503" t="s">
        <v>0</v>
      </c>
      <c r="JL503" t="s">
        <v>0</v>
      </c>
      <c r="JM503" t="s">
        <v>0</v>
      </c>
      <c r="JN503" t="s">
        <v>0</v>
      </c>
      <c r="JO503" t="s">
        <v>0</v>
      </c>
      <c r="JP503" t="s">
        <v>0</v>
      </c>
      <c r="JQ503" t="s">
        <v>0</v>
      </c>
      <c r="JR503" t="s">
        <v>0</v>
      </c>
      <c r="JS503" t="s">
        <v>0</v>
      </c>
      <c r="JT503" t="s">
        <v>0</v>
      </c>
      <c r="JU503" t="s">
        <v>0</v>
      </c>
      <c r="JV503" t="s">
        <v>0</v>
      </c>
      <c r="JW503">
        <v>1</v>
      </c>
      <c r="JX503">
        <v>1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1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0</v>
      </c>
      <c r="MH503">
        <v>0</v>
      </c>
      <c r="MI503">
        <v>0</v>
      </c>
      <c r="MJ503">
        <v>0</v>
      </c>
      <c r="MK503">
        <v>0</v>
      </c>
      <c r="ML503">
        <v>0</v>
      </c>
      <c r="MM503">
        <v>0</v>
      </c>
    </row>
    <row r="504" spans="1:351">
      <c r="A504" t="s">
        <v>841</v>
      </c>
      <c r="B504" t="s">
        <v>834</v>
      </c>
      <c r="C504" t="str">
        <f>"201009"</f>
        <v>201009</v>
      </c>
      <c r="D504" t="s">
        <v>840</v>
      </c>
      <c r="E504">
        <v>5</v>
      </c>
      <c r="F504">
        <v>1067</v>
      </c>
      <c r="G504">
        <v>810</v>
      </c>
      <c r="H504">
        <v>433</v>
      </c>
      <c r="I504">
        <v>377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377</v>
      </c>
      <c r="T504">
        <v>0</v>
      </c>
      <c r="U504">
        <v>0</v>
      </c>
      <c r="V504">
        <v>377</v>
      </c>
      <c r="W504">
        <v>8</v>
      </c>
      <c r="X504">
        <v>5</v>
      </c>
      <c r="Y504">
        <v>3</v>
      </c>
      <c r="Z504">
        <v>0</v>
      </c>
      <c r="AA504">
        <v>369</v>
      </c>
      <c r="AB504">
        <v>134</v>
      </c>
      <c r="AC504">
        <v>46</v>
      </c>
      <c r="AD504">
        <v>4</v>
      </c>
      <c r="AE504">
        <v>1</v>
      </c>
      <c r="AF504">
        <v>0</v>
      </c>
      <c r="AG504">
        <v>3</v>
      </c>
      <c r="AH504">
        <v>1</v>
      </c>
      <c r="AI504">
        <v>0</v>
      </c>
      <c r="AJ504">
        <v>10</v>
      </c>
      <c r="AK504">
        <v>2</v>
      </c>
      <c r="AL504">
        <v>1</v>
      </c>
      <c r="AM504">
        <v>1</v>
      </c>
      <c r="AN504">
        <v>1</v>
      </c>
      <c r="AO504">
        <v>0</v>
      </c>
      <c r="AP504">
        <v>0</v>
      </c>
      <c r="AQ504">
        <v>0</v>
      </c>
      <c r="AR504">
        <v>1</v>
      </c>
      <c r="AS504">
        <v>1</v>
      </c>
      <c r="AT504">
        <v>58</v>
      </c>
      <c r="AU504">
        <v>1</v>
      </c>
      <c r="AV504">
        <v>0</v>
      </c>
      <c r="AW504">
        <v>3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134</v>
      </c>
      <c r="BF504">
        <v>62</v>
      </c>
      <c r="BG504">
        <v>10</v>
      </c>
      <c r="BH504">
        <v>4</v>
      </c>
      <c r="BI504">
        <v>0</v>
      </c>
      <c r="BJ504">
        <v>0</v>
      </c>
      <c r="BK504">
        <v>15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6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1</v>
      </c>
      <c r="BZ504">
        <v>0</v>
      </c>
      <c r="CA504">
        <v>0</v>
      </c>
      <c r="CB504">
        <v>0</v>
      </c>
      <c r="CC504">
        <v>0</v>
      </c>
      <c r="CD504">
        <v>3</v>
      </c>
      <c r="CE504">
        <v>0</v>
      </c>
      <c r="CF504">
        <v>0</v>
      </c>
      <c r="CG504">
        <v>0</v>
      </c>
      <c r="CH504">
        <v>23</v>
      </c>
      <c r="CI504">
        <v>62</v>
      </c>
      <c r="CJ504">
        <v>3</v>
      </c>
      <c r="CK504">
        <v>1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1</v>
      </c>
      <c r="DH504">
        <v>1</v>
      </c>
      <c r="DI504">
        <v>3</v>
      </c>
      <c r="DJ504">
        <v>19</v>
      </c>
      <c r="DK504">
        <v>8</v>
      </c>
      <c r="DL504">
        <v>1</v>
      </c>
      <c r="DM504">
        <v>2</v>
      </c>
      <c r="DN504">
        <v>2</v>
      </c>
      <c r="DO504">
        <v>1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2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1</v>
      </c>
      <c r="EJ504">
        <v>0</v>
      </c>
      <c r="EK504">
        <v>1</v>
      </c>
      <c r="EL504">
        <v>1</v>
      </c>
      <c r="EM504">
        <v>19</v>
      </c>
      <c r="EN504">
        <v>38</v>
      </c>
      <c r="EO504">
        <v>2</v>
      </c>
      <c r="EP504">
        <v>1</v>
      </c>
      <c r="EQ504">
        <v>0</v>
      </c>
      <c r="ER504">
        <v>0</v>
      </c>
      <c r="ES504">
        <v>6</v>
      </c>
      <c r="ET504">
        <v>0</v>
      </c>
      <c r="EU504">
        <v>0</v>
      </c>
      <c r="EV504">
        <v>0</v>
      </c>
      <c r="EW504">
        <v>0</v>
      </c>
      <c r="EX504">
        <v>4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4</v>
      </c>
      <c r="FF504">
        <v>2</v>
      </c>
      <c r="FG504">
        <v>1</v>
      </c>
      <c r="FH504">
        <v>4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14</v>
      </c>
      <c r="FQ504">
        <v>38</v>
      </c>
      <c r="FR504">
        <v>60</v>
      </c>
      <c r="FS504">
        <v>2</v>
      </c>
      <c r="FT504">
        <v>0</v>
      </c>
      <c r="FU504">
        <v>50</v>
      </c>
      <c r="FV504">
        <v>1</v>
      </c>
      <c r="FW504">
        <v>0</v>
      </c>
      <c r="FX504">
        <v>4</v>
      </c>
      <c r="FY504">
        <v>0</v>
      </c>
      <c r="FZ504">
        <v>1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1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1</v>
      </c>
      <c r="GS504">
        <v>0</v>
      </c>
      <c r="GT504">
        <v>0</v>
      </c>
      <c r="GU504">
        <v>60</v>
      </c>
      <c r="GV504">
        <v>35</v>
      </c>
      <c r="GW504">
        <v>12</v>
      </c>
      <c r="GX504">
        <v>2</v>
      </c>
      <c r="GY504">
        <v>0</v>
      </c>
      <c r="GZ504">
        <v>0</v>
      </c>
      <c r="HA504">
        <v>0</v>
      </c>
      <c r="HB504">
        <v>1</v>
      </c>
      <c r="HC504">
        <v>1</v>
      </c>
      <c r="HD504">
        <v>0</v>
      </c>
      <c r="HE504">
        <v>1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1</v>
      </c>
      <c r="HL504">
        <v>1</v>
      </c>
      <c r="HM504">
        <v>1</v>
      </c>
      <c r="HN504">
        <v>2</v>
      </c>
      <c r="HO504">
        <v>2</v>
      </c>
      <c r="HP504">
        <v>3</v>
      </c>
      <c r="HQ504">
        <v>0</v>
      </c>
      <c r="HR504">
        <v>1</v>
      </c>
      <c r="HS504">
        <v>0</v>
      </c>
      <c r="HT504">
        <v>0</v>
      </c>
      <c r="HU504">
        <v>1</v>
      </c>
      <c r="HV504">
        <v>0</v>
      </c>
      <c r="HW504">
        <v>2</v>
      </c>
      <c r="HX504">
        <v>4</v>
      </c>
      <c r="HY504">
        <v>35</v>
      </c>
      <c r="HZ504">
        <v>18</v>
      </c>
      <c r="IA504">
        <v>4</v>
      </c>
      <c r="IB504">
        <v>1</v>
      </c>
      <c r="IC504">
        <v>0</v>
      </c>
      <c r="ID504">
        <v>0</v>
      </c>
      <c r="IE504">
        <v>10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2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1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18</v>
      </c>
      <c r="JD504" t="s">
        <v>0</v>
      </c>
      <c r="JE504" t="s">
        <v>0</v>
      </c>
      <c r="JF504" t="s">
        <v>0</v>
      </c>
      <c r="JG504" t="s">
        <v>0</v>
      </c>
      <c r="JH504" t="s">
        <v>0</v>
      </c>
      <c r="JI504" t="s">
        <v>0</v>
      </c>
      <c r="JJ504" t="s">
        <v>0</v>
      </c>
      <c r="JK504" t="s">
        <v>0</v>
      </c>
      <c r="JL504" t="s">
        <v>0</v>
      </c>
      <c r="JM504" t="s">
        <v>0</v>
      </c>
      <c r="JN504" t="s">
        <v>0</v>
      </c>
      <c r="JO504" t="s">
        <v>0</v>
      </c>
      <c r="JP504" t="s">
        <v>0</v>
      </c>
      <c r="JQ504" t="s">
        <v>0</v>
      </c>
      <c r="JR504" t="s">
        <v>0</v>
      </c>
      <c r="JS504" t="s">
        <v>0</v>
      </c>
      <c r="JT504" t="s">
        <v>0</v>
      </c>
      <c r="JU504" t="s">
        <v>0</v>
      </c>
      <c r="JV504" t="s">
        <v>0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0</v>
      </c>
      <c r="LZ504">
        <v>0</v>
      </c>
      <c r="MA504">
        <v>0</v>
      </c>
      <c r="MB504">
        <v>0</v>
      </c>
      <c r="MC504">
        <v>0</v>
      </c>
      <c r="MD504">
        <v>0</v>
      </c>
      <c r="ME504">
        <v>0</v>
      </c>
      <c r="MF504">
        <v>0</v>
      </c>
      <c r="MG504">
        <v>0</v>
      </c>
      <c r="MH504">
        <v>0</v>
      </c>
      <c r="MI504">
        <v>0</v>
      </c>
      <c r="MJ504">
        <v>0</v>
      </c>
      <c r="MK504">
        <v>0</v>
      </c>
      <c r="ML504">
        <v>0</v>
      </c>
      <c r="MM504">
        <v>0</v>
      </c>
    </row>
    <row r="505" spans="1:351">
      <c r="A505" t="s">
        <v>839</v>
      </c>
      <c r="B505" t="s">
        <v>834</v>
      </c>
      <c r="C505" t="str">
        <f>"201009"</f>
        <v>201009</v>
      </c>
      <c r="D505" t="s">
        <v>838</v>
      </c>
      <c r="E505">
        <v>6</v>
      </c>
      <c r="F505">
        <v>969</v>
      </c>
      <c r="G505">
        <v>740</v>
      </c>
      <c r="H505">
        <v>353</v>
      </c>
      <c r="I505">
        <v>387</v>
      </c>
      <c r="J505">
        <v>0</v>
      </c>
      <c r="K505">
        <v>2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387</v>
      </c>
      <c r="T505">
        <v>0</v>
      </c>
      <c r="U505">
        <v>0</v>
      </c>
      <c r="V505">
        <v>387</v>
      </c>
      <c r="W505">
        <v>10</v>
      </c>
      <c r="X505">
        <v>9</v>
      </c>
      <c r="Y505">
        <v>1</v>
      </c>
      <c r="Z505">
        <v>0</v>
      </c>
      <c r="AA505">
        <v>377</v>
      </c>
      <c r="AB505">
        <v>105</v>
      </c>
      <c r="AC505">
        <v>40</v>
      </c>
      <c r="AD505">
        <v>15</v>
      </c>
      <c r="AE505">
        <v>8</v>
      </c>
      <c r="AF505">
        <v>0</v>
      </c>
      <c r="AG505">
        <v>11</v>
      </c>
      <c r="AH505">
        <v>0</v>
      </c>
      <c r="AI505">
        <v>0</v>
      </c>
      <c r="AJ505">
        <v>9</v>
      </c>
      <c r="AK505">
        <v>0</v>
      </c>
      <c r="AL505">
        <v>0</v>
      </c>
      <c r="AM505">
        <v>2</v>
      </c>
      <c r="AN505">
        <v>0</v>
      </c>
      <c r="AO505">
        <v>0</v>
      </c>
      <c r="AP505">
        <v>0</v>
      </c>
      <c r="AQ505">
        <v>1</v>
      </c>
      <c r="AR505">
        <v>0</v>
      </c>
      <c r="AS505">
        <v>0</v>
      </c>
      <c r="AT505">
        <v>11</v>
      </c>
      <c r="AU505">
        <v>0</v>
      </c>
      <c r="AV505">
        <v>4</v>
      </c>
      <c r="AW505">
        <v>1</v>
      </c>
      <c r="AX505">
        <v>1</v>
      </c>
      <c r="AY505">
        <v>1</v>
      </c>
      <c r="AZ505">
        <v>0</v>
      </c>
      <c r="BA505">
        <v>0</v>
      </c>
      <c r="BB505">
        <v>1</v>
      </c>
      <c r="BC505">
        <v>0</v>
      </c>
      <c r="BD505">
        <v>0</v>
      </c>
      <c r="BE505">
        <v>105</v>
      </c>
      <c r="BF505">
        <v>79</v>
      </c>
      <c r="BG505">
        <v>9</v>
      </c>
      <c r="BH505">
        <v>7</v>
      </c>
      <c r="BI505">
        <v>3</v>
      </c>
      <c r="BJ505">
        <v>2</v>
      </c>
      <c r="BK505">
        <v>5</v>
      </c>
      <c r="BL505">
        <v>0</v>
      </c>
      <c r="BM505">
        <v>0</v>
      </c>
      <c r="BN505">
        <v>0</v>
      </c>
      <c r="BO505">
        <v>0</v>
      </c>
      <c r="BP505">
        <v>1</v>
      </c>
      <c r="BQ505">
        <v>0</v>
      </c>
      <c r="BR505">
        <v>1</v>
      </c>
      <c r="BS505">
        <v>18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1</v>
      </c>
      <c r="CH505">
        <v>32</v>
      </c>
      <c r="CI505">
        <v>79</v>
      </c>
      <c r="CJ505">
        <v>5</v>
      </c>
      <c r="CK505">
        <v>2</v>
      </c>
      <c r="CL505">
        <v>0</v>
      </c>
      <c r="CM505">
        <v>0</v>
      </c>
      <c r="CN505">
        <v>1</v>
      </c>
      <c r="CO505">
        <v>0</v>
      </c>
      <c r="CP505">
        <v>1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1</v>
      </c>
      <c r="DH505">
        <v>0</v>
      </c>
      <c r="DI505">
        <v>5</v>
      </c>
      <c r="DJ505">
        <v>16</v>
      </c>
      <c r="DK505">
        <v>11</v>
      </c>
      <c r="DL505">
        <v>1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3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1</v>
      </c>
      <c r="EI505">
        <v>0</v>
      </c>
      <c r="EJ505">
        <v>0</v>
      </c>
      <c r="EK505">
        <v>0</v>
      </c>
      <c r="EL505">
        <v>0</v>
      </c>
      <c r="EM505">
        <v>16</v>
      </c>
      <c r="EN505">
        <v>32</v>
      </c>
      <c r="EO505">
        <v>0</v>
      </c>
      <c r="EP505">
        <v>0</v>
      </c>
      <c r="EQ505">
        <v>0</v>
      </c>
      <c r="ER505">
        <v>0</v>
      </c>
      <c r="ES505">
        <v>6</v>
      </c>
      <c r="ET505">
        <v>1</v>
      </c>
      <c r="EU505">
        <v>1</v>
      </c>
      <c r="EV505">
        <v>0</v>
      </c>
      <c r="EW505">
        <v>0</v>
      </c>
      <c r="EX505">
        <v>4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2</v>
      </c>
      <c r="FE505">
        <v>3</v>
      </c>
      <c r="FF505">
        <v>0</v>
      </c>
      <c r="FG505">
        <v>0</v>
      </c>
      <c r="FH505">
        <v>1</v>
      </c>
      <c r="FI505">
        <v>0</v>
      </c>
      <c r="FJ505">
        <v>0</v>
      </c>
      <c r="FK505">
        <v>1</v>
      </c>
      <c r="FL505">
        <v>0</v>
      </c>
      <c r="FM505">
        <v>0</v>
      </c>
      <c r="FN505">
        <v>0</v>
      </c>
      <c r="FO505">
        <v>0</v>
      </c>
      <c r="FP505">
        <v>13</v>
      </c>
      <c r="FQ505">
        <v>32</v>
      </c>
      <c r="FR505">
        <v>88</v>
      </c>
      <c r="FS505">
        <v>5</v>
      </c>
      <c r="FT505">
        <v>5</v>
      </c>
      <c r="FU505">
        <v>59</v>
      </c>
      <c r="FV505">
        <v>0</v>
      </c>
      <c r="FW505">
        <v>0</v>
      </c>
      <c r="FX505">
        <v>13</v>
      </c>
      <c r="FY505">
        <v>0</v>
      </c>
      <c r="FZ505">
        <v>0</v>
      </c>
      <c r="GA505">
        <v>0</v>
      </c>
      <c r="GB505">
        <v>0</v>
      </c>
      <c r="GC505">
        <v>3</v>
      </c>
      <c r="GD505">
        <v>0</v>
      </c>
      <c r="GE505">
        <v>0</v>
      </c>
      <c r="GF505">
        <v>0</v>
      </c>
      <c r="GG505">
        <v>0</v>
      </c>
      <c r="GH505">
        <v>3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88</v>
      </c>
      <c r="GV505">
        <v>31</v>
      </c>
      <c r="GW505">
        <v>18</v>
      </c>
      <c r="GX505">
        <v>4</v>
      </c>
      <c r="GY505">
        <v>0</v>
      </c>
      <c r="GZ505">
        <v>0</v>
      </c>
      <c r="HA505">
        <v>2</v>
      </c>
      <c r="HB505">
        <v>0</v>
      </c>
      <c r="HC505">
        <v>0</v>
      </c>
      <c r="HD505">
        <v>1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1</v>
      </c>
      <c r="HM505">
        <v>0</v>
      </c>
      <c r="HN505">
        <v>2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1</v>
      </c>
      <c r="HU505">
        <v>1</v>
      </c>
      <c r="HV505">
        <v>0</v>
      </c>
      <c r="HW505">
        <v>0</v>
      </c>
      <c r="HX505">
        <v>1</v>
      </c>
      <c r="HY505">
        <v>31</v>
      </c>
      <c r="HZ505">
        <v>19</v>
      </c>
      <c r="IA505">
        <v>3</v>
      </c>
      <c r="IB505">
        <v>0</v>
      </c>
      <c r="IC505">
        <v>0</v>
      </c>
      <c r="ID505">
        <v>0</v>
      </c>
      <c r="IE505">
        <v>15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1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19</v>
      </c>
      <c r="JD505" t="s">
        <v>0</v>
      </c>
      <c r="JE505" t="s">
        <v>0</v>
      </c>
      <c r="JF505" t="s">
        <v>0</v>
      </c>
      <c r="JG505" t="s">
        <v>0</v>
      </c>
      <c r="JH505" t="s">
        <v>0</v>
      </c>
      <c r="JI505" t="s">
        <v>0</v>
      </c>
      <c r="JJ505" t="s">
        <v>0</v>
      </c>
      <c r="JK505" t="s">
        <v>0</v>
      </c>
      <c r="JL505" t="s">
        <v>0</v>
      </c>
      <c r="JM505" t="s">
        <v>0</v>
      </c>
      <c r="JN505" t="s">
        <v>0</v>
      </c>
      <c r="JO505" t="s">
        <v>0</v>
      </c>
      <c r="JP505" t="s">
        <v>0</v>
      </c>
      <c r="JQ505" t="s">
        <v>0</v>
      </c>
      <c r="JR505" t="s">
        <v>0</v>
      </c>
      <c r="JS505" t="s">
        <v>0</v>
      </c>
      <c r="JT505" t="s">
        <v>0</v>
      </c>
      <c r="JU505" t="s">
        <v>0</v>
      </c>
      <c r="JV505" t="s">
        <v>0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0</v>
      </c>
      <c r="KR505">
        <v>0</v>
      </c>
      <c r="KS505">
        <v>1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1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1</v>
      </c>
      <c r="LV505">
        <v>1</v>
      </c>
      <c r="LW505">
        <v>0</v>
      </c>
      <c r="LX505">
        <v>1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0</v>
      </c>
      <c r="MK505">
        <v>0</v>
      </c>
      <c r="ML505">
        <v>0</v>
      </c>
      <c r="MM505">
        <v>1</v>
      </c>
    </row>
    <row r="506" spans="1:351">
      <c r="A506" t="s">
        <v>837</v>
      </c>
      <c r="B506" t="s">
        <v>834</v>
      </c>
      <c r="C506" t="str">
        <f>"201009"</f>
        <v>201009</v>
      </c>
      <c r="D506" t="s">
        <v>836</v>
      </c>
      <c r="E506">
        <v>7</v>
      </c>
      <c r="F506">
        <v>325</v>
      </c>
      <c r="G506">
        <v>250</v>
      </c>
      <c r="H506">
        <v>125</v>
      </c>
      <c r="I506">
        <v>125</v>
      </c>
      <c r="J506">
        <v>0</v>
      </c>
      <c r="K506">
        <v>3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125</v>
      </c>
      <c r="T506">
        <v>0</v>
      </c>
      <c r="U506">
        <v>0</v>
      </c>
      <c r="V506">
        <v>125</v>
      </c>
      <c r="W506">
        <v>2</v>
      </c>
      <c r="X506">
        <v>1</v>
      </c>
      <c r="Y506">
        <v>1</v>
      </c>
      <c r="Z506">
        <v>0</v>
      </c>
      <c r="AA506">
        <v>123</v>
      </c>
      <c r="AB506">
        <v>66</v>
      </c>
      <c r="AC506">
        <v>30</v>
      </c>
      <c r="AD506">
        <v>3</v>
      </c>
      <c r="AE506">
        <v>2</v>
      </c>
      <c r="AF506">
        <v>0</v>
      </c>
      <c r="AG506">
        <v>3</v>
      </c>
      <c r="AH506">
        <v>1</v>
      </c>
      <c r="AI506">
        <v>0</v>
      </c>
      <c r="AJ506">
        <v>9</v>
      </c>
      <c r="AK506">
        <v>0</v>
      </c>
      <c r="AL506">
        <v>0</v>
      </c>
      <c r="AM506">
        <v>1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13</v>
      </c>
      <c r="AU506">
        <v>0</v>
      </c>
      <c r="AV506">
        <v>0</v>
      </c>
      <c r="AW506">
        <v>3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1</v>
      </c>
      <c r="BD506">
        <v>0</v>
      </c>
      <c r="BE506">
        <v>66</v>
      </c>
      <c r="BF506">
        <v>13</v>
      </c>
      <c r="BG506">
        <v>0</v>
      </c>
      <c r="BH506">
        <v>1</v>
      </c>
      <c r="BI506">
        <v>0</v>
      </c>
      <c r="BJ506">
        <v>0</v>
      </c>
      <c r="BK506">
        <v>2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2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1</v>
      </c>
      <c r="CG506">
        <v>0</v>
      </c>
      <c r="CH506">
        <v>7</v>
      </c>
      <c r="CI506">
        <v>13</v>
      </c>
      <c r="CJ506">
        <v>4</v>
      </c>
      <c r="CK506">
        <v>2</v>
      </c>
      <c r="CL506">
        <v>1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1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4</v>
      </c>
      <c r="DJ506">
        <v>4</v>
      </c>
      <c r="DK506">
        <v>3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1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4</v>
      </c>
      <c r="EN506">
        <v>10</v>
      </c>
      <c r="EO506">
        <v>0</v>
      </c>
      <c r="EP506">
        <v>0</v>
      </c>
      <c r="EQ506">
        <v>0</v>
      </c>
      <c r="ER506">
        <v>0</v>
      </c>
      <c r="ES506">
        <v>5</v>
      </c>
      <c r="ET506">
        <v>0</v>
      </c>
      <c r="EU506">
        <v>0</v>
      </c>
      <c r="EV506">
        <v>0</v>
      </c>
      <c r="EW506">
        <v>0</v>
      </c>
      <c r="EX506">
        <v>2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2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1</v>
      </c>
      <c r="FQ506">
        <v>10</v>
      </c>
      <c r="FR506">
        <v>14</v>
      </c>
      <c r="FS506">
        <v>2</v>
      </c>
      <c r="FT506">
        <v>0</v>
      </c>
      <c r="FU506">
        <v>11</v>
      </c>
      <c r="FV506">
        <v>0</v>
      </c>
      <c r="FW506">
        <v>0</v>
      </c>
      <c r="FX506">
        <v>1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14</v>
      </c>
      <c r="GV506">
        <v>5</v>
      </c>
      <c r="GW506">
        <v>2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1</v>
      </c>
      <c r="HM506">
        <v>0</v>
      </c>
      <c r="HN506">
        <v>0</v>
      </c>
      <c r="HO506">
        <v>0</v>
      </c>
      <c r="HP506">
        <v>2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5</v>
      </c>
      <c r="HZ506">
        <v>7</v>
      </c>
      <c r="IA506">
        <v>0</v>
      </c>
      <c r="IB506">
        <v>0</v>
      </c>
      <c r="IC506">
        <v>0</v>
      </c>
      <c r="ID506">
        <v>0</v>
      </c>
      <c r="IE506">
        <v>5</v>
      </c>
      <c r="IF506">
        <v>1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1</v>
      </c>
      <c r="JB506">
        <v>0</v>
      </c>
      <c r="JC506">
        <v>7</v>
      </c>
      <c r="JD506" t="s">
        <v>0</v>
      </c>
      <c r="JE506" t="s">
        <v>0</v>
      </c>
      <c r="JF506" t="s">
        <v>0</v>
      </c>
      <c r="JG506" t="s">
        <v>0</v>
      </c>
      <c r="JH506" t="s">
        <v>0</v>
      </c>
      <c r="JI506" t="s">
        <v>0</v>
      </c>
      <c r="JJ506" t="s">
        <v>0</v>
      </c>
      <c r="JK506" t="s">
        <v>0</v>
      </c>
      <c r="JL506" t="s">
        <v>0</v>
      </c>
      <c r="JM506" t="s">
        <v>0</v>
      </c>
      <c r="JN506" t="s">
        <v>0</v>
      </c>
      <c r="JO506" t="s">
        <v>0</v>
      </c>
      <c r="JP506" t="s">
        <v>0</v>
      </c>
      <c r="JQ506" t="s">
        <v>0</v>
      </c>
      <c r="JR506" t="s">
        <v>0</v>
      </c>
      <c r="JS506" t="s">
        <v>0</v>
      </c>
      <c r="JT506" t="s">
        <v>0</v>
      </c>
      <c r="JU506" t="s">
        <v>0</v>
      </c>
      <c r="JV506" t="s">
        <v>0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0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0</v>
      </c>
      <c r="MG506">
        <v>0</v>
      </c>
      <c r="MH506">
        <v>0</v>
      </c>
      <c r="MI506">
        <v>0</v>
      </c>
      <c r="MJ506">
        <v>0</v>
      </c>
      <c r="MK506">
        <v>0</v>
      </c>
      <c r="ML506">
        <v>0</v>
      </c>
      <c r="MM506">
        <v>0</v>
      </c>
    </row>
    <row r="507" spans="1:351">
      <c r="A507" t="s">
        <v>835</v>
      </c>
      <c r="B507" t="s">
        <v>834</v>
      </c>
      <c r="C507" t="str">
        <f>"201009"</f>
        <v>201009</v>
      </c>
      <c r="D507" t="s">
        <v>833</v>
      </c>
      <c r="E507">
        <v>8</v>
      </c>
      <c r="F507">
        <v>374</v>
      </c>
      <c r="G507">
        <v>290</v>
      </c>
      <c r="H507">
        <v>155</v>
      </c>
      <c r="I507">
        <v>135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135</v>
      </c>
      <c r="T507">
        <v>0</v>
      </c>
      <c r="U507">
        <v>0</v>
      </c>
      <c r="V507">
        <v>135</v>
      </c>
      <c r="W507">
        <v>2</v>
      </c>
      <c r="X507">
        <v>0</v>
      </c>
      <c r="Y507">
        <v>2</v>
      </c>
      <c r="Z507">
        <v>0</v>
      </c>
      <c r="AA507">
        <v>133</v>
      </c>
      <c r="AB507">
        <v>62</v>
      </c>
      <c r="AC507">
        <v>25</v>
      </c>
      <c r="AD507">
        <v>2</v>
      </c>
      <c r="AE507">
        <v>0</v>
      </c>
      <c r="AF507">
        <v>1</v>
      </c>
      <c r="AG507">
        <v>1</v>
      </c>
      <c r="AH507">
        <v>1</v>
      </c>
      <c r="AI507">
        <v>1</v>
      </c>
      <c r="AJ507">
        <v>2</v>
      </c>
      <c r="AK507">
        <v>0</v>
      </c>
      <c r="AL507">
        <v>0</v>
      </c>
      <c r="AM507">
        <v>0</v>
      </c>
      <c r="AN507">
        <v>1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18</v>
      </c>
      <c r="AU507">
        <v>0</v>
      </c>
      <c r="AV507">
        <v>1</v>
      </c>
      <c r="AW507">
        <v>1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8</v>
      </c>
      <c r="BD507">
        <v>0</v>
      </c>
      <c r="BE507">
        <v>62</v>
      </c>
      <c r="BF507">
        <v>14</v>
      </c>
      <c r="BG507">
        <v>0</v>
      </c>
      <c r="BH507">
        <v>0</v>
      </c>
      <c r="BI507">
        <v>0</v>
      </c>
      <c r="BJ507">
        <v>0</v>
      </c>
      <c r="BK507">
        <v>3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1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1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9</v>
      </c>
      <c r="CI507">
        <v>14</v>
      </c>
      <c r="CJ507">
        <v>2</v>
      </c>
      <c r="CK507">
        <v>2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2</v>
      </c>
      <c r="DJ507">
        <v>4</v>
      </c>
      <c r="DK507">
        <v>1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1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1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1</v>
      </c>
      <c r="EK507">
        <v>0</v>
      </c>
      <c r="EL507">
        <v>0</v>
      </c>
      <c r="EM507">
        <v>4</v>
      </c>
      <c r="EN507">
        <v>26</v>
      </c>
      <c r="EO507">
        <v>0</v>
      </c>
      <c r="EP507">
        <v>0</v>
      </c>
      <c r="EQ507">
        <v>0</v>
      </c>
      <c r="ER507">
        <v>0</v>
      </c>
      <c r="ES507">
        <v>5</v>
      </c>
      <c r="ET507">
        <v>0</v>
      </c>
      <c r="EU507">
        <v>0</v>
      </c>
      <c r="EV507">
        <v>0</v>
      </c>
      <c r="EW507">
        <v>0</v>
      </c>
      <c r="EX507">
        <v>10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1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10</v>
      </c>
      <c r="FQ507">
        <v>26</v>
      </c>
      <c r="FR507">
        <v>5</v>
      </c>
      <c r="FS507">
        <v>0</v>
      </c>
      <c r="FT507">
        <v>0</v>
      </c>
      <c r="FU507">
        <v>2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2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1</v>
      </c>
      <c r="GT507">
        <v>0</v>
      </c>
      <c r="GU507">
        <v>5</v>
      </c>
      <c r="GV507">
        <v>12</v>
      </c>
      <c r="GW507">
        <v>6</v>
      </c>
      <c r="GX507">
        <v>0</v>
      </c>
      <c r="GY507">
        <v>0</v>
      </c>
      <c r="GZ507">
        <v>0</v>
      </c>
      <c r="HA507">
        <v>1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1</v>
      </c>
      <c r="HK507">
        <v>1</v>
      </c>
      <c r="HL507">
        <v>1</v>
      </c>
      <c r="HM507">
        <v>0</v>
      </c>
      <c r="HN507">
        <v>0</v>
      </c>
      <c r="HO507">
        <v>0</v>
      </c>
      <c r="HP507">
        <v>1</v>
      </c>
      <c r="HQ507">
        <v>0</v>
      </c>
      <c r="HR507">
        <v>1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12</v>
      </c>
      <c r="HZ507">
        <v>2</v>
      </c>
      <c r="IA507">
        <v>1</v>
      </c>
      <c r="IB507">
        <v>0</v>
      </c>
      <c r="IC507">
        <v>0</v>
      </c>
      <c r="ID507">
        <v>0</v>
      </c>
      <c r="IE507">
        <v>1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2</v>
      </c>
      <c r="JD507" t="s">
        <v>0</v>
      </c>
      <c r="JE507" t="s">
        <v>0</v>
      </c>
      <c r="JF507" t="s">
        <v>0</v>
      </c>
      <c r="JG507" t="s">
        <v>0</v>
      </c>
      <c r="JH507" t="s">
        <v>0</v>
      </c>
      <c r="JI507" t="s">
        <v>0</v>
      </c>
      <c r="JJ507" t="s">
        <v>0</v>
      </c>
      <c r="JK507" t="s">
        <v>0</v>
      </c>
      <c r="JL507" t="s">
        <v>0</v>
      </c>
      <c r="JM507" t="s">
        <v>0</v>
      </c>
      <c r="JN507" t="s">
        <v>0</v>
      </c>
      <c r="JO507" t="s">
        <v>0</v>
      </c>
      <c r="JP507" t="s">
        <v>0</v>
      </c>
      <c r="JQ507" t="s">
        <v>0</v>
      </c>
      <c r="JR507" t="s">
        <v>0</v>
      </c>
      <c r="JS507" t="s">
        <v>0</v>
      </c>
      <c r="JT507" t="s">
        <v>0</v>
      </c>
      <c r="JU507" t="s">
        <v>0</v>
      </c>
      <c r="JV507" t="s">
        <v>0</v>
      </c>
      <c r="JW507">
        <v>4</v>
      </c>
      <c r="JX507">
        <v>2</v>
      </c>
      <c r="JY507">
        <v>0</v>
      </c>
      <c r="JZ507">
        <v>0</v>
      </c>
      <c r="KA507">
        <v>0</v>
      </c>
      <c r="KB507">
        <v>1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1</v>
      </c>
      <c r="KQ507">
        <v>0</v>
      </c>
      <c r="KR507">
        <v>4</v>
      </c>
      <c r="KS507">
        <v>2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2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2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0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0</v>
      </c>
      <c r="MK507">
        <v>0</v>
      </c>
      <c r="ML507">
        <v>0</v>
      </c>
      <c r="MM507">
        <v>0</v>
      </c>
    </row>
    <row r="508" spans="1:351">
      <c r="A508" t="s">
        <v>832</v>
      </c>
      <c r="B508" t="s">
        <v>812</v>
      </c>
      <c r="C508" t="str">
        <f>"201101"</f>
        <v>201101</v>
      </c>
      <c r="D508" t="s">
        <v>831</v>
      </c>
      <c r="E508">
        <v>1</v>
      </c>
      <c r="F508">
        <v>1515</v>
      </c>
      <c r="G508">
        <v>1179</v>
      </c>
      <c r="H508">
        <v>476</v>
      </c>
      <c r="I508">
        <v>703</v>
      </c>
      <c r="J508">
        <v>2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703</v>
      </c>
      <c r="T508">
        <v>0</v>
      </c>
      <c r="U508">
        <v>0</v>
      </c>
      <c r="V508">
        <v>703</v>
      </c>
      <c r="W508">
        <v>12</v>
      </c>
      <c r="X508">
        <v>9</v>
      </c>
      <c r="Y508">
        <v>1</v>
      </c>
      <c r="Z508">
        <v>0</v>
      </c>
      <c r="AA508">
        <v>691</v>
      </c>
      <c r="AB508">
        <v>346</v>
      </c>
      <c r="AC508">
        <v>125</v>
      </c>
      <c r="AD508">
        <v>42</v>
      </c>
      <c r="AE508">
        <v>59</v>
      </c>
      <c r="AF508">
        <v>2</v>
      </c>
      <c r="AG508">
        <v>13</v>
      </c>
      <c r="AH508">
        <v>4</v>
      </c>
      <c r="AI508">
        <v>3</v>
      </c>
      <c r="AJ508">
        <v>3</v>
      </c>
      <c r="AK508">
        <v>6</v>
      </c>
      <c r="AL508">
        <v>9</v>
      </c>
      <c r="AM508">
        <v>4</v>
      </c>
      <c r="AN508">
        <v>2</v>
      </c>
      <c r="AO508">
        <v>28</v>
      </c>
      <c r="AP508">
        <v>1</v>
      </c>
      <c r="AQ508">
        <v>30</v>
      </c>
      <c r="AR508">
        <v>0</v>
      </c>
      <c r="AS508">
        <v>3</v>
      </c>
      <c r="AT508">
        <v>1</v>
      </c>
      <c r="AU508">
        <v>0</v>
      </c>
      <c r="AV508">
        <v>2</v>
      </c>
      <c r="AW508">
        <v>0</v>
      </c>
      <c r="AX508">
        <v>1</v>
      </c>
      <c r="AY508">
        <v>1</v>
      </c>
      <c r="AZ508">
        <v>1</v>
      </c>
      <c r="BA508">
        <v>2</v>
      </c>
      <c r="BB508">
        <v>2</v>
      </c>
      <c r="BC508">
        <v>0</v>
      </c>
      <c r="BD508">
        <v>2</v>
      </c>
      <c r="BE508">
        <v>346</v>
      </c>
      <c r="BF508">
        <v>88</v>
      </c>
      <c r="BG508">
        <v>29</v>
      </c>
      <c r="BH508">
        <v>9</v>
      </c>
      <c r="BI508">
        <v>0</v>
      </c>
      <c r="BJ508">
        <v>3</v>
      </c>
      <c r="BK508">
        <v>6</v>
      </c>
      <c r="BL508">
        <v>3</v>
      </c>
      <c r="BM508">
        <v>0</v>
      </c>
      <c r="BN508">
        <v>0</v>
      </c>
      <c r="BO508">
        <v>1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1</v>
      </c>
      <c r="BW508">
        <v>2</v>
      </c>
      <c r="BX508">
        <v>0</v>
      </c>
      <c r="BY508">
        <v>0</v>
      </c>
      <c r="BZ508">
        <v>0</v>
      </c>
      <c r="CA508">
        <v>0</v>
      </c>
      <c r="CB508">
        <v>1</v>
      </c>
      <c r="CC508">
        <v>0</v>
      </c>
      <c r="CD508">
        <v>0</v>
      </c>
      <c r="CE508">
        <v>0</v>
      </c>
      <c r="CF508">
        <v>2</v>
      </c>
      <c r="CG508">
        <v>0</v>
      </c>
      <c r="CH508">
        <v>31</v>
      </c>
      <c r="CI508">
        <v>88</v>
      </c>
      <c r="CJ508">
        <v>17</v>
      </c>
      <c r="CK508">
        <v>9</v>
      </c>
      <c r="CL508">
        <v>1</v>
      </c>
      <c r="CM508">
        <v>0</v>
      </c>
      <c r="CN508">
        <v>1</v>
      </c>
      <c r="CO508">
        <v>1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1</v>
      </c>
      <c r="CV508">
        <v>1</v>
      </c>
      <c r="CW508">
        <v>0</v>
      </c>
      <c r="CX508">
        <v>0</v>
      </c>
      <c r="CY508">
        <v>0</v>
      </c>
      <c r="CZ508">
        <v>0</v>
      </c>
      <c r="DA508">
        <v>1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2</v>
      </c>
      <c r="DI508">
        <v>17</v>
      </c>
      <c r="DJ508">
        <v>44</v>
      </c>
      <c r="DK508">
        <v>10</v>
      </c>
      <c r="DL508">
        <v>0</v>
      </c>
      <c r="DM508">
        <v>3</v>
      </c>
      <c r="DN508">
        <v>4</v>
      </c>
      <c r="DO508">
        <v>0</v>
      </c>
      <c r="DP508">
        <v>0</v>
      </c>
      <c r="DQ508">
        <v>1</v>
      </c>
      <c r="DR508">
        <v>0</v>
      </c>
      <c r="DS508">
        <v>2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18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5</v>
      </c>
      <c r="EK508">
        <v>0</v>
      </c>
      <c r="EL508">
        <v>1</v>
      </c>
      <c r="EM508">
        <v>44</v>
      </c>
      <c r="EN508">
        <v>55</v>
      </c>
      <c r="EO508">
        <v>40</v>
      </c>
      <c r="EP508">
        <v>2</v>
      </c>
      <c r="EQ508">
        <v>0</v>
      </c>
      <c r="ER508">
        <v>1</v>
      </c>
      <c r="ES508">
        <v>0</v>
      </c>
      <c r="ET508">
        <v>1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11</v>
      </c>
      <c r="FQ508">
        <v>55</v>
      </c>
      <c r="FR508">
        <v>69</v>
      </c>
      <c r="FS508">
        <v>26</v>
      </c>
      <c r="FT508">
        <v>2</v>
      </c>
      <c r="FU508">
        <v>16</v>
      </c>
      <c r="FV508">
        <v>2</v>
      </c>
      <c r="FW508">
        <v>0</v>
      </c>
      <c r="FX508">
        <v>18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1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4</v>
      </c>
      <c r="GU508">
        <v>69</v>
      </c>
      <c r="GV508">
        <v>40</v>
      </c>
      <c r="GW508">
        <v>20</v>
      </c>
      <c r="GX508">
        <v>6</v>
      </c>
      <c r="GY508">
        <v>0</v>
      </c>
      <c r="GZ508">
        <v>0</v>
      </c>
      <c r="HA508">
        <v>1</v>
      </c>
      <c r="HB508">
        <v>1</v>
      </c>
      <c r="HC508">
        <v>1</v>
      </c>
      <c r="HD508">
        <v>0</v>
      </c>
      <c r="HE508">
        <v>1</v>
      </c>
      <c r="HF508">
        <v>1</v>
      </c>
      <c r="HG508">
        <v>0</v>
      </c>
      <c r="HH508">
        <v>0</v>
      </c>
      <c r="HI508">
        <v>1</v>
      </c>
      <c r="HJ508">
        <v>2</v>
      </c>
      <c r="HK508">
        <v>0</v>
      </c>
      <c r="HL508">
        <v>0</v>
      </c>
      <c r="HM508">
        <v>0</v>
      </c>
      <c r="HN508">
        <v>1</v>
      </c>
      <c r="HO508">
        <v>1</v>
      </c>
      <c r="HP508">
        <v>0</v>
      </c>
      <c r="HQ508">
        <v>2</v>
      </c>
      <c r="HR508">
        <v>0</v>
      </c>
      <c r="HS508">
        <v>1</v>
      </c>
      <c r="HT508">
        <v>1</v>
      </c>
      <c r="HU508">
        <v>0</v>
      </c>
      <c r="HV508">
        <v>0</v>
      </c>
      <c r="HW508">
        <v>0</v>
      </c>
      <c r="HX508">
        <v>0</v>
      </c>
      <c r="HY508">
        <v>40</v>
      </c>
      <c r="HZ508">
        <v>24</v>
      </c>
      <c r="IA508">
        <v>7</v>
      </c>
      <c r="IB508">
        <v>4</v>
      </c>
      <c r="IC508">
        <v>0</v>
      </c>
      <c r="ID508">
        <v>1</v>
      </c>
      <c r="IE508">
        <v>0</v>
      </c>
      <c r="IF508">
        <v>1</v>
      </c>
      <c r="IG508">
        <v>0</v>
      </c>
      <c r="IH508">
        <v>0</v>
      </c>
      <c r="II508">
        <v>1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1</v>
      </c>
      <c r="IR508">
        <v>0</v>
      </c>
      <c r="IS508">
        <v>0</v>
      </c>
      <c r="IT508">
        <v>0</v>
      </c>
      <c r="IU508">
        <v>2</v>
      </c>
      <c r="IV508">
        <v>0</v>
      </c>
      <c r="IW508">
        <v>0</v>
      </c>
      <c r="IX508">
        <v>4</v>
      </c>
      <c r="IY508">
        <v>1</v>
      </c>
      <c r="IZ508">
        <v>0</v>
      </c>
      <c r="JA508">
        <v>2</v>
      </c>
      <c r="JB508">
        <v>0</v>
      </c>
      <c r="JC508">
        <v>24</v>
      </c>
      <c r="JD508" t="s">
        <v>0</v>
      </c>
      <c r="JE508" t="s">
        <v>0</v>
      </c>
      <c r="JF508" t="s">
        <v>0</v>
      </c>
      <c r="JG508" t="s">
        <v>0</v>
      </c>
      <c r="JH508" t="s">
        <v>0</v>
      </c>
      <c r="JI508" t="s">
        <v>0</v>
      </c>
      <c r="JJ508" t="s">
        <v>0</v>
      </c>
      <c r="JK508" t="s">
        <v>0</v>
      </c>
      <c r="JL508" t="s">
        <v>0</v>
      </c>
      <c r="JM508" t="s">
        <v>0</v>
      </c>
      <c r="JN508" t="s">
        <v>0</v>
      </c>
      <c r="JO508" t="s">
        <v>0</v>
      </c>
      <c r="JP508" t="s">
        <v>0</v>
      </c>
      <c r="JQ508" t="s">
        <v>0</v>
      </c>
      <c r="JR508" t="s">
        <v>0</v>
      </c>
      <c r="JS508" t="s">
        <v>0</v>
      </c>
      <c r="JT508" t="s">
        <v>0</v>
      </c>
      <c r="JU508" t="s">
        <v>0</v>
      </c>
      <c r="JV508" t="s">
        <v>0</v>
      </c>
      <c r="JW508">
        <v>3</v>
      </c>
      <c r="JX508">
        <v>1</v>
      </c>
      <c r="JY508">
        <v>0</v>
      </c>
      <c r="JZ508">
        <v>0</v>
      </c>
      <c r="KA508">
        <v>1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1</v>
      </c>
      <c r="KN508">
        <v>0</v>
      </c>
      <c r="KO508">
        <v>0</v>
      </c>
      <c r="KP508">
        <v>0</v>
      </c>
      <c r="KQ508">
        <v>0</v>
      </c>
      <c r="KR508">
        <v>3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5</v>
      </c>
      <c r="LW508">
        <v>1</v>
      </c>
      <c r="LX508">
        <v>0</v>
      </c>
      <c r="LY508">
        <v>0</v>
      </c>
      <c r="LZ508">
        <v>0</v>
      </c>
      <c r="MA508">
        <v>0</v>
      </c>
      <c r="MB508">
        <v>1</v>
      </c>
      <c r="MC508">
        <v>0</v>
      </c>
      <c r="MD508">
        <v>0</v>
      </c>
      <c r="ME508">
        <v>1</v>
      </c>
      <c r="MF508">
        <v>1</v>
      </c>
      <c r="MG508">
        <v>0</v>
      </c>
      <c r="MH508">
        <v>0</v>
      </c>
      <c r="MI508">
        <v>0</v>
      </c>
      <c r="MJ508">
        <v>0</v>
      </c>
      <c r="MK508">
        <v>1</v>
      </c>
      <c r="ML508">
        <v>0</v>
      </c>
      <c r="MM508">
        <v>5</v>
      </c>
    </row>
    <row r="509" spans="1:351">
      <c r="A509" t="s">
        <v>830</v>
      </c>
      <c r="B509" t="s">
        <v>812</v>
      </c>
      <c r="C509" t="str">
        <f>"201101"</f>
        <v>201101</v>
      </c>
      <c r="D509" t="s">
        <v>829</v>
      </c>
      <c r="E509">
        <v>2</v>
      </c>
      <c r="F509">
        <v>1193</v>
      </c>
      <c r="G509">
        <v>920</v>
      </c>
      <c r="H509">
        <v>523</v>
      </c>
      <c r="I509">
        <v>397</v>
      </c>
      <c r="J509">
        <v>1</v>
      </c>
      <c r="K509">
        <v>3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397</v>
      </c>
      <c r="T509">
        <v>0</v>
      </c>
      <c r="U509">
        <v>0</v>
      </c>
      <c r="V509">
        <v>397</v>
      </c>
      <c r="W509">
        <v>8</v>
      </c>
      <c r="X509">
        <v>6</v>
      </c>
      <c r="Y509">
        <v>2</v>
      </c>
      <c r="Z509">
        <v>0</v>
      </c>
      <c r="AA509">
        <v>389</v>
      </c>
      <c r="AB509">
        <v>190</v>
      </c>
      <c r="AC509">
        <v>72</v>
      </c>
      <c r="AD509">
        <v>27</v>
      </c>
      <c r="AE509">
        <v>24</v>
      </c>
      <c r="AF509">
        <v>0</v>
      </c>
      <c r="AG509">
        <v>5</v>
      </c>
      <c r="AH509">
        <v>0</v>
      </c>
      <c r="AI509">
        <v>1</v>
      </c>
      <c r="AJ509">
        <v>3</v>
      </c>
      <c r="AK509">
        <v>1</v>
      </c>
      <c r="AL509">
        <v>0</v>
      </c>
      <c r="AM509">
        <v>0</v>
      </c>
      <c r="AN509">
        <v>1</v>
      </c>
      <c r="AO509">
        <v>9</v>
      </c>
      <c r="AP509">
        <v>0</v>
      </c>
      <c r="AQ509">
        <v>29</v>
      </c>
      <c r="AR509">
        <v>0</v>
      </c>
      <c r="AS509">
        <v>3</v>
      </c>
      <c r="AT509">
        <v>0</v>
      </c>
      <c r="AU509">
        <v>0</v>
      </c>
      <c r="AV509">
        <v>2</v>
      </c>
      <c r="AW509">
        <v>3</v>
      </c>
      <c r="AX509">
        <v>0</v>
      </c>
      <c r="AY509">
        <v>1</v>
      </c>
      <c r="AZ509">
        <v>0</v>
      </c>
      <c r="BA509">
        <v>1</v>
      </c>
      <c r="BB509">
        <v>2</v>
      </c>
      <c r="BC509">
        <v>0</v>
      </c>
      <c r="BD509">
        <v>6</v>
      </c>
      <c r="BE509">
        <v>190</v>
      </c>
      <c r="BF509">
        <v>54</v>
      </c>
      <c r="BG509">
        <v>14</v>
      </c>
      <c r="BH509">
        <v>5</v>
      </c>
      <c r="BI509">
        <v>8</v>
      </c>
      <c r="BJ509">
        <v>0</v>
      </c>
      <c r="BK509">
        <v>4</v>
      </c>
      <c r="BL509">
        <v>0</v>
      </c>
      <c r="BM509">
        <v>0</v>
      </c>
      <c r="BN509">
        <v>1</v>
      </c>
      <c r="BO509">
        <v>0</v>
      </c>
      <c r="BP509">
        <v>0</v>
      </c>
      <c r="BQ509">
        <v>0</v>
      </c>
      <c r="BR509">
        <v>0</v>
      </c>
      <c r="BS509">
        <v>1</v>
      </c>
      <c r="BT509">
        <v>3</v>
      </c>
      <c r="BU509">
        <v>0</v>
      </c>
      <c r="BV509">
        <v>0</v>
      </c>
      <c r="BW509">
        <v>1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1</v>
      </c>
      <c r="CD509">
        <v>0</v>
      </c>
      <c r="CE509">
        <v>0</v>
      </c>
      <c r="CF509">
        <v>0</v>
      </c>
      <c r="CG509">
        <v>0</v>
      </c>
      <c r="CH509">
        <v>16</v>
      </c>
      <c r="CI509">
        <v>54</v>
      </c>
      <c r="CJ509">
        <v>12</v>
      </c>
      <c r="CK509">
        <v>3</v>
      </c>
      <c r="CL509">
        <v>0</v>
      </c>
      <c r="CM509">
        <v>0</v>
      </c>
      <c r="CN509">
        <v>2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3</v>
      </c>
      <c r="CX509">
        <v>0</v>
      </c>
      <c r="CY509">
        <v>0</v>
      </c>
      <c r="CZ509">
        <v>0</v>
      </c>
      <c r="DA509">
        <v>3</v>
      </c>
      <c r="DB509">
        <v>1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12</v>
      </c>
      <c r="DJ509">
        <v>14</v>
      </c>
      <c r="DK509">
        <v>7</v>
      </c>
      <c r="DL509">
        <v>1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1</v>
      </c>
      <c r="DZ509">
        <v>0</v>
      </c>
      <c r="EA509">
        <v>0</v>
      </c>
      <c r="EB509">
        <v>3</v>
      </c>
      <c r="EC509">
        <v>0</v>
      </c>
      <c r="ED509">
        <v>0</v>
      </c>
      <c r="EE509">
        <v>0</v>
      </c>
      <c r="EF509">
        <v>1</v>
      </c>
      <c r="EG509">
        <v>0</v>
      </c>
      <c r="EH509">
        <v>0</v>
      </c>
      <c r="EI509">
        <v>0</v>
      </c>
      <c r="EJ509">
        <v>1</v>
      </c>
      <c r="EK509">
        <v>0</v>
      </c>
      <c r="EL509">
        <v>0</v>
      </c>
      <c r="EM509">
        <v>14</v>
      </c>
      <c r="EN509">
        <v>44</v>
      </c>
      <c r="EO509">
        <v>23</v>
      </c>
      <c r="EP509">
        <v>0</v>
      </c>
      <c r="EQ509">
        <v>1</v>
      </c>
      <c r="ER509">
        <v>9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1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10</v>
      </c>
      <c r="FQ509">
        <v>44</v>
      </c>
      <c r="FR509">
        <v>34</v>
      </c>
      <c r="FS509">
        <v>4</v>
      </c>
      <c r="FT509">
        <v>1</v>
      </c>
      <c r="FU509">
        <v>4</v>
      </c>
      <c r="FV509">
        <v>0</v>
      </c>
      <c r="FW509">
        <v>1</v>
      </c>
      <c r="FX509">
        <v>15</v>
      </c>
      <c r="FY509">
        <v>0</v>
      </c>
      <c r="FZ509">
        <v>0</v>
      </c>
      <c r="GA509">
        <v>0</v>
      </c>
      <c r="GB509">
        <v>0</v>
      </c>
      <c r="GC509">
        <v>2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1</v>
      </c>
      <c r="GK509">
        <v>0</v>
      </c>
      <c r="GL509">
        <v>1</v>
      </c>
      <c r="GM509">
        <v>0</v>
      </c>
      <c r="GN509">
        <v>0</v>
      </c>
      <c r="GO509">
        <v>1</v>
      </c>
      <c r="GP509">
        <v>1</v>
      </c>
      <c r="GQ509">
        <v>0</v>
      </c>
      <c r="GR509">
        <v>1</v>
      </c>
      <c r="GS509">
        <v>1</v>
      </c>
      <c r="GT509">
        <v>1</v>
      </c>
      <c r="GU509">
        <v>34</v>
      </c>
      <c r="GV509">
        <v>28</v>
      </c>
      <c r="GW509">
        <v>14</v>
      </c>
      <c r="GX509">
        <v>3</v>
      </c>
      <c r="GY509">
        <v>1</v>
      </c>
      <c r="GZ509">
        <v>0</v>
      </c>
      <c r="HA509">
        <v>0</v>
      </c>
      <c r="HB509">
        <v>1</v>
      </c>
      <c r="HC509">
        <v>0</v>
      </c>
      <c r="HD509">
        <v>0</v>
      </c>
      <c r="HE509">
        <v>0</v>
      </c>
      <c r="HF509">
        <v>0</v>
      </c>
      <c r="HG509">
        <v>1</v>
      </c>
      <c r="HH509">
        <v>0</v>
      </c>
      <c r="HI509">
        <v>1</v>
      </c>
      <c r="HJ509">
        <v>0</v>
      </c>
      <c r="HK509">
        <v>1</v>
      </c>
      <c r="HL509">
        <v>0</v>
      </c>
      <c r="HM509">
        <v>0</v>
      </c>
      <c r="HN509">
        <v>0</v>
      </c>
      <c r="HO509">
        <v>1</v>
      </c>
      <c r="HP509">
        <v>2</v>
      </c>
      <c r="HQ509">
        <v>0</v>
      </c>
      <c r="HR509">
        <v>0</v>
      </c>
      <c r="HS509">
        <v>1</v>
      </c>
      <c r="HT509">
        <v>1</v>
      </c>
      <c r="HU509">
        <v>1</v>
      </c>
      <c r="HV509">
        <v>0</v>
      </c>
      <c r="HW509">
        <v>0</v>
      </c>
      <c r="HX509">
        <v>0</v>
      </c>
      <c r="HY509">
        <v>28</v>
      </c>
      <c r="HZ509">
        <v>9</v>
      </c>
      <c r="IA509">
        <v>7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1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1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9</v>
      </c>
      <c r="JD509" t="s">
        <v>0</v>
      </c>
      <c r="JE509" t="s">
        <v>0</v>
      </c>
      <c r="JF509" t="s">
        <v>0</v>
      </c>
      <c r="JG509" t="s">
        <v>0</v>
      </c>
      <c r="JH509" t="s">
        <v>0</v>
      </c>
      <c r="JI509" t="s">
        <v>0</v>
      </c>
      <c r="JJ509" t="s">
        <v>0</v>
      </c>
      <c r="JK509" t="s">
        <v>0</v>
      </c>
      <c r="JL509" t="s">
        <v>0</v>
      </c>
      <c r="JM509" t="s">
        <v>0</v>
      </c>
      <c r="JN509" t="s">
        <v>0</v>
      </c>
      <c r="JO509" t="s">
        <v>0</v>
      </c>
      <c r="JP509" t="s">
        <v>0</v>
      </c>
      <c r="JQ509" t="s">
        <v>0</v>
      </c>
      <c r="JR509" t="s">
        <v>0</v>
      </c>
      <c r="JS509" t="s">
        <v>0</v>
      </c>
      <c r="JT509" t="s">
        <v>0</v>
      </c>
      <c r="JU509" t="s">
        <v>0</v>
      </c>
      <c r="JV509" t="s">
        <v>0</v>
      </c>
      <c r="JW509">
        <v>2</v>
      </c>
      <c r="JX509">
        <v>2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2</v>
      </c>
      <c r="KS509">
        <v>1</v>
      </c>
      <c r="KT509">
        <v>0</v>
      </c>
      <c r="KU509">
        <v>0</v>
      </c>
      <c r="KV509">
        <v>0</v>
      </c>
      <c r="KW509">
        <v>0</v>
      </c>
      <c r="KX509">
        <v>1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1</v>
      </c>
      <c r="LV509">
        <v>1</v>
      </c>
      <c r="LW509">
        <v>0</v>
      </c>
      <c r="LX509">
        <v>1</v>
      </c>
      <c r="LY509">
        <v>0</v>
      </c>
      <c r="LZ509">
        <v>0</v>
      </c>
      <c r="MA509">
        <v>0</v>
      </c>
      <c r="MB509">
        <v>0</v>
      </c>
      <c r="MC509">
        <v>0</v>
      </c>
      <c r="MD509">
        <v>0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0</v>
      </c>
      <c r="MK509">
        <v>0</v>
      </c>
      <c r="ML509">
        <v>0</v>
      </c>
      <c r="MM509">
        <v>1</v>
      </c>
    </row>
    <row r="510" spans="1:351">
      <c r="A510" t="s">
        <v>828</v>
      </c>
      <c r="B510" t="s">
        <v>812</v>
      </c>
      <c r="C510" t="str">
        <f>"201101"</f>
        <v>201101</v>
      </c>
      <c r="D510" t="s">
        <v>652</v>
      </c>
      <c r="E510">
        <v>3</v>
      </c>
      <c r="F510">
        <v>1560</v>
      </c>
      <c r="G510">
        <v>1210</v>
      </c>
      <c r="H510">
        <v>447</v>
      </c>
      <c r="I510">
        <v>763</v>
      </c>
      <c r="J510">
        <v>2</v>
      </c>
      <c r="K510">
        <v>7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762</v>
      </c>
      <c r="T510">
        <v>0</v>
      </c>
      <c r="U510">
        <v>0</v>
      </c>
      <c r="V510">
        <v>762</v>
      </c>
      <c r="W510">
        <v>16</v>
      </c>
      <c r="X510">
        <v>8</v>
      </c>
      <c r="Y510">
        <v>5</v>
      </c>
      <c r="Z510">
        <v>3</v>
      </c>
      <c r="AA510">
        <v>746</v>
      </c>
      <c r="AB510">
        <v>379</v>
      </c>
      <c r="AC510">
        <v>135</v>
      </c>
      <c r="AD510">
        <v>45</v>
      </c>
      <c r="AE510">
        <v>21</v>
      </c>
      <c r="AF510">
        <v>4</v>
      </c>
      <c r="AG510">
        <v>8</v>
      </c>
      <c r="AH510">
        <v>1</v>
      </c>
      <c r="AI510">
        <v>0</v>
      </c>
      <c r="AJ510">
        <v>5</v>
      </c>
      <c r="AK510">
        <v>5</v>
      </c>
      <c r="AL510">
        <v>3</v>
      </c>
      <c r="AM510">
        <v>1</v>
      </c>
      <c r="AN510">
        <v>0</v>
      </c>
      <c r="AO510">
        <v>57</v>
      </c>
      <c r="AP510">
        <v>0</v>
      </c>
      <c r="AQ510">
        <v>80</v>
      </c>
      <c r="AR510">
        <v>0</v>
      </c>
      <c r="AS510">
        <v>0</v>
      </c>
      <c r="AT510">
        <v>1</v>
      </c>
      <c r="AU510">
        <v>0</v>
      </c>
      <c r="AV510">
        <v>0</v>
      </c>
      <c r="AW510">
        <v>2</v>
      </c>
      <c r="AX510">
        <v>0</v>
      </c>
      <c r="AY510">
        <v>0</v>
      </c>
      <c r="AZ510">
        <v>0</v>
      </c>
      <c r="BA510">
        <v>5</v>
      </c>
      <c r="BB510">
        <v>1</v>
      </c>
      <c r="BC510">
        <v>2</v>
      </c>
      <c r="BD510">
        <v>3</v>
      </c>
      <c r="BE510">
        <v>379</v>
      </c>
      <c r="BF510">
        <v>95</v>
      </c>
      <c r="BG510">
        <v>34</v>
      </c>
      <c r="BH510">
        <v>11</v>
      </c>
      <c r="BI510">
        <v>5</v>
      </c>
      <c r="BJ510">
        <v>2</v>
      </c>
      <c r="BK510">
        <v>2</v>
      </c>
      <c r="BL510">
        <v>1</v>
      </c>
      <c r="BM510">
        <v>0</v>
      </c>
      <c r="BN510">
        <v>0</v>
      </c>
      <c r="BO510">
        <v>1</v>
      </c>
      <c r="BP510">
        <v>0</v>
      </c>
      <c r="BQ510">
        <v>0</v>
      </c>
      <c r="BR510">
        <v>0</v>
      </c>
      <c r="BS510">
        <v>1</v>
      </c>
      <c r="BT510">
        <v>0</v>
      </c>
      <c r="BU510">
        <v>0</v>
      </c>
      <c r="BV510">
        <v>1</v>
      </c>
      <c r="BW510">
        <v>0</v>
      </c>
      <c r="BX510">
        <v>3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1</v>
      </c>
      <c r="CG510">
        <v>2</v>
      </c>
      <c r="CH510">
        <v>31</v>
      </c>
      <c r="CI510">
        <v>95</v>
      </c>
      <c r="CJ510">
        <v>17</v>
      </c>
      <c r="CK510">
        <v>5</v>
      </c>
      <c r="CL510">
        <v>2</v>
      </c>
      <c r="CM510">
        <v>0</v>
      </c>
      <c r="CN510">
        <v>3</v>
      </c>
      <c r="CO510">
        <v>0</v>
      </c>
      <c r="CP510">
        <v>0</v>
      </c>
      <c r="CQ510">
        <v>0</v>
      </c>
      <c r="CR510">
        <v>1</v>
      </c>
      <c r="CS510">
        <v>0</v>
      </c>
      <c r="CT510">
        <v>1</v>
      </c>
      <c r="CU510">
        <v>0</v>
      </c>
      <c r="CV510">
        <v>0</v>
      </c>
      <c r="CW510">
        <v>0</v>
      </c>
      <c r="CX510">
        <v>1</v>
      </c>
      <c r="CY510">
        <v>0</v>
      </c>
      <c r="CZ510">
        <v>0</v>
      </c>
      <c r="DA510">
        <v>1</v>
      </c>
      <c r="DB510">
        <v>1</v>
      </c>
      <c r="DC510">
        <v>1</v>
      </c>
      <c r="DD510">
        <v>0</v>
      </c>
      <c r="DE510">
        <v>0</v>
      </c>
      <c r="DF510">
        <v>0</v>
      </c>
      <c r="DG510">
        <v>0</v>
      </c>
      <c r="DH510">
        <v>1</v>
      </c>
      <c r="DI510">
        <v>17</v>
      </c>
      <c r="DJ510">
        <v>58</v>
      </c>
      <c r="DK510">
        <v>15</v>
      </c>
      <c r="DL510">
        <v>2</v>
      </c>
      <c r="DM510">
        <v>1</v>
      </c>
      <c r="DN510">
        <v>0</v>
      </c>
      <c r="DO510">
        <v>1</v>
      </c>
      <c r="DP510">
        <v>0</v>
      </c>
      <c r="DQ510">
        <v>1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33</v>
      </c>
      <c r="EC510">
        <v>1</v>
      </c>
      <c r="ED510">
        <v>1</v>
      </c>
      <c r="EE510">
        <v>0</v>
      </c>
      <c r="EF510">
        <v>1</v>
      </c>
      <c r="EG510">
        <v>0</v>
      </c>
      <c r="EH510">
        <v>0</v>
      </c>
      <c r="EI510">
        <v>0</v>
      </c>
      <c r="EJ510">
        <v>2</v>
      </c>
      <c r="EK510">
        <v>0</v>
      </c>
      <c r="EL510">
        <v>0</v>
      </c>
      <c r="EM510">
        <v>58</v>
      </c>
      <c r="EN510">
        <v>62</v>
      </c>
      <c r="EO510">
        <v>50</v>
      </c>
      <c r="EP510">
        <v>2</v>
      </c>
      <c r="EQ510">
        <v>0</v>
      </c>
      <c r="ER510">
        <v>2</v>
      </c>
      <c r="ES510">
        <v>0</v>
      </c>
      <c r="ET510">
        <v>1</v>
      </c>
      <c r="EU510">
        <v>0</v>
      </c>
      <c r="EV510">
        <v>1</v>
      </c>
      <c r="EW510">
        <v>0</v>
      </c>
      <c r="EX510">
        <v>0</v>
      </c>
      <c r="EY510">
        <v>0</v>
      </c>
      <c r="EZ510">
        <v>0</v>
      </c>
      <c r="FA510">
        <v>1</v>
      </c>
      <c r="FB510">
        <v>0</v>
      </c>
      <c r="FC510">
        <v>0</v>
      </c>
      <c r="FD510">
        <v>1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3</v>
      </c>
      <c r="FP510">
        <v>1</v>
      </c>
      <c r="FQ510">
        <v>62</v>
      </c>
      <c r="FR510">
        <v>34</v>
      </c>
      <c r="FS510">
        <v>16</v>
      </c>
      <c r="FT510">
        <v>4</v>
      </c>
      <c r="FU510">
        <v>2</v>
      </c>
      <c r="FV510">
        <v>1</v>
      </c>
      <c r="FW510">
        <v>0</v>
      </c>
      <c r="FX510">
        <v>6</v>
      </c>
      <c r="FY510">
        <v>0</v>
      </c>
      <c r="FZ510">
        <v>0</v>
      </c>
      <c r="GA510">
        <v>0</v>
      </c>
      <c r="GB510">
        <v>1</v>
      </c>
      <c r="GC510">
        <v>0</v>
      </c>
      <c r="GD510">
        <v>0</v>
      </c>
      <c r="GE510">
        <v>1</v>
      </c>
      <c r="GF510">
        <v>0</v>
      </c>
      <c r="GG510">
        <v>0</v>
      </c>
      <c r="GH510">
        <v>0</v>
      </c>
      <c r="GI510">
        <v>1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1</v>
      </c>
      <c r="GR510">
        <v>0</v>
      </c>
      <c r="GS510">
        <v>0</v>
      </c>
      <c r="GT510">
        <v>1</v>
      </c>
      <c r="GU510">
        <v>34</v>
      </c>
      <c r="GV510">
        <v>60</v>
      </c>
      <c r="GW510">
        <v>29</v>
      </c>
      <c r="GX510">
        <v>3</v>
      </c>
      <c r="GY510">
        <v>0</v>
      </c>
      <c r="GZ510">
        <v>2</v>
      </c>
      <c r="HA510">
        <v>3</v>
      </c>
      <c r="HB510">
        <v>5</v>
      </c>
      <c r="HC510">
        <v>1</v>
      </c>
      <c r="HD510">
        <v>1</v>
      </c>
      <c r="HE510">
        <v>0</v>
      </c>
      <c r="HF510">
        <v>3</v>
      </c>
      <c r="HG510">
        <v>1</v>
      </c>
      <c r="HH510">
        <v>0</v>
      </c>
      <c r="HI510">
        <v>1</v>
      </c>
      <c r="HJ510">
        <v>1</v>
      </c>
      <c r="HK510">
        <v>0</v>
      </c>
      <c r="HL510">
        <v>1</v>
      </c>
      <c r="HM510">
        <v>0</v>
      </c>
      <c r="HN510">
        <v>0</v>
      </c>
      <c r="HO510">
        <v>1</v>
      </c>
      <c r="HP510">
        <v>0</v>
      </c>
      <c r="HQ510">
        <v>1</v>
      </c>
      <c r="HR510">
        <v>1</v>
      </c>
      <c r="HS510">
        <v>0</v>
      </c>
      <c r="HT510">
        <v>1</v>
      </c>
      <c r="HU510">
        <v>4</v>
      </c>
      <c r="HV510">
        <v>0</v>
      </c>
      <c r="HW510">
        <v>1</v>
      </c>
      <c r="HX510">
        <v>0</v>
      </c>
      <c r="HY510">
        <v>60</v>
      </c>
      <c r="HZ510">
        <v>38</v>
      </c>
      <c r="IA510">
        <v>26</v>
      </c>
      <c r="IB510">
        <v>1</v>
      </c>
      <c r="IC510">
        <v>0</v>
      </c>
      <c r="ID510">
        <v>0</v>
      </c>
      <c r="IE510">
        <v>1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3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1</v>
      </c>
      <c r="IS510">
        <v>0</v>
      </c>
      <c r="IT510">
        <v>0</v>
      </c>
      <c r="IU510">
        <v>0</v>
      </c>
      <c r="IV510">
        <v>0</v>
      </c>
      <c r="IW510">
        <v>2</v>
      </c>
      <c r="IX510">
        <v>0</v>
      </c>
      <c r="IY510">
        <v>1</v>
      </c>
      <c r="IZ510">
        <v>2</v>
      </c>
      <c r="JA510">
        <v>0</v>
      </c>
      <c r="JB510">
        <v>1</v>
      </c>
      <c r="JC510">
        <v>38</v>
      </c>
      <c r="JD510" t="s">
        <v>0</v>
      </c>
      <c r="JE510" t="s">
        <v>0</v>
      </c>
      <c r="JF510" t="s">
        <v>0</v>
      </c>
      <c r="JG510" t="s">
        <v>0</v>
      </c>
      <c r="JH510" t="s">
        <v>0</v>
      </c>
      <c r="JI510" t="s">
        <v>0</v>
      </c>
      <c r="JJ510" t="s">
        <v>0</v>
      </c>
      <c r="JK510" t="s">
        <v>0</v>
      </c>
      <c r="JL510" t="s">
        <v>0</v>
      </c>
      <c r="JM510" t="s">
        <v>0</v>
      </c>
      <c r="JN510" t="s">
        <v>0</v>
      </c>
      <c r="JO510" t="s">
        <v>0</v>
      </c>
      <c r="JP510" t="s">
        <v>0</v>
      </c>
      <c r="JQ510" t="s">
        <v>0</v>
      </c>
      <c r="JR510" t="s">
        <v>0</v>
      </c>
      <c r="JS510" t="s">
        <v>0</v>
      </c>
      <c r="JT510" t="s">
        <v>0</v>
      </c>
      <c r="JU510" t="s">
        <v>0</v>
      </c>
      <c r="JV510" t="s">
        <v>0</v>
      </c>
      <c r="JW510">
        <v>1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1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1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2</v>
      </c>
      <c r="LW510">
        <v>0</v>
      </c>
      <c r="LX510">
        <v>0</v>
      </c>
      <c r="LY510">
        <v>0</v>
      </c>
      <c r="LZ510">
        <v>0</v>
      </c>
      <c r="MA510">
        <v>2</v>
      </c>
      <c r="MB510">
        <v>0</v>
      </c>
      <c r="MC510">
        <v>0</v>
      </c>
      <c r="MD510">
        <v>0</v>
      </c>
      <c r="ME510">
        <v>0</v>
      </c>
      <c r="MF510">
        <v>0</v>
      </c>
      <c r="MG510">
        <v>0</v>
      </c>
      <c r="MH510">
        <v>0</v>
      </c>
      <c r="MI510">
        <v>0</v>
      </c>
      <c r="MJ510">
        <v>0</v>
      </c>
      <c r="MK510">
        <v>0</v>
      </c>
      <c r="ML510">
        <v>0</v>
      </c>
      <c r="MM510">
        <v>2</v>
      </c>
    </row>
    <row r="511" spans="1:351">
      <c r="A511" t="s">
        <v>827</v>
      </c>
      <c r="B511" t="s">
        <v>812</v>
      </c>
      <c r="C511" t="str">
        <f>"201101"</f>
        <v>201101</v>
      </c>
      <c r="D511" t="s">
        <v>826</v>
      </c>
      <c r="E511">
        <v>4</v>
      </c>
      <c r="F511">
        <v>1151</v>
      </c>
      <c r="G511">
        <v>890</v>
      </c>
      <c r="H511">
        <v>315</v>
      </c>
      <c r="I511">
        <v>575</v>
      </c>
      <c r="J511">
        <v>0</v>
      </c>
      <c r="K511">
        <v>6</v>
      </c>
      <c r="L511">
        <v>2</v>
      </c>
      <c r="M511">
        <v>2</v>
      </c>
      <c r="N511">
        <v>0</v>
      </c>
      <c r="O511">
        <v>0</v>
      </c>
      <c r="P511">
        <v>0</v>
      </c>
      <c r="Q511">
        <v>0</v>
      </c>
      <c r="R511">
        <v>2</v>
      </c>
      <c r="S511">
        <v>577</v>
      </c>
      <c r="T511">
        <v>2</v>
      </c>
      <c r="U511">
        <v>0</v>
      </c>
      <c r="V511">
        <v>577</v>
      </c>
      <c r="W511">
        <v>16</v>
      </c>
      <c r="X511">
        <v>6</v>
      </c>
      <c r="Y511">
        <v>4</v>
      </c>
      <c r="Z511">
        <v>6</v>
      </c>
      <c r="AA511">
        <v>561</v>
      </c>
      <c r="AB511">
        <v>247</v>
      </c>
      <c r="AC511">
        <v>91</v>
      </c>
      <c r="AD511">
        <v>33</v>
      </c>
      <c r="AE511">
        <v>37</v>
      </c>
      <c r="AF511">
        <v>1</v>
      </c>
      <c r="AG511">
        <v>7</v>
      </c>
      <c r="AH511">
        <v>1</v>
      </c>
      <c r="AI511">
        <v>1</v>
      </c>
      <c r="AJ511">
        <v>4</v>
      </c>
      <c r="AK511">
        <v>4</v>
      </c>
      <c r="AL511">
        <v>1</v>
      </c>
      <c r="AM511">
        <v>5</v>
      </c>
      <c r="AN511">
        <v>1</v>
      </c>
      <c r="AO511">
        <v>20</v>
      </c>
      <c r="AP511">
        <v>0</v>
      </c>
      <c r="AQ511">
        <v>24</v>
      </c>
      <c r="AR511">
        <v>0</v>
      </c>
      <c r="AS511">
        <v>3</v>
      </c>
      <c r="AT511">
        <v>3</v>
      </c>
      <c r="AU511">
        <v>0</v>
      </c>
      <c r="AV511">
        <v>3</v>
      </c>
      <c r="AW511">
        <v>2</v>
      </c>
      <c r="AX511">
        <v>0</v>
      </c>
      <c r="AY511">
        <v>0</v>
      </c>
      <c r="AZ511">
        <v>1</v>
      </c>
      <c r="BA511">
        <v>0</v>
      </c>
      <c r="BB511">
        <v>2</v>
      </c>
      <c r="BC511">
        <v>2</v>
      </c>
      <c r="BD511">
        <v>1</v>
      </c>
      <c r="BE511">
        <v>247</v>
      </c>
      <c r="BF511">
        <v>82</v>
      </c>
      <c r="BG511">
        <v>35</v>
      </c>
      <c r="BH511">
        <v>7</v>
      </c>
      <c r="BI511">
        <v>11</v>
      </c>
      <c r="BJ511">
        <v>1</v>
      </c>
      <c r="BK511">
        <v>6</v>
      </c>
      <c r="BL511">
        <v>1</v>
      </c>
      <c r="BM511">
        <v>1</v>
      </c>
      <c r="BN511">
        <v>0</v>
      </c>
      <c r="BO511">
        <v>1</v>
      </c>
      <c r="BP511">
        <v>0</v>
      </c>
      <c r="BQ511">
        <v>0</v>
      </c>
      <c r="BR511">
        <v>0</v>
      </c>
      <c r="BS511">
        <v>2</v>
      </c>
      <c r="BT511">
        <v>0</v>
      </c>
      <c r="BU511">
        <v>0</v>
      </c>
      <c r="BV511">
        <v>1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1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15</v>
      </c>
      <c r="CI511">
        <v>82</v>
      </c>
      <c r="CJ511">
        <v>25</v>
      </c>
      <c r="CK511">
        <v>11</v>
      </c>
      <c r="CL511">
        <v>3</v>
      </c>
      <c r="CM511">
        <v>2</v>
      </c>
      <c r="CN511">
        <v>2</v>
      </c>
      <c r="CO511">
        <v>2</v>
      </c>
      <c r="CP511">
        <v>0</v>
      </c>
      <c r="CQ511">
        <v>0</v>
      </c>
      <c r="CR511">
        <v>1</v>
      </c>
      <c r="CS511">
        <v>0</v>
      </c>
      <c r="CT511">
        <v>0</v>
      </c>
      <c r="CU511">
        <v>0</v>
      </c>
      <c r="CV511">
        <v>1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1</v>
      </c>
      <c r="DE511">
        <v>1</v>
      </c>
      <c r="DF511">
        <v>0</v>
      </c>
      <c r="DG511">
        <v>0</v>
      </c>
      <c r="DH511">
        <v>1</v>
      </c>
      <c r="DI511">
        <v>25</v>
      </c>
      <c r="DJ511">
        <v>41</v>
      </c>
      <c r="DK511">
        <v>18</v>
      </c>
      <c r="DL511">
        <v>0</v>
      </c>
      <c r="DM511">
        <v>1</v>
      </c>
      <c r="DN511">
        <v>1</v>
      </c>
      <c r="DO511">
        <v>1</v>
      </c>
      <c r="DP511">
        <v>0</v>
      </c>
      <c r="DQ511">
        <v>0</v>
      </c>
      <c r="DR511">
        <v>0</v>
      </c>
      <c r="DS511">
        <v>0</v>
      </c>
      <c r="DT511">
        <v>1</v>
      </c>
      <c r="DU511">
        <v>1</v>
      </c>
      <c r="DV511">
        <v>0</v>
      </c>
      <c r="DW511">
        <v>0</v>
      </c>
      <c r="DX511">
        <v>0</v>
      </c>
      <c r="DY511">
        <v>1</v>
      </c>
      <c r="DZ511">
        <v>1</v>
      </c>
      <c r="EA511">
        <v>0</v>
      </c>
      <c r="EB511">
        <v>12</v>
      </c>
      <c r="EC511">
        <v>0</v>
      </c>
      <c r="ED511">
        <v>0</v>
      </c>
      <c r="EE511">
        <v>2</v>
      </c>
      <c r="EF511">
        <v>0</v>
      </c>
      <c r="EG511">
        <v>0</v>
      </c>
      <c r="EH511">
        <v>0</v>
      </c>
      <c r="EI511">
        <v>2</v>
      </c>
      <c r="EJ511">
        <v>0</v>
      </c>
      <c r="EK511">
        <v>0</v>
      </c>
      <c r="EL511">
        <v>0</v>
      </c>
      <c r="EM511">
        <v>41</v>
      </c>
      <c r="EN511">
        <v>41</v>
      </c>
      <c r="EO511">
        <v>26</v>
      </c>
      <c r="EP511">
        <v>2</v>
      </c>
      <c r="EQ511">
        <v>0</v>
      </c>
      <c r="ER511">
        <v>4</v>
      </c>
      <c r="ES511">
        <v>0</v>
      </c>
      <c r="ET511">
        <v>0</v>
      </c>
      <c r="EU511">
        <v>0</v>
      </c>
      <c r="EV511">
        <v>1</v>
      </c>
      <c r="EW511">
        <v>1</v>
      </c>
      <c r="EX511">
        <v>0</v>
      </c>
      <c r="EY511">
        <v>1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1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2</v>
      </c>
      <c r="FP511">
        <v>3</v>
      </c>
      <c r="FQ511">
        <v>41</v>
      </c>
      <c r="FR511">
        <v>48</v>
      </c>
      <c r="FS511">
        <v>15</v>
      </c>
      <c r="FT511">
        <v>5</v>
      </c>
      <c r="FU511">
        <v>4</v>
      </c>
      <c r="FV511">
        <v>2</v>
      </c>
      <c r="FW511">
        <v>1</v>
      </c>
      <c r="FX511">
        <v>11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1</v>
      </c>
      <c r="GS511">
        <v>4</v>
      </c>
      <c r="GT511">
        <v>5</v>
      </c>
      <c r="GU511">
        <v>48</v>
      </c>
      <c r="GV511">
        <v>51</v>
      </c>
      <c r="GW511">
        <v>27</v>
      </c>
      <c r="GX511">
        <v>3</v>
      </c>
      <c r="GY511">
        <v>4</v>
      </c>
      <c r="GZ511">
        <v>1</v>
      </c>
      <c r="HA511">
        <v>2</v>
      </c>
      <c r="HB511">
        <v>2</v>
      </c>
      <c r="HC511">
        <v>0</v>
      </c>
      <c r="HD511">
        <v>0</v>
      </c>
      <c r="HE511">
        <v>0</v>
      </c>
      <c r="HF511">
        <v>1</v>
      </c>
      <c r="HG511">
        <v>1</v>
      </c>
      <c r="HH511">
        <v>1</v>
      </c>
      <c r="HI511">
        <v>0</v>
      </c>
      <c r="HJ511">
        <v>1</v>
      </c>
      <c r="HK511">
        <v>1</v>
      </c>
      <c r="HL511">
        <v>0</v>
      </c>
      <c r="HM511">
        <v>0</v>
      </c>
      <c r="HN511">
        <v>1</v>
      </c>
      <c r="HO511">
        <v>3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2</v>
      </c>
      <c r="HV511">
        <v>0</v>
      </c>
      <c r="HW511">
        <v>0</v>
      </c>
      <c r="HX511">
        <v>1</v>
      </c>
      <c r="HY511">
        <v>51</v>
      </c>
      <c r="HZ511">
        <v>24</v>
      </c>
      <c r="IA511">
        <v>19</v>
      </c>
      <c r="IB511">
        <v>1</v>
      </c>
      <c r="IC511">
        <v>1</v>
      </c>
      <c r="ID511">
        <v>0</v>
      </c>
      <c r="IE511">
        <v>1</v>
      </c>
      <c r="IF511">
        <v>1</v>
      </c>
      <c r="IG511">
        <v>0</v>
      </c>
      <c r="IH511">
        <v>0</v>
      </c>
      <c r="II511">
        <v>1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24</v>
      </c>
      <c r="JD511" t="s">
        <v>0</v>
      </c>
      <c r="JE511" t="s">
        <v>0</v>
      </c>
      <c r="JF511" t="s">
        <v>0</v>
      </c>
      <c r="JG511" t="s">
        <v>0</v>
      </c>
      <c r="JH511" t="s">
        <v>0</v>
      </c>
      <c r="JI511" t="s">
        <v>0</v>
      </c>
      <c r="JJ511" t="s">
        <v>0</v>
      </c>
      <c r="JK511" t="s">
        <v>0</v>
      </c>
      <c r="JL511" t="s">
        <v>0</v>
      </c>
      <c r="JM511" t="s">
        <v>0</v>
      </c>
      <c r="JN511" t="s">
        <v>0</v>
      </c>
      <c r="JO511" t="s">
        <v>0</v>
      </c>
      <c r="JP511" t="s">
        <v>0</v>
      </c>
      <c r="JQ511" t="s">
        <v>0</v>
      </c>
      <c r="JR511" t="s">
        <v>0</v>
      </c>
      <c r="JS511" t="s">
        <v>0</v>
      </c>
      <c r="JT511" t="s">
        <v>0</v>
      </c>
      <c r="JU511" t="s">
        <v>0</v>
      </c>
      <c r="JV511" t="s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0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2</v>
      </c>
      <c r="LW511">
        <v>0</v>
      </c>
      <c r="LX511">
        <v>1</v>
      </c>
      <c r="LY511">
        <v>0</v>
      </c>
      <c r="LZ511">
        <v>0</v>
      </c>
      <c r="MA511">
        <v>0</v>
      </c>
      <c r="MB511">
        <v>0</v>
      </c>
      <c r="MC511">
        <v>0</v>
      </c>
      <c r="MD511">
        <v>1</v>
      </c>
      <c r="ME511">
        <v>0</v>
      </c>
      <c r="MF511">
        <v>0</v>
      </c>
      <c r="MG511">
        <v>0</v>
      </c>
      <c r="MH511">
        <v>0</v>
      </c>
      <c r="MI511">
        <v>0</v>
      </c>
      <c r="MJ511">
        <v>0</v>
      </c>
      <c r="MK511">
        <v>0</v>
      </c>
      <c r="ML511">
        <v>0</v>
      </c>
      <c r="MM511">
        <v>2</v>
      </c>
    </row>
    <row r="512" spans="1:351">
      <c r="A512" t="s">
        <v>825</v>
      </c>
      <c r="B512" t="s">
        <v>812</v>
      </c>
      <c r="C512" t="str">
        <f>"201101"</f>
        <v>201101</v>
      </c>
      <c r="D512" t="s">
        <v>824</v>
      </c>
      <c r="E512">
        <v>5</v>
      </c>
      <c r="F512">
        <v>814</v>
      </c>
      <c r="G512">
        <v>621</v>
      </c>
      <c r="H512">
        <v>260</v>
      </c>
      <c r="I512">
        <v>361</v>
      </c>
      <c r="J512">
        <v>2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361</v>
      </c>
      <c r="T512">
        <v>0</v>
      </c>
      <c r="U512">
        <v>0</v>
      </c>
      <c r="V512">
        <v>361</v>
      </c>
      <c r="W512">
        <v>12</v>
      </c>
      <c r="X512">
        <v>6</v>
      </c>
      <c r="Y512">
        <v>2</v>
      </c>
      <c r="Z512">
        <v>4</v>
      </c>
      <c r="AA512">
        <v>349</v>
      </c>
      <c r="AB512">
        <v>221</v>
      </c>
      <c r="AC512">
        <v>93</v>
      </c>
      <c r="AD512">
        <v>27</v>
      </c>
      <c r="AE512">
        <v>18</v>
      </c>
      <c r="AF512">
        <v>1</v>
      </c>
      <c r="AG512">
        <v>4</v>
      </c>
      <c r="AH512">
        <v>0</v>
      </c>
      <c r="AI512">
        <v>0</v>
      </c>
      <c r="AJ512">
        <v>0</v>
      </c>
      <c r="AK512">
        <v>1</v>
      </c>
      <c r="AL512">
        <v>0</v>
      </c>
      <c r="AM512">
        <v>2</v>
      </c>
      <c r="AN512">
        <v>0</v>
      </c>
      <c r="AO512">
        <v>17</v>
      </c>
      <c r="AP512">
        <v>0</v>
      </c>
      <c r="AQ512">
        <v>39</v>
      </c>
      <c r="AR512">
        <v>0</v>
      </c>
      <c r="AS512">
        <v>0</v>
      </c>
      <c r="AT512">
        <v>2</v>
      </c>
      <c r="AU512">
        <v>0</v>
      </c>
      <c r="AV512">
        <v>0</v>
      </c>
      <c r="AW512">
        <v>4</v>
      </c>
      <c r="AX512">
        <v>0</v>
      </c>
      <c r="AY512">
        <v>1</v>
      </c>
      <c r="AZ512">
        <v>0</v>
      </c>
      <c r="BA512">
        <v>0</v>
      </c>
      <c r="BB512">
        <v>0</v>
      </c>
      <c r="BC512">
        <v>0</v>
      </c>
      <c r="BD512">
        <v>12</v>
      </c>
      <c r="BE512">
        <v>221</v>
      </c>
      <c r="BF512">
        <v>27</v>
      </c>
      <c r="BG512">
        <v>11</v>
      </c>
      <c r="BH512">
        <v>4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1</v>
      </c>
      <c r="BO512">
        <v>1</v>
      </c>
      <c r="BP512">
        <v>0</v>
      </c>
      <c r="BQ512">
        <v>0</v>
      </c>
      <c r="BR512">
        <v>1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2</v>
      </c>
      <c r="BY512">
        <v>0</v>
      </c>
      <c r="BZ512">
        <v>0</v>
      </c>
      <c r="CA512">
        <v>0</v>
      </c>
      <c r="CB512">
        <v>0</v>
      </c>
      <c r="CC512">
        <v>2</v>
      </c>
      <c r="CD512">
        <v>0</v>
      </c>
      <c r="CE512">
        <v>2</v>
      </c>
      <c r="CF512">
        <v>1</v>
      </c>
      <c r="CG512">
        <v>0</v>
      </c>
      <c r="CH512">
        <v>2</v>
      </c>
      <c r="CI512">
        <v>27</v>
      </c>
      <c r="CJ512">
        <v>7</v>
      </c>
      <c r="CK512">
        <v>0</v>
      </c>
      <c r="CL512">
        <v>1</v>
      </c>
      <c r="CM512">
        <v>0</v>
      </c>
      <c r="CN512">
        <v>1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1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2</v>
      </c>
      <c r="DD512">
        <v>0</v>
      </c>
      <c r="DE512">
        <v>0</v>
      </c>
      <c r="DF512">
        <v>1</v>
      </c>
      <c r="DG512">
        <v>0</v>
      </c>
      <c r="DH512">
        <v>1</v>
      </c>
      <c r="DI512">
        <v>7</v>
      </c>
      <c r="DJ512">
        <v>22</v>
      </c>
      <c r="DK512">
        <v>7</v>
      </c>
      <c r="DL512">
        <v>1</v>
      </c>
      <c r="DM512">
        <v>3</v>
      </c>
      <c r="DN512">
        <v>1</v>
      </c>
      <c r="DO512">
        <v>0</v>
      </c>
      <c r="DP512">
        <v>1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1</v>
      </c>
      <c r="EB512">
        <v>3</v>
      </c>
      <c r="EC512">
        <v>0</v>
      </c>
      <c r="ED512">
        <v>0</v>
      </c>
      <c r="EE512">
        <v>0</v>
      </c>
      <c r="EF512">
        <v>0</v>
      </c>
      <c r="EG512">
        <v>1</v>
      </c>
      <c r="EH512">
        <v>0</v>
      </c>
      <c r="EI512">
        <v>1</v>
      </c>
      <c r="EJ512">
        <v>3</v>
      </c>
      <c r="EK512">
        <v>0</v>
      </c>
      <c r="EL512">
        <v>0</v>
      </c>
      <c r="EM512">
        <v>22</v>
      </c>
      <c r="EN512">
        <v>49</v>
      </c>
      <c r="EO512">
        <v>39</v>
      </c>
      <c r="EP512">
        <v>0</v>
      </c>
      <c r="EQ512">
        <v>2</v>
      </c>
      <c r="ER512">
        <v>1</v>
      </c>
      <c r="ES512">
        <v>0</v>
      </c>
      <c r="ET512">
        <v>0</v>
      </c>
      <c r="EU512">
        <v>1</v>
      </c>
      <c r="EV512">
        <v>0</v>
      </c>
      <c r="EW512">
        <v>2</v>
      </c>
      <c r="EX512">
        <v>1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1</v>
      </c>
      <c r="FH512">
        <v>0</v>
      </c>
      <c r="FI512">
        <v>1</v>
      </c>
      <c r="FJ512">
        <v>0</v>
      </c>
      <c r="FK512">
        <v>1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49</v>
      </c>
      <c r="FR512">
        <v>1</v>
      </c>
      <c r="FS512">
        <v>0</v>
      </c>
      <c r="FT512">
        <v>1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1</v>
      </c>
      <c r="GV512">
        <v>17</v>
      </c>
      <c r="GW512">
        <v>6</v>
      </c>
      <c r="GX512">
        <v>1</v>
      </c>
      <c r="GY512">
        <v>0</v>
      </c>
      <c r="GZ512">
        <v>0</v>
      </c>
      <c r="HA512">
        <v>0</v>
      </c>
      <c r="HB512">
        <v>1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1</v>
      </c>
      <c r="HK512">
        <v>0</v>
      </c>
      <c r="HL512">
        <v>0</v>
      </c>
      <c r="HM512">
        <v>0</v>
      </c>
      <c r="HN512">
        <v>0</v>
      </c>
      <c r="HO512">
        <v>1</v>
      </c>
      <c r="HP512">
        <v>0</v>
      </c>
      <c r="HQ512">
        <v>0</v>
      </c>
      <c r="HR512">
        <v>0</v>
      </c>
      <c r="HS512">
        <v>3</v>
      </c>
      <c r="HT512">
        <v>2</v>
      </c>
      <c r="HU512">
        <v>1</v>
      </c>
      <c r="HV512">
        <v>0</v>
      </c>
      <c r="HW512">
        <v>0</v>
      </c>
      <c r="HX512">
        <v>1</v>
      </c>
      <c r="HY512">
        <v>17</v>
      </c>
      <c r="HZ512">
        <v>4</v>
      </c>
      <c r="IA512">
        <v>3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0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1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4</v>
      </c>
      <c r="JD512" t="s">
        <v>0</v>
      </c>
      <c r="JE512" t="s">
        <v>0</v>
      </c>
      <c r="JF512" t="s">
        <v>0</v>
      </c>
      <c r="JG512" t="s">
        <v>0</v>
      </c>
      <c r="JH512" t="s">
        <v>0</v>
      </c>
      <c r="JI512" t="s">
        <v>0</v>
      </c>
      <c r="JJ512" t="s">
        <v>0</v>
      </c>
      <c r="JK512" t="s">
        <v>0</v>
      </c>
      <c r="JL512" t="s">
        <v>0</v>
      </c>
      <c r="JM512" t="s">
        <v>0</v>
      </c>
      <c r="JN512" t="s">
        <v>0</v>
      </c>
      <c r="JO512" t="s">
        <v>0</v>
      </c>
      <c r="JP512" t="s">
        <v>0</v>
      </c>
      <c r="JQ512" t="s">
        <v>0</v>
      </c>
      <c r="JR512" t="s">
        <v>0</v>
      </c>
      <c r="JS512" t="s">
        <v>0</v>
      </c>
      <c r="JT512" t="s">
        <v>0</v>
      </c>
      <c r="JU512" t="s">
        <v>0</v>
      </c>
      <c r="JV512" t="s">
        <v>0</v>
      </c>
      <c r="JW512">
        <v>0</v>
      </c>
      <c r="JX512">
        <v>0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1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0</v>
      </c>
      <c r="MC512">
        <v>0</v>
      </c>
      <c r="MD512">
        <v>0</v>
      </c>
      <c r="ME512">
        <v>0</v>
      </c>
      <c r="MF512">
        <v>0</v>
      </c>
      <c r="MG512">
        <v>0</v>
      </c>
      <c r="MH512">
        <v>0</v>
      </c>
      <c r="MI512">
        <v>0</v>
      </c>
      <c r="MJ512">
        <v>1</v>
      </c>
      <c r="MK512">
        <v>0</v>
      </c>
      <c r="ML512">
        <v>0</v>
      </c>
      <c r="MM512">
        <v>1</v>
      </c>
    </row>
    <row r="513" spans="1:351">
      <c r="A513" t="s">
        <v>823</v>
      </c>
      <c r="B513" t="s">
        <v>812</v>
      </c>
      <c r="C513" t="str">
        <f>"201101"</f>
        <v>201101</v>
      </c>
      <c r="D513" t="s">
        <v>822</v>
      </c>
      <c r="E513">
        <v>6</v>
      </c>
      <c r="F513">
        <v>1104</v>
      </c>
      <c r="G513">
        <v>850</v>
      </c>
      <c r="H513">
        <v>430</v>
      </c>
      <c r="I513">
        <v>420</v>
      </c>
      <c r="J513">
        <v>0</v>
      </c>
      <c r="K513">
        <v>3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420</v>
      </c>
      <c r="T513">
        <v>0</v>
      </c>
      <c r="U513">
        <v>0</v>
      </c>
      <c r="V513">
        <v>420</v>
      </c>
      <c r="W513">
        <v>16</v>
      </c>
      <c r="X513">
        <v>12</v>
      </c>
      <c r="Y513">
        <v>4</v>
      </c>
      <c r="Z513">
        <v>0</v>
      </c>
      <c r="AA513">
        <v>404</v>
      </c>
      <c r="AB513">
        <v>209</v>
      </c>
      <c r="AC513">
        <v>79</v>
      </c>
      <c r="AD513">
        <v>20</v>
      </c>
      <c r="AE513">
        <v>14</v>
      </c>
      <c r="AF513">
        <v>0</v>
      </c>
      <c r="AG513">
        <v>4</v>
      </c>
      <c r="AH513">
        <v>1</v>
      </c>
      <c r="AI513">
        <v>0</v>
      </c>
      <c r="AJ513">
        <v>9</v>
      </c>
      <c r="AK513">
        <v>1</v>
      </c>
      <c r="AL513">
        <v>0</v>
      </c>
      <c r="AM513">
        <v>1</v>
      </c>
      <c r="AN513">
        <v>0</v>
      </c>
      <c r="AO513">
        <v>9</v>
      </c>
      <c r="AP513">
        <v>1</v>
      </c>
      <c r="AQ513">
        <v>40</v>
      </c>
      <c r="AR513">
        <v>0</v>
      </c>
      <c r="AS513">
        <v>18</v>
      </c>
      <c r="AT513">
        <v>1</v>
      </c>
      <c r="AU513">
        <v>0</v>
      </c>
      <c r="AV513">
        <v>0</v>
      </c>
      <c r="AW513">
        <v>2</v>
      </c>
      <c r="AX513">
        <v>1</v>
      </c>
      <c r="AY513">
        <v>0</v>
      </c>
      <c r="AZ513">
        <v>1</v>
      </c>
      <c r="BA513">
        <v>0</v>
      </c>
      <c r="BB513">
        <v>1</v>
      </c>
      <c r="BC513">
        <v>3</v>
      </c>
      <c r="BD513">
        <v>3</v>
      </c>
      <c r="BE513">
        <v>209</v>
      </c>
      <c r="BF513">
        <v>21</v>
      </c>
      <c r="BG513">
        <v>8</v>
      </c>
      <c r="BH513">
        <v>5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1</v>
      </c>
      <c r="BO513">
        <v>0</v>
      </c>
      <c r="BP513">
        <v>0</v>
      </c>
      <c r="BQ513">
        <v>0</v>
      </c>
      <c r="BR513">
        <v>1</v>
      </c>
      <c r="BS513">
        <v>0</v>
      </c>
      <c r="BT513">
        <v>0</v>
      </c>
      <c r="BU513">
        <v>1</v>
      </c>
      <c r="BV513">
        <v>1</v>
      </c>
      <c r="BW513">
        <v>0</v>
      </c>
      <c r="BX513">
        <v>0</v>
      </c>
      <c r="BY513">
        <v>0</v>
      </c>
      <c r="BZ513">
        <v>0</v>
      </c>
      <c r="CA513">
        <v>1</v>
      </c>
      <c r="CB513">
        <v>0</v>
      </c>
      <c r="CC513">
        <v>0</v>
      </c>
      <c r="CD513">
        <v>0</v>
      </c>
      <c r="CE513">
        <v>0</v>
      </c>
      <c r="CF513">
        <v>1</v>
      </c>
      <c r="CG513">
        <v>0</v>
      </c>
      <c r="CH513">
        <v>2</v>
      </c>
      <c r="CI513">
        <v>21</v>
      </c>
      <c r="CJ513">
        <v>5</v>
      </c>
      <c r="CK513">
        <v>2</v>
      </c>
      <c r="CL513">
        <v>1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2</v>
      </c>
      <c r="DI513">
        <v>5</v>
      </c>
      <c r="DJ513">
        <v>34</v>
      </c>
      <c r="DK513">
        <v>5</v>
      </c>
      <c r="DL513">
        <v>0</v>
      </c>
      <c r="DM513">
        <v>2</v>
      </c>
      <c r="DN513">
        <v>0</v>
      </c>
      <c r="DO513">
        <v>0</v>
      </c>
      <c r="DP513">
        <v>0</v>
      </c>
      <c r="DQ513">
        <v>2</v>
      </c>
      <c r="DR513">
        <v>1</v>
      </c>
      <c r="DS513">
        <v>0</v>
      </c>
      <c r="DT513">
        <v>2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12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1</v>
      </c>
      <c r="EJ513">
        <v>8</v>
      </c>
      <c r="EK513">
        <v>0</v>
      </c>
      <c r="EL513">
        <v>1</v>
      </c>
      <c r="EM513">
        <v>34</v>
      </c>
      <c r="EN513">
        <v>64</v>
      </c>
      <c r="EO513">
        <v>40</v>
      </c>
      <c r="EP513">
        <v>1</v>
      </c>
      <c r="EQ513">
        <v>2</v>
      </c>
      <c r="ER513">
        <v>8</v>
      </c>
      <c r="ES513">
        <v>3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2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1</v>
      </c>
      <c r="FM513">
        <v>0</v>
      </c>
      <c r="FN513">
        <v>0</v>
      </c>
      <c r="FO513">
        <v>3</v>
      </c>
      <c r="FP513">
        <v>4</v>
      </c>
      <c r="FQ513">
        <v>64</v>
      </c>
      <c r="FR513">
        <v>10</v>
      </c>
      <c r="FS513">
        <v>3</v>
      </c>
      <c r="FT513">
        <v>0</v>
      </c>
      <c r="FU513">
        <v>2</v>
      </c>
      <c r="FV513">
        <v>1</v>
      </c>
      <c r="FW513">
        <v>0</v>
      </c>
      <c r="FX513">
        <v>1</v>
      </c>
      <c r="FY513">
        <v>0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2</v>
      </c>
      <c r="GU513">
        <v>10</v>
      </c>
      <c r="GV513">
        <v>41</v>
      </c>
      <c r="GW513">
        <v>13</v>
      </c>
      <c r="GX513">
        <v>4</v>
      </c>
      <c r="GY513">
        <v>0</v>
      </c>
      <c r="GZ513">
        <v>1</v>
      </c>
      <c r="HA513">
        <v>4</v>
      </c>
      <c r="HB513">
        <v>0</v>
      </c>
      <c r="HC513">
        <v>0</v>
      </c>
      <c r="HD513">
        <v>0</v>
      </c>
      <c r="HE513">
        <v>2</v>
      </c>
      <c r="HF513">
        <v>1</v>
      </c>
      <c r="HG513">
        <v>0</v>
      </c>
      <c r="HH513">
        <v>0</v>
      </c>
      <c r="HI513">
        <v>1</v>
      </c>
      <c r="HJ513">
        <v>2</v>
      </c>
      <c r="HK513">
        <v>0</v>
      </c>
      <c r="HL513">
        <v>5</v>
      </c>
      <c r="HM513">
        <v>0</v>
      </c>
      <c r="HN513">
        <v>1</v>
      </c>
      <c r="HO513">
        <v>1</v>
      </c>
      <c r="HP513">
        <v>3</v>
      </c>
      <c r="HQ513">
        <v>0</v>
      </c>
      <c r="HR513">
        <v>0</v>
      </c>
      <c r="HS513">
        <v>0</v>
      </c>
      <c r="HT513">
        <v>0</v>
      </c>
      <c r="HU513">
        <v>1</v>
      </c>
      <c r="HV513">
        <v>1</v>
      </c>
      <c r="HW513">
        <v>1</v>
      </c>
      <c r="HX513">
        <v>0</v>
      </c>
      <c r="HY513">
        <v>41</v>
      </c>
      <c r="HZ513">
        <v>17</v>
      </c>
      <c r="IA513">
        <v>11</v>
      </c>
      <c r="IB513">
        <v>0</v>
      </c>
      <c r="IC513">
        <v>0</v>
      </c>
      <c r="ID513">
        <v>0</v>
      </c>
      <c r="IE513">
        <v>0</v>
      </c>
      <c r="IF513">
        <v>1</v>
      </c>
      <c r="IG513">
        <v>0</v>
      </c>
      <c r="IH513">
        <v>0</v>
      </c>
      <c r="II513">
        <v>1</v>
      </c>
      <c r="IJ513">
        <v>0</v>
      </c>
      <c r="IK513">
        <v>0</v>
      </c>
      <c r="IL513">
        <v>2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1</v>
      </c>
      <c r="IX513">
        <v>0</v>
      </c>
      <c r="IY513">
        <v>0</v>
      </c>
      <c r="IZ513">
        <v>0</v>
      </c>
      <c r="JA513">
        <v>0</v>
      </c>
      <c r="JB513">
        <v>1</v>
      </c>
      <c r="JC513">
        <v>17</v>
      </c>
      <c r="JD513" t="s">
        <v>0</v>
      </c>
      <c r="JE513" t="s">
        <v>0</v>
      </c>
      <c r="JF513" t="s">
        <v>0</v>
      </c>
      <c r="JG513" t="s">
        <v>0</v>
      </c>
      <c r="JH513" t="s">
        <v>0</v>
      </c>
      <c r="JI513" t="s">
        <v>0</v>
      </c>
      <c r="JJ513" t="s">
        <v>0</v>
      </c>
      <c r="JK513" t="s">
        <v>0</v>
      </c>
      <c r="JL513" t="s">
        <v>0</v>
      </c>
      <c r="JM513" t="s">
        <v>0</v>
      </c>
      <c r="JN513" t="s">
        <v>0</v>
      </c>
      <c r="JO513" t="s">
        <v>0</v>
      </c>
      <c r="JP513" t="s">
        <v>0</v>
      </c>
      <c r="JQ513" t="s">
        <v>0</v>
      </c>
      <c r="JR513" t="s">
        <v>0</v>
      </c>
      <c r="JS513" t="s">
        <v>0</v>
      </c>
      <c r="JT513" t="s">
        <v>0</v>
      </c>
      <c r="JU513" t="s">
        <v>0</v>
      </c>
      <c r="JV513" t="s">
        <v>0</v>
      </c>
      <c r="JW513">
        <v>2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1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1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2</v>
      </c>
      <c r="KS513">
        <v>1</v>
      </c>
      <c r="KT513">
        <v>0</v>
      </c>
      <c r="KU513">
        <v>0</v>
      </c>
      <c r="KV513">
        <v>1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  <c r="LU513">
        <v>1</v>
      </c>
      <c r="LV513">
        <v>0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0</v>
      </c>
      <c r="MG513">
        <v>0</v>
      </c>
      <c r="MH513">
        <v>0</v>
      </c>
      <c r="MI513">
        <v>0</v>
      </c>
      <c r="MJ513">
        <v>0</v>
      </c>
      <c r="MK513">
        <v>0</v>
      </c>
      <c r="ML513">
        <v>0</v>
      </c>
      <c r="MM513">
        <v>0</v>
      </c>
    </row>
    <row r="514" spans="1:351">
      <c r="A514" t="s">
        <v>821</v>
      </c>
      <c r="B514" t="s">
        <v>812</v>
      </c>
      <c r="C514" t="str">
        <f>"201101"</f>
        <v>201101</v>
      </c>
      <c r="D514" t="s">
        <v>820</v>
      </c>
      <c r="E514">
        <v>7</v>
      </c>
      <c r="F514">
        <v>832</v>
      </c>
      <c r="G514">
        <v>640</v>
      </c>
      <c r="H514">
        <v>332</v>
      </c>
      <c r="I514">
        <v>308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308</v>
      </c>
      <c r="T514">
        <v>0</v>
      </c>
      <c r="U514">
        <v>0</v>
      </c>
      <c r="V514">
        <v>308</v>
      </c>
      <c r="W514">
        <v>19</v>
      </c>
      <c r="X514">
        <v>10</v>
      </c>
      <c r="Y514">
        <v>5</v>
      </c>
      <c r="Z514">
        <v>1</v>
      </c>
      <c r="AA514">
        <v>289</v>
      </c>
      <c r="AB514">
        <v>147</v>
      </c>
      <c r="AC514">
        <v>73</v>
      </c>
      <c r="AD514">
        <v>5</v>
      </c>
      <c r="AE514">
        <v>5</v>
      </c>
      <c r="AF514">
        <v>1</v>
      </c>
      <c r="AG514">
        <v>2</v>
      </c>
      <c r="AH514">
        <v>2</v>
      </c>
      <c r="AI514">
        <v>1</v>
      </c>
      <c r="AJ514">
        <v>6</v>
      </c>
      <c r="AK514">
        <v>0</v>
      </c>
      <c r="AL514">
        <v>1</v>
      </c>
      <c r="AM514">
        <v>0</v>
      </c>
      <c r="AN514">
        <v>0</v>
      </c>
      <c r="AO514">
        <v>7</v>
      </c>
      <c r="AP514">
        <v>0</v>
      </c>
      <c r="AQ514">
        <v>41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1</v>
      </c>
      <c r="AX514">
        <v>0</v>
      </c>
      <c r="AY514">
        <v>0</v>
      </c>
      <c r="AZ514">
        <v>0</v>
      </c>
      <c r="BA514">
        <v>0</v>
      </c>
      <c r="BB514">
        <v>1</v>
      </c>
      <c r="BC514">
        <v>1</v>
      </c>
      <c r="BD514">
        <v>0</v>
      </c>
      <c r="BE514">
        <v>147</v>
      </c>
      <c r="BF514">
        <v>26</v>
      </c>
      <c r="BG514">
        <v>14</v>
      </c>
      <c r="BH514">
        <v>0</v>
      </c>
      <c r="BI514">
        <v>0</v>
      </c>
      <c r="BJ514">
        <v>0</v>
      </c>
      <c r="BK514">
        <v>1</v>
      </c>
      <c r="BL514">
        <v>0</v>
      </c>
      <c r="BM514">
        <v>1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1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1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1</v>
      </c>
      <c r="CH514">
        <v>7</v>
      </c>
      <c r="CI514">
        <v>26</v>
      </c>
      <c r="CJ514">
        <v>7</v>
      </c>
      <c r="CK514">
        <v>2</v>
      </c>
      <c r="CL514">
        <v>0</v>
      </c>
      <c r="CM514">
        <v>1</v>
      </c>
      <c r="CN514">
        <v>3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1</v>
      </c>
      <c r="DI514">
        <v>7</v>
      </c>
      <c r="DJ514">
        <v>18</v>
      </c>
      <c r="DK514">
        <v>4</v>
      </c>
      <c r="DL514">
        <v>1</v>
      </c>
      <c r="DM514">
        <v>0</v>
      </c>
      <c r="DN514">
        <v>1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1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7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4</v>
      </c>
      <c r="EK514">
        <v>0</v>
      </c>
      <c r="EL514">
        <v>0</v>
      </c>
      <c r="EM514">
        <v>18</v>
      </c>
      <c r="EN514">
        <v>53</v>
      </c>
      <c r="EO514">
        <v>36</v>
      </c>
      <c r="EP514">
        <v>1</v>
      </c>
      <c r="EQ514">
        <v>0</v>
      </c>
      <c r="ER514">
        <v>9</v>
      </c>
      <c r="ES514">
        <v>0</v>
      </c>
      <c r="ET514">
        <v>0</v>
      </c>
      <c r="EU514">
        <v>0</v>
      </c>
      <c r="EV514">
        <v>0</v>
      </c>
      <c r="EW514">
        <v>2</v>
      </c>
      <c r="EX514">
        <v>1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2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2</v>
      </c>
      <c r="FQ514">
        <v>53</v>
      </c>
      <c r="FR514">
        <v>5</v>
      </c>
      <c r="FS514">
        <v>4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1</v>
      </c>
      <c r="GR514">
        <v>0</v>
      </c>
      <c r="GS514">
        <v>0</v>
      </c>
      <c r="GT514">
        <v>0</v>
      </c>
      <c r="GU514">
        <v>5</v>
      </c>
      <c r="GV514">
        <v>29</v>
      </c>
      <c r="GW514">
        <v>11</v>
      </c>
      <c r="GX514">
        <v>4</v>
      </c>
      <c r="GY514">
        <v>0</v>
      </c>
      <c r="GZ514">
        <v>1</v>
      </c>
      <c r="HA514">
        <v>0</v>
      </c>
      <c r="HB514">
        <v>0</v>
      </c>
      <c r="HC514">
        <v>0</v>
      </c>
      <c r="HD514">
        <v>3</v>
      </c>
      <c r="HE514">
        <v>0</v>
      </c>
      <c r="HF514">
        <v>1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2</v>
      </c>
      <c r="HM514">
        <v>0</v>
      </c>
      <c r="HN514">
        <v>1</v>
      </c>
      <c r="HO514">
        <v>0</v>
      </c>
      <c r="HP514">
        <v>1</v>
      </c>
      <c r="HQ514">
        <v>0</v>
      </c>
      <c r="HR514">
        <v>0</v>
      </c>
      <c r="HS514">
        <v>1</v>
      </c>
      <c r="HT514">
        <v>0</v>
      </c>
      <c r="HU514">
        <v>1</v>
      </c>
      <c r="HV514">
        <v>1</v>
      </c>
      <c r="HW514">
        <v>1</v>
      </c>
      <c r="HX514">
        <v>1</v>
      </c>
      <c r="HY514">
        <v>29</v>
      </c>
      <c r="HZ514">
        <v>4</v>
      </c>
      <c r="IA514">
        <v>3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1</v>
      </c>
      <c r="JA514">
        <v>0</v>
      </c>
      <c r="JB514">
        <v>0</v>
      </c>
      <c r="JC514">
        <v>4</v>
      </c>
      <c r="JD514" t="s">
        <v>0</v>
      </c>
      <c r="JE514" t="s">
        <v>0</v>
      </c>
      <c r="JF514" t="s">
        <v>0</v>
      </c>
      <c r="JG514" t="s">
        <v>0</v>
      </c>
      <c r="JH514" t="s">
        <v>0</v>
      </c>
      <c r="JI514" t="s">
        <v>0</v>
      </c>
      <c r="JJ514" t="s">
        <v>0</v>
      </c>
      <c r="JK514" t="s">
        <v>0</v>
      </c>
      <c r="JL514" t="s">
        <v>0</v>
      </c>
      <c r="JM514" t="s">
        <v>0</v>
      </c>
      <c r="JN514" t="s">
        <v>0</v>
      </c>
      <c r="JO514" t="s">
        <v>0</v>
      </c>
      <c r="JP514" t="s">
        <v>0</v>
      </c>
      <c r="JQ514" t="s">
        <v>0</v>
      </c>
      <c r="JR514" t="s">
        <v>0</v>
      </c>
      <c r="JS514" t="s">
        <v>0</v>
      </c>
      <c r="JT514" t="s">
        <v>0</v>
      </c>
      <c r="JU514" t="s">
        <v>0</v>
      </c>
      <c r="JV514" t="s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0</v>
      </c>
      <c r="MC514">
        <v>0</v>
      </c>
      <c r="MD514">
        <v>0</v>
      </c>
      <c r="ME514">
        <v>0</v>
      </c>
      <c r="MF514">
        <v>0</v>
      </c>
      <c r="MG514">
        <v>0</v>
      </c>
      <c r="MH514">
        <v>0</v>
      </c>
      <c r="MI514">
        <v>0</v>
      </c>
      <c r="MJ514">
        <v>0</v>
      </c>
      <c r="MK514">
        <v>0</v>
      </c>
      <c r="ML514">
        <v>0</v>
      </c>
      <c r="MM514">
        <v>0</v>
      </c>
    </row>
    <row r="515" spans="1:351">
      <c r="A515" t="s">
        <v>819</v>
      </c>
      <c r="B515" t="s">
        <v>812</v>
      </c>
      <c r="C515" t="str">
        <f>"201101"</f>
        <v>201101</v>
      </c>
      <c r="D515" t="s">
        <v>818</v>
      </c>
      <c r="E515">
        <v>8</v>
      </c>
      <c r="F515">
        <v>788</v>
      </c>
      <c r="G515">
        <v>600</v>
      </c>
      <c r="H515">
        <v>260</v>
      </c>
      <c r="I515">
        <v>340</v>
      </c>
      <c r="J515">
        <v>0</v>
      </c>
      <c r="K515">
        <v>1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340</v>
      </c>
      <c r="T515">
        <v>0</v>
      </c>
      <c r="U515">
        <v>0</v>
      </c>
      <c r="V515">
        <v>340</v>
      </c>
      <c r="W515">
        <v>17</v>
      </c>
      <c r="X515">
        <v>14</v>
      </c>
      <c r="Y515">
        <v>2</v>
      </c>
      <c r="Z515">
        <v>1</v>
      </c>
      <c r="AA515">
        <v>323</v>
      </c>
      <c r="AB515">
        <v>142</v>
      </c>
      <c r="AC515">
        <v>62</v>
      </c>
      <c r="AD515">
        <v>10</v>
      </c>
      <c r="AE515">
        <v>4</v>
      </c>
      <c r="AF515">
        <v>1</v>
      </c>
      <c r="AG515">
        <v>2</v>
      </c>
      <c r="AH515">
        <v>0</v>
      </c>
      <c r="AI515">
        <v>3</v>
      </c>
      <c r="AJ515">
        <v>0</v>
      </c>
      <c r="AK515">
        <v>1</v>
      </c>
      <c r="AL515">
        <v>0</v>
      </c>
      <c r="AM515">
        <v>0</v>
      </c>
      <c r="AN515">
        <v>0</v>
      </c>
      <c r="AO515">
        <v>29</v>
      </c>
      <c r="AP515">
        <v>0</v>
      </c>
      <c r="AQ515">
        <v>28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1</v>
      </c>
      <c r="BC515">
        <v>1</v>
      </c>
      <c r="BD515">
        <v>0</v>
      </c>
      <c r="BE515">
        <v>142</v>
      </c>
      <c r="BF515">
        <v>21</v>
      </c>
      <c r="BG515">
        <v>7</v>
      </c>
      <c r="BH515">
        <v>6</v>
      </c>
      <c r="BI515">
        <v>0</v>
      </c>
      <c r="BJ515">
        <v>0</v>
      </c>
      <c r="BK515">
        <v>0</v>
      </c>
      <c r="BL515">
        <v>1</v>
      </c>
      <c r="BM515">
        <v>0</v>
      </c>
      <c r="BN515">
        <v>0</v>
      </c>
      <c r="BO515">
        <v>0</v>
      </c>
      <c r="BP515">
        <v>0</v>
      </c>
      <c r="BQ515">
        <v>2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1</v>
      </c>
      <c r="CB515">
        <v>0</v>
      </c>
      <c r="CC515">
        <v>1</v>
      </c>
      <c r="CD515">
        <v>0</v>
      </c>
      <c r="CE515">
        <v>1</v>
      </c>
      <c r="CF515">
        <v>1</v>
      </c>
      <c r="CG515">
        <v>0</v>
      </c>
      <c r="CH515">
        <v>1</v>
      </c>
      <c r="CI515">
        <v>21</v>
      </c>
      <c r="CJ515">
        <v>9</v>
      </c>
      <c r="CK515">
        <v>2</v>
      </c>
      <c r="CL515">
        <v>1</v>
      </c>
      <c r="CM515">
        <v>0</v>
      </c>
      <c r="CN515">
        <v>1</v>
      </c>
      <c r="CO515">
        <v>0</v>
      </c>
      <c r="CP515">
        <v>1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1</v>
      </c>
      <c r="CW515">
        <v>0</v>
      </c>
      <c r="CX515">
        <v>0</v>
      </c>
      <c r="CY515">
        <v>0</v>
      </c>
      <c r="CZ515">
        <v>0</v>
      </c>
      <c r="DA515">
        <v>1</v>
      </c>
      <c r="DB515">
        <v>0</v>
      </c>
      <c r="DC515">
        <v>1</v>
      </c>
      <c r="DD515">
        <v>0</v>
      </c>
      <c r="DE515">
        <v>0</v>
      </c>
      <c r="DF515">
        <v>0</v>
      </c>
      <c r="DG515">
        <v>0</v>
      </c>
      <c r="DH515">
        <v>1</v>
      </c>
      <c r="DI515">
        <v>9</v>
      </c>
      <c r="DJ515">
        <v>31</v>
      </c>
      <c r="DK515">
        <v>14</v>
      </c>
      <c r="DL515">
        <v>1</v>
      </c>
      <c r="DM515">
        <v>7</v>
      </c>
      <c r="DN515">
        <v>0</v>
      </c>
      <c r="DO515">
        <v>0</v>
      </c>
      <c r="DP515">
        <v>0</v>
      </c>
      <c r="DQ515">
        <v>0</v>
      </c>
      <c r="DR515">
        <v>1</v>
      </c>
      <c r="DS515">
        <v>1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3</v>
      </c>
      <c r="EC515">
        <v>0</v>
      </c>
      <c r="ED515">
        <v>0</v>
      </c>
      <c r="EE515">
        <v>0</v>
      </c>
      <c r="EF515">
        <v>1</v>
      </c>
      <c r="EG515">
        <v>1</v>
      </c>
      <c r="EH515">
        <v>0</v>
      </c>
      <c r="EI515">
        <v>1</v>
      </c>
      <c r="EJ515">
        <v>0</v>
      </c>
      <c r="EK515">
        <v>0</v>
      </c>
      <c r="EL515">
        <v>1</v>
      </c>
      <c r="EM515">
        <v>31</v>
      </c>
      <c r="EN515">
        <v>83</v>
      </c>
      <c r="EO515">
        <v>68</v>
      </c>
      <c r="EP515">
        <v>4</v>
      </c>
      <c r="EQ515">
        <v>0</v>
      </c>
      <c r="ER515">
        <v>7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1</v>
      </c>
      <c r="FK515">
        <v>0</v>
      </c>
      <c r="FL515">
        <v>1</v>
      </c>
      <c r="FM515">
        <v>0</v>
      </c>
      <c r="FN515">
        <v>0</v>
      </c>
      <c r="FO515">
        <v>0</v>
      </c>
      <c r="FP515">
        <v>2</v>
      </c>
      <c r="FQ515">
        <v>83</v>
      </c>
      <c r="FR515">
        <v>4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1</v>
      </c>
      <c r="FY515">
        <v>0</v>
      </c>
      <c r="FZ515">
        <v>0</v>
      </c>
      <c r="GA515">
        <v>0</v>
      </c>
      <c r="GB515">
        <v>1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1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1</v>
      </c>
      <c r="GU515">
        <v>4</v>
      </c>
      <c r="GV515">
        <v>20</v>
      </c>
      <c r="GW515">
        <v>7</v>
      </c>
      <c r="GX515">
        <v>6</v>
      </c>
      <c r="GY515">
        <v>0</v>
      </c>
      <c r="GZ515">
        <v>0</v>
      </c>
      <c r="HA515">
        <v>2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2</v>
      </c>
      <c r="HT515">
        <v>3</v>
      </c>
      <c r="HU515">
        <v>0</v>
      </c>
      <c r="HV515">
        <v>0</v>
      </c>
      <c r="HW515">
        <v>0</v>
      </c>
      <c r="HX515">
        <v>0</v>
      </c>
      <c r="HY515">
        <v>20</v>
      </c>
      <c r="HZ515">
        <v>12</v>
      </c>
      <c r="IA515">
        <v>7</v>
      </c>
      <c r="IB515">
        <v>3</v>
      </c>
      <c r="IC515">
        <v>0</v>
      </c>
      <c r="ID515">
        <v>1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1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12</v>
      </c>
      <c r="JD515" t="s">
        <v>0</v>
      </c>
      <c r="JE515" t="s">
        <v>0</v>
      </c>
      <c r="JF515" t="s">
        <v>0</v>
      </c>
      <c r="JG515" t="s">
        <v>0</v>
      </c>
      <c r="JH515" t="s">
        <v>0</v>
      </c>
      <c r="JI515" t="s">
        <v>0</v>
      </c>
      <c r="JJ515" t="s">
        <v>0</v>
      </c>
      <c r="JK515" t="s">
        <v>0</v>
      </c>
      <c r="JL515" t="s">
        <v>0</v>
      </c>
      <c r="JM515" t="s">
        <v>0</v>
      </c>
      <c r="JN515" t="s">
        <v>0</v>
      </c>
      <c r="JO515" t="s">
        <v>0</v>
      </c>
      <c r="JP515" t="s">
        <v>0</v>
      </c>
      <c r="JQ515" t="s">
        <v>0</v>
      </c>
      <c r="JR515" t="s">
        <v>0</v>
      </c>
      <c r="JS515" t="s">
        <v>0</v>
      </c>
      <c r="JT515" t="s">
        <v>0</v>
      </c>
      <c r="JU515" t="s">
        <v>0</v>
      </c>
      <c r="JV515" t="s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1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1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1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</v>
      </c>
      <c r="MH515">
        <v>0</v>
      </c>
      <c r="MI515">
        <v>0</v>
      </c>
      <c r="MJ515">
        <v>0</v>
      </c>
      <c r="MK515">
        <v>0</v>
      </c>
      <c r="ML515">
        <v>0</v>
      </c>
      <c r="MM515">
        <v>0</v>
      </c>
    </row>
    <row r="516" spans="1:351">
      <c r="A516" t="s">
        <v>817</v>
      </c>
      <c r="B516" t="s">
        <v>812</v>
      </c>
      <c r="C516" t="str">
        <f>"201101"</f>
        <v>201101</v>
      </c>
      <c r="D516" t="s">
        <v>816</v>
      </c>
      <c r="E516">
        <v>9</v>
      </c>
      <c r="F516">
        <v>628</v>
      </c>
      <c r="G516">
        <v>490</v>
      </c>
      <c r="H516">
        <v>241</v>
      </c>
      <c r="I516">
        <v>249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249</v>
      </c>
      <c r="T516">
        <v>0</v>
      </c>
      <c r="U516">
        <v>0</v>
      </c>
      <c r="V516">
        <v>249</v>
      </c>
      <c r="W516">
        <v>6</v>
      </c>
      <c r="X516">
        <v>1</v>
      </c>
      <c r="Y516">
        <v>4</v>
      </c>
      <c r="Z516">
        <v>1</v>
      </c>
      <c r="AA516">
        <v>243</v>
      </c>
      <c r="AB516">
        <v>165</v>
      </c>
      <c r="AC516">
        <v>39</v>
      </c>
      <c r="AD516">
        <v>10</v>
      </c>
      <c r="AE516">
        <v>5</v>
      </c>
      <c r="AF516">
        <v>1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54</v>
      </c>
      <c r="AP516">
        <v>0</v>
      </c>
      <c r="AQ516">
        <v>55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1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165</v>
      </c>
      <c r="BF516">
        <v>12</v>
      </c>
      <c r="BG516">
        <v>4</v>
      </c>
      <c r="BH516">
        <v>1</v>
      </c>
      <c r="BI516">
        <v>4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1</v>
      </c>
      <c r="BP516">
        <v>0</v>
      </c>
      <c r="BQ516">
        <v>0</v>
      </c>
      <c r="BR516">
        <v>0</v>
      </c>
      <c r="BS516">
        <v>0</v>
      </c>
      <c r="BT516">
        <v>1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1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12</v>
      </c>
      <c r="CJ516">
        <v>7</v>
      </c>
      <c r="CK516">
        <v>4</v>
      </c>
      <c r="CL516">
        <v>0</v>
      </c>
      <c r="CM516">
        <v>1</v>
      </c>
      <c r="CN516">
        <v>0</v>
      </c>
      <c r="CO516">
        <v>0</v>
      </c>
      <c r="CP516">
        <v>0</v>
      </c>
      <c r="CQ516">
        <v>1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1</v>
      </c>
      <c r="DI516">
        <v>7</v>
      </c>
      <c r="DJ516">
        <v>11</v>
      </c>
      <c r="DK516">
        <v>2</v>
      </c>
      <c r="DL516">
        <v>0</v>
      </c>
      <c r="DM516">
        <v>0</v>
      </c>
      <c r="DN516">
        <v>0</v>
      </c>
      <c r="DO516">
        <v>2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5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2</v>
      </c>
      <c r="EK516">
        <v>0</v>
      </c>
      <c r="EL516">
        <v>0</v>
      </c>
      <c r="EM516">
        <v>11</v>
      </c>
      <c r="EN516">
        <v>29</v>
      </c>
      <c r="EO516">
        <v>26</v>
      </c>
      <c r="EP516">
        <v>0</v>
      </c>
      <c r="EQ516">
        <v>0</v>
      </c>
      <c r="ER516">
        <v>3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29</v>
      </c>
      <c r="FR516">
        <v>10</v>
      </c>
      <c r="FS516">
        <v>1</v>
      </c>
      <c r="FT516">
        <v>1</v>
      </c>
      <c r="FU516">
        <v>0</v>
      </c>
      <c r="FV516">
        <v>1</v>
      </c>
      <c r="FW516">
        <v>1</v>
      </c>
      <c r="FX516">
        <v>0</v>
      </c>
      <c r="FY516">
        <v>0</v>
      </c>
      <c r="FZ516">
        <v>0</v>
      </c>
      <c r="GA516">
        <v>1</v>
      </c>
      <c r="GB516">
        <v>0</v>
      </c>
      <c r="GC516">
        <v>1</v>
      </c>
      <c r="GD516">
        <v>1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1</v>
      </c>
      <c r="GN516">
        <v>0</v>
      </c>
      <c r="GO516">
        <v>1</v>
      </c>
      <c r="GP516">
        <v>1</v>
      </c>
      <c r="GQ516">
        <v>0</v>
      </c>
      <c r="GR516">
        <v>0</v>
      </c>
      <c r="GS516">
        <v>0</v>
      </c>
      <c r="GT516">
        <v>0</v>
      </c>
      <c r="GU516">
        <v>10</v>
      </c>
      <c r="GV516">
        <v>9</v>
      </c>
      <c r="GW516">
        <v>3</v>
      </c>
      <c r="GX516">
        <v>1</v>
      </c>
      <c r="GY516">
        <v>0</v>
      </c>
      <c r="GZ516">
        <v>0</v>
      </c>
      <c r="HA516">
        <v>0</v>
      </c>
      <c r="HB516">
        <v>1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2</v>
      </c>
      <c r="HP516">
        <v>0</v>
      </c>
      <c r="HQ516">
        <v>0</v>
      </c>
      <c r="HR516">
        <v>1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1</v>
      </c>
      <c r="HY516">
        <v>9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 t="s">
        <v>0</v>
      </c>
      <c r="JE516" t="s">
        <v>0</v>
      </c>
      <c r="JF516" t="s">
        <v>0</v>
      </c>
      <c r="JG516" t="s">
        <v>0</v>
      </c>
      <c r="JH516" t="s">
        <v>0</v>
      </c>
      <c r="JI516" t="s">
        <v>0</v>
      </c>
      <c r="JJ516" t="s">
        <v>0</v>
      </c>
      <c r="JK516" t="s">
        <v>0</v>
      </c>
      <c r="JL516" t="s">
        <v>0</v>
      </c>
      <c r="JM516" t="s">
        <v>0</v>
      </c>
      <c r="JN516" t="s">
        <v>0</v>
      </c>
      <c r="JO516" t="s">
        <v>0</v>
      </c>
      <c r="JP516" t="s">
        <v>0</v>
      </c>
      <c r="JQ516" t="s">
        <v>0</v>
      </c>
      <c r="JR516" t="s">
        <v>0</v>
      </c>
      <c r="JS516" t="s">
        <v>0</v>
      </c>
      <c r="JT516" t="s">
        <v>0</v>
      </c>
      <c r="JU516" t="s">
        <v>0</v>
      </c>
      <c r="JV516" t="s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0</v>
      </c>
      <c r="MH516">
        <v>0</v>
      </c>
      <c r="MI516">
        <v>0</v>
      </c>
      <c r="MJ516">
        <v>0</v>
      </c>
      <c r="MK516">
        <v>0</v>
      </c>
      <c r="ML516">
        <v>0</v>
      </c>
      <c r="MM516">
        <v>0</v>
      </c>
    </row>
    <row r="517" spans="1:351">
      <c r="A517" t="s">
        <v>815</v>
      </c>
      <c r="B517" t="s">
        <v>812</v>
      </c>
      <c r="C517" t="str">
        <f>"201101"</f>
        <v>201101</v>
      </c>
      <c r="D517" t="s">
        <v>814</v>
      </c>
      <c r="E517">
        <v>10</v>
      </c>
      <c r="F517">
        <v>368</v>
      </c>
      <c r="G517">
        <v>294</v>
      </c>
      <c r="H517">
        <v>121</v>
      </c>
      <c r="I517">
        <v>173</v>
      </c>
      <c r="J517">
        <v>0</v>
      </c>
      <c r="K517">
        <v>1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173</v>
      </c>
      <c r="T517">
        <v>0</v>
      </c>
      <c r="U517">
        <v>0</v>
      </c>
      <c r="V517">
        <v>173</v>
      </c>
      <c r="W517">
        <v>5</v>
      </c>
      <c r="X517">
        <v>4</v>
      </c>
      <c r="Y517">
        <v>1</v>
      </c>
      <c r="Z517">
        <v>0</v>
      </c>
      <c r="AA517">
        <v>168</v>
      </c>
      <c r="AB517">
        <v>119</v>
      </c>
      <c r="AC517">
        <v>34</v>
      </c>
      <c r="AD517">
        <v>4</v>
      </c>
      <c r="AE517">
        <v>7</v>
      </c>
      <c r="AF517">
        <v>1</v>
      </c>
      <c r="AG517">
        <v>3</v>
      </c>
      <c r="AH517">
        <v>0</v>
      </c>
      <c r="AI517">
        <v>0</v>
      </c>
      <c r="AJ517">
        <v>1</v>
      </c>
      <c r="AK517">
        <v>0</v>
      </c>
      <c r="AL517">
        <v>0</v>
      </c>
      <c r="AM517">
        <v>0</v>
      </c>
      <c r="AN517">
        <v>0</v>
      </c>
      <c r="AO517">
        <v>3</v>
      </c>
      <c r="AP517">
        <v>0</v>
      </c>
      <c r="AQ517">
        <v>62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1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3</v>
      </c>
      <c r="BE517">
        <v>119</v>
      </c>
      <c r="BF517">
        <v>7</v>
      </c>
      <c r="BG517">
        <v>1</v>
      </c>
      <c r="BH517">
        <v>1</v>
      </c>
      <c r="BI517">
        <v>2</v>
      </c>
      <c r="BJ517">
        <v>1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2</v>
      </c>
      <c r="CI517">
        <v>7</v>
      </c>
      <c r="CJ517">
        <v>1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1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1</v>
      </c>
      <c r="DJ517">
        <v>2</v>
      </c>
      <c r="DK517">
        <v>1</v>
      </c>
      <c r="DL517">
        <v>0</v>
      </c>
      <c r="DM517">
        <v>1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2</v>
      </c>
      <c r="EN517">
        <v>22</v>
      </c>
      <c r="EO517">
        <v>17</v>
      </c>
      <c r="EP517">
        <v>0</v>
      </c>
      <c r="EQ517">
        <v>0</v>
      </c>
      <c r="ER517">
        <v>3</v>
      </c>
      <c r="ES517">
        <v>0</v>
      </c>
      <c r="ET517">
        <v>0</v>
      </c>
      <c r="EU517">
        <v>0</v>
      </c>
      <c r="EV517">
        <v>0</v>
      </c>
      <c r="EW517">
        <v>1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1</v>
      </c>
      <c r="FQ517">
        <v>22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15</v>
      </c>
      <c r="GW517">
        <v>7</v>
      </c>
      <c r="GX517">
        <v>0</v>
      </c>
      <c r="GY517">
        <v>3</v>
      </c>
      <c r="GZ517">
        <v>2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1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1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1</v>
      </c>
      <c r="HX517">
        <v>0</v>
      </c>
      <c r="HY517">
        <v>15</v>
      </c>
      <c r="HZ517">
        <v>1</v>
      </c>
      <c r="IA517">
        <v>1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1</v>
      </c>
      <c r="JD517" t="s">
        <v>0</v>
      </c>
      <c r="JE517" t="s">
        <v>0</v>
      </c>
      <c r="JF517" t="s">
        <v>0</v>
      </c>
      <c r="JG517" t="s">
        <v>0</v>
      </c>
      <c r="JH517" t="s">
        <v>0</v>
      </c>
      <c r="JI517" t="s">
        <v>0</v>
      </c>
      <c r="JJ517" t="s">
        <v>0</v>
      </c>
      <c r="JK517" t="s">
        <v>0</v>
      </c>
      <c r="JL517" t="s">
        <v>0</v>
      </c>
      <c r="JM517" t="s">
        <v>0</v>
      </c>
      <c r="JN517" t="s">
        <v>0</v>
      </c>
      <c r="JO517" t="s">
        <v>0</v>
      </c>
      <c r="JP517" t="s">
        <v>0</v>
      </c>
      <c r="JQ517" t="s">
        <v>0</v>
      </c>
      <c r="JR517" t="s">
        <v>0</v>
      </c>
      <c r="JS517" t="s">
        <v>0</v>
      </c>
      <c r="JT517" t="s">
        <v>0</v>
      </c>
      <c r="JU517" t="s">
        <v>0</v>
      </c>
      <c r="JV517" t="s">
        <v>0</v>
      </c>
      <c r="JW517">
        <v>1</v>
      </c>
      <c r="JX517">
        <v>0</v>
      </c>
      <c r="JY517">
        <v>0</v>
      </c>
      <c r="JZ517">
        <v>0</v>
      </c>
      <c r="KA517">
        <v>1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1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0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0</v>
      </c>
      <c r="MK517">
        <v>0</v>
      </c>
      <c r="ML517">
        <v>0</v>
      </c>
      <c r="MM517">
        <v>0</v>
      </c>
    </row>
    <row r="518" spans="1:351">
      <c r="A518" t="s">
        <v>813</v>
      </c>
      <c r="B518" t="s">
        <v>812</v>
      </c>
      <c r="C518" t="str">
        <f>"201101"</f>
        <v>201101</v>
      </c>
      <c r="D518" t="s">
        <v>811</v>
      </c>
      <c r="E518">
        <v>11</v>
      </c>
      <c r="F518">
        <v>51</v>
      </c>
      <c r="G518">
        <v>68</v>
      </c>
      <c r="H518">
        <v>35</v>
      </c>
      <c r="I518">
        <v>33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33</v>
      </c>
      <c r="T518">
        <v>0</v>
      </c>
      <c r="U518">
        <v>0</v>
      </c>
      <c r="V518">
        <v>33</v>
      </c>
      <c r="W518">
        <v>4</v>
      </c>
      <c r="X518">
        <v>2</v>
      </c>
      <c r="Y518">
        <v>2</v>
      </c>
      <c r="Z518">
        <v>0</v>
      </c>
      <c r="AA518">
        <v>29</v>
      </c>
      <c r="AB518">
        <v>13</v>
      </c>
      <c r="AC518">
        <v>5</v>
      </c>
      <c r="AD518">
        <v>1</v>
      </c>
      <c r="AE518">
        <v>0</v>
      </c>
      <c r="AF518">
        <v>1</v>
      </c>
      <c r="AG518">
        <v>0</v>
      </c>
      <c r="AH518">
        <v>0</v>
      </c>
      <c r="AI518">
        <v>1</v>
      </c>
      <c r="AJ518">
        <v>1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1</v>
      </c>
      <c r="AU518">
        <v>0</v>
      </c>
      <c r="AV518">
        <v>0</v>
      </c>
      <c r="AW518">
        <v>2</v>
      </c>
      <c r="AX518">
        <v>0</v>
      </c>
      <c r="AY518">
        <v>0</v>
      </c>
      <c r="AZ518">
        <v>0</v>
      </c>
      <c r="BA518">
        <v>0</v>
      </c>
      <c r="BB518">
        <v>1</v>
      </c>
      <c r="BC518">
        <v>0</v>
      </c>
      <c r="BD518">
        <v>0</v>
      </c>
      <c r="BE518">
        <v>13</v>
      </c>
      <c r="BF518">
        <v>4</v>
      </c>
      <c r="BG518">
        <v>2</v>
      </c>
      <c r="BH518">
        <v>0</v>
      </c>
      <c r="BI518">
        <v>1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1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4</v>
      </c>
      <c r="CJ518">
        <v>2</v>
      </c>
      <c r="CK518">
        <v>2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2</v>
      </c>
      <c r="DJ518">
        <v>1</v>
      </c>
      <c r="DK518">
        <v>1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1</v>
      </c>
      <c r="EN518">
        <v>4</v>
      </c>
      <c r="EO518">
        <v>0</v>
      </c>
      <c r="EP518">
        <v>1</v>
      </c>
      <c r="EQ518">
        <v>1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1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1</v>
      </c>
      <c r="FN518">
        <v>0</v>
      </c>
      <c r="FO518">
        <v>0</v>
      </c>
      <c r="FP518">
        <v>0</v>
      </c>
      <c r="FQ518">
        <v>4</v>
      </c>
      <c r="FR518">
        <v>3</v>
      </c>
      <c r="FS518">
        <v>1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1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1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3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 t="s">
        <v>0</v>
      </c>
      <c r="JE518" t="s">
        <v>0</v>
      </c>
      <c r="JF518" t="s">
        <v>0</v>
      </c>
      <c r="JG518" t="s">
        <v>0</v>
      </c>
      <c r="JH518" t="s">
        <v>0</v>
      </c>
      <c r="JI518" t="s">
        <v>0</v>
      </c>
      <c r="JJ518" t="s">
        <v>0</v>
      </c>
      <c r="JK518" t="s">
        <v>0</v>
      </c>
      <c r="JL518" t="s">
        <v>0</v>
      </c>
      <c r="JM518" t="s">
        <v>0</v>
      </c>
      <c r="JN518" t="s">
        <v>0</v>
      </c>
      <c r="JO518" t="s">
        <v>0</v>
      </c>
      <c r="JP518" t="s">
        <v>0</v>
      </c>
      <c r="JQ518" t="s">
        <v>0</v>
      </c>
      <c r="JR518" t="s">
        <v>0</v>
      </c>
      <c r="JS518" t="s">
        <v>0</v>
      </c>
      <c r="JT518" t="s">
        <v>0</v>
      </c>
      <c r="JU518" t="s">
        <v>0</v>
      </c>
      <c r="JV518" t="s">
        <v>0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0</v>
      </c>
      <c r="KR518">
        <v>0</v>
      </c>
      <c r="KS518">
        <v>1</v>
      </c>
      <c r="KT518">
        <v>0</v>
      </c>
      <c r="KU518">
        <v>1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0</v>
      </c>
      <c r="LT518">
        <v>0</v>
      </c>
      <c r="LU518">
        <v>1</v>
      </c>
      <c r="LV518">
        <v>1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0</v>
      </c>
      <c r="MG518">
        <v>0</v>
      </c>
      <c r="MH518">
        <v>0</v>
      </c>
      <c r="MI518">
        <v>0</v>
      </c>
      <c r="MJ518">
        <v>0</v>
      </c>
      <c r="MK518">
        <v>0</v>
      </c>
      <c r="ML518">
        <v>1</v>
      </c>
      <c r="MM518">
        <v>1</v>
      </c>
    </row>
    <row r="519" spans="1:351">
      <c r="A519" t="s">
        <v>810</v>
      </c>
      <c r="B519" t="s">
        <v>804</v>
      </c>
      <c r="C519" t="str">
        <f>"201102"</f>
        <v>201102</v>
      </c>
      <c r="D519" t="s">
        <v>809</v>
      </c>
      <c r="E519">
        <v>1</v>
      </c>
      <c r="F519">
        <v>1465</v>
      </c>
      <c r="G519">
        <v>1130</v>
      </c>
      <c r="H519">
        <v>565</v>
      </c>
      <c r="I519">
        <v>565</v>
      </c>
      <c r="J519">
        <v>3</v>
      </c>
      <c r="K519">
        <v>2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565</v>
      </c>
      <c r="T519">
        <v>0</v>
      </c>
      <c r="U519">
        <v>0</v>
      </c>
      <c r="V519">
        <v>565</v>
      </c>
      <c r="W519">
        <v>14</v>
      </c>
      <c r="X519">
        <v>11</v>
      </c>
      <c r="Y519">
        <v>2</v>
      </c>
      <c r="Z519">
        <v>1</v>
      </c>
      <c r="AA519">
        <v>551</v>
      </c>
      <c r="AB519">
        <v>312</v>
      </c>
      <c r="AC519">
        <v>50</v>
      </c>
      <c r="AD519">
        <v>16</v>
      </c>
      <c r="AE519">
        <v>7</v>
      </c>
      <c r="AF519">
        <v>0</v>
      </c>
      <c r="AG519">
        <v>4</v>
      </c>
      <c r="AH519">
        <v>0</v>
      </c>
      <c r="AI519">
        <v>6</v>
      </c>
      <c r="AJ519">
        <v>0</v>
      </c>
      <c r="AK519">
        <v>0</v>
      </c>
      <c r="AL519">
        <v>0</v>
      </c>
      <c r="AM519">
        <v>2</v>
      </c>
      <c r="AN519">
        <v>1</v>
      </c>
      <c r="AO519">
        <v>11</v>
      </c>
      <c r="AP519">
        <v>0</v>
      </c>
      <c r="AQ519">
        <v>212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1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2</v>
      </c>
      <c r="BE519">
        <v>312</v>
      </c>
      <c r="BF519">
        <v>34</v>
      </c>
      <c r="BG519">
        <v>12</v>
      </c>
      <c r="BH519">
        <v>2</v>
      </c>
      <c r="BI519">
        <v>4</v>
      </c>
      <c r="BJ519">
        <v>1</v>
      </c>
      <c r="BK519">
        <v>2</v>
      </c>
      <c r="BL519">
        <v>1</v>
      </c>
      <c r="BM519">
        <v>0</v>
      </c>
      <c r="BN519">
        <v>0</v>
      </c>
      <c r="BO519">
        <v>0</v>
      </c>
      <c r="BP519">
        <v>0</v>
      </c>
      <c r="BQ519">
        <v>1</v>
      </c>
      <c r="BR519">
        <v>0</v>
      </c>
      <c r="BS519">
        <v>0</v>
      </c>
      <c r="BT519">
        <v>1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10</v>
      </c>
      <c r="CI519">
        <v>34</v>
      </c>
      <c r="CJ519">
        <v>8</v>
      </c>
      <c r="CK519">
        <v>6</v>
      </c>
      <c r="CL519">
        <v>1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1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8</v>
      </c>
      <c r="DJ519">
        <v>25</v>
      </c>
      <c r="DK519">
        <v>20</v>
      </c>
      <c r="DL519">
        <v>1</v>
      </c>
      <c r="DM519">
        <v>1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1</v>
      </c>
      <c r="DU519">
        <v>0</v>
      </c>
      <c r="DV519">
        <v>0</v>
      </c>
      <c r="DW519">
        <v>0</v>
      </c>
      <c r="DX519">
        <v>0</v>
      </c>
      <c r="DY519">
        <v>1</v>
      </c>
      <c r="DZ519">
        <v>0</v>
      </c>
      <c r="EA519">
        <v>0</v>
      </c>
      <c r="EB519">
        <v>0</v>
      </c>
      <c r="EC519">
        <v>0</v>
      </c>
      <c r="ED519">
        <v>1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25</v>
      </c>
      <c r="EN519">
        <v>99</v>
      </c>
      <c r="EO519">
        <v>59</v>
      </c>
      <c r="EP519">
        <v>0</v>
      </c>
      <c r="EQ519">
        <v>0</v>
      </c>
      <c r="ER519">
        <v>7</v>
      </c>
      <c r="ES519">
        <v>1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1</v>
      </c>
      <c r="FA519">
        <v>1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1</v>
      </c>
      <c r="FL519">
        <v>29</v>
      </c>
      <c r="FM519">
        <v>0</v>
      </c>
      <c r="FN519">
        <v>0</v>
      </c>
      <c r="FO519">
        <v>0</v>
      </c>
      <c r="FP519">
        <v>0</v>
      </c>
      <c r="FQ519">
        <v>99</v>
      </c>
      <c r="FR519">
        <v>21</v>
      </c>
      <c r="FS519">
        <v>9</v>
      </c>
      <c r="FT519">
        <v>1</v>
      </c>
      <c r="FU519">
        <v>1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2</v>
      </c>
      <c r="GC519">
        <v>0</v>
      </c>
      <c r="GD519">
        <v>0</v>
      </c>
      <c r="GE519">
        <v>1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1</v>
      </c>
      <c r="GN519">
        <v>0</v>
      </c>
      <c r="GO519">
        <v>0</v>
      </c>
      <c r="GP519">
        <v>2</v>
      </c>
      <c r="GQ519">
        <v>0</v>
      </c>
      <c r="GR519">
        <v>0</v>
      </c>
      <c r="GS519">
        <v>0</v>
      </c>
      <c r="GT519">
        <v>4</v>
      </c>
      <c r="GU519">
        <v>21</v>
      </c>
      <c r="GV519">
        <v>28</v>
      </c>
      <c r="GW519">
        <v>11</v>
      </c>
      <c r="GX519">
        <v>5</v>
      </c>
      <c r="GY519">
        <v>1</v>
      </c>
      <c r="GZ519">
        <v>2</v>
      </c>
      <c r="HA519">
        <v>1</v>
      </c>
      <c r="HB519">
        <v>1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2</v>
      </c>
      <c r="HK519">
        <v>1</v>
      </c>
      <c r="HL519">
        <v>1</v>
      </c>
      <c r="HM519">
        <v>0</v>
      </c>
      <c r="HN519">
        <v>0</v>
      </c>
      <c r="HO519">
        <v>0</v>
      </c>
      <c r="HP519">
        <v>1</v>
      </c>
      <c r="HQ519">
        <v>0</v>
      </c>
      <c r="HR519">
        <v>0</v>
      </c>
      <c r="HS519">
        <v>0</v>
      </c>
      <c r="HT519">
        <v>0</v>
      </c>
      <c r="HU519">
        <v>1</v>
      </c>
      <c r="HV519">
        <v>0</v>
      </c>
      <c r="HW519">
        <v>0</v>
      </c>
      <c r="HX519">
        <v>1</v>
      </c>
      <c r="HY519">
        <v>28</v>
      </c>
      <c r="HZ519">
        <v>21</v>
      </c>
      <c r="IA519">
        <v>16</v>
      </c>
      <c r="IB519">
        <v>1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1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2</v>
      </c>
      <c r="IX519">
        <v>0</v>
      </c>
      <c r="IY519">
        <v>0</v>
      </c>
      <c r="IZ519">
        <v>0</v>
      </c>
      <c r="JA519">
        <v>1</v>
      </c>
      <c r="JB519">
        <v>0</v>
      </c>
      <c r="JC519">
        <v>21</v>
      </c>
      <c r="JD519" t="s">
        <v>0</v>
      </c>
      <c r="JE519" t="s">
        <v>0</v>
      </c>
      <c r="JF519" t="s">
        <v>0</v>
      </c>
      <c r="JG519" t="s">
        <v>0</v>
      </c>
      <c r="JH519" t="s">
        <v>0</v>
      </c>
      <c r="JI519" t="s">
        <v>0</v>
      </c>
      <c r="JJ519" t="s">
        <v>0</v>
      </c>
      <c r="JK519" t="s">
        <v>0</v>
      </c>
      <c r="JL519" t="s">
        <v>0</v>
      </c>
      <c r="JM519" t="s">
        <v>0</v>
      </c>
      <c r="JN519" t="s">
        <v>0</v>
      </c>
      <c r="JO519" t="s">
        <v>0</v>
      </c>
      <c r="JP519" t="s">
        <v>0</v>
      </c>
      <c r="JQ519" t="s">
        <v>0</v>
      </c>
      <c r="JR519" t="s">
        <v>0</v>
      </c>
      <c r="JS519" t="s">
        <v>0</v>
      </c>
      <c r="JT519" t="s">
        <v>0</v>
      </c>
      <c r="JU519" t="s">
        <v>0</v>
      </c>
      <c r="JV519" t="s">
        <v>0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0</v>
      </c>
      <c r="KS519">
        <v>3</v>
      </c>
      <c r="KT519">
        <v>1</v>
      </c>
      <c r="KU519">
        <v>0</v>
      </c>
      <c r="KV519">
        <v>1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1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3</v>
      </c>
      <c r="LV519">
        <v>0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0</v>
      </c>
      <c r="ME519">
        <v>0</v>
      </c>
      <c r="MF519">
        <v>0</v>
      </c>
      <c r="MG519">
        <v>0</v>
      </c>
      <c r="MH519">
        <v>0</v>
      </c>
      <c r="MI519">
        <v>0</v>
      </c>
      <c r="MJ519">
        <v>0</v>
      </c>
      <c r="MK519">
        <v>0</v>
      </c>
      <c r="ML519">
        <v>0</v>
      </c>
      <c r="MM519">
        <v>0</v>
      </c>
    </row>
    <row r="520" spans="1:351">
      <c r="A520" t="s">
        <v>808</v>
      </c>
      <c r="B520" t="s">
        <v>804</v>
      </c>
      <c r="C520" t="str">
        <f>"201102"</f>
        <v>201102</v>
      </c>
      <c r="D520" t="s">
        <v>652</v>
      </c>
      <c r="E520">
        <v>2</v>
      </c>
      <c r="F520">
        <v>702</v>
      </c>
      <c r="G520">
        <v>540</v>
      </c>
      <c r="H520">
        <v>258</v>
      </c>
      <c r="I520">
        <v>282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282</v>
      </c>
      <c r="T520">
        <v>0</v>
      </c>
      <c r="U520">
        <v>0</v>
      </c>
      <c r="V520">
        <v>282</v>
      </c>
      <c r="W520">
        <v>5</v>
      </c>
      <c r="X520">
        <v>5</v>
      </c>
      <c r="Y520">
        <v>0</v>
      </c>
      <c r="Z520">
        <v>0</v>
      </c>
      <c r="AA520">
        <v>277</v>
      </c>
      <c r="AB520">
        <v>158</v>
      </c>
      <c r="AC520">
        <v>23</v>
      </c>
      <c r="AD520">
        <v>26</v>
      </c>
      <c r="AE520">
        <v>3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3</v>
      </c>
      <c r="AM520">
        <v>0</v>
      </c>
      <c r="AN520">
        <v>0</v>
      </c>
      <c r="AO520">
        <v>5</v>
      </c>
      <c r="AP520">
        <v>0</v>
      </c>
      <c r="AQ520">
        <v>98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158</v>
      </c>
      <c r="BF520">
        <v>10</v>
      </c>
      <c r="BG520">
        <v>3</v>
      </c>
      <c r="BH520">
        <v>3</v>
      </c>
      <c r="BI520">
        <v>0</v>
      </c>
      <c r="BJ520">
        <v>0</v>
      </c>
      <c r="BK520">
        <v>0</v>
      </c>
      <c r="BL520">
        <v>1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1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2</v>
      </c>
      <c r="CI520">
        <v>10</v>
      </c>
      <c r="CJ520">
        <v>3</v>
      </c>
      <c r="CK520">
        <v>1</v>
      </c>
      <c r="CL520">
        <v>1</v>
      </c>
      <c r="CM520">
        <v>1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3</v>
      </c>
      <c r="DJ520">
        <v>13</v>
      </c>
      <c r="DK520">
        <v>11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1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1</v>
      </c>
      <c r="EK520">
        <v>0</v>
      </c>
      <c r="EL520">
        <v>0</v>
      </c>
      <c r="EM520">
        <v>13</v>
      </c>
      <c r="EN520">
        <v>74</v>
      </c>
      <c r="EO520">
        <v>58</v>
      </c>
      <c r="EP520">
        <v>0</v>
      </c>
      <c r="EQ520">
        <v>2</v>
      </c>
      <c r="ER520">
        <v>2</v>
      </c>
      <c r="ES520">
        <v>1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11</v>
      </c>
      <c r="FM520">
        <v>0</v>
      </c>
      <c r="FN520">
        <v>0</v>
      </c>
      <c r="FO520">
        <v>0</v>
      </c>
      <c r="FP520">
        <v>0</v>
      </c>
      <c r="FQ520">
        <v>74</v>
      </c>
      <c r="FR520">
        <v>3</v>
      </c>
      <c r="FS520">
        <v>2</v>
      </c>
      <c r="FT520">
        <v>0</v>
      </c>
      <c r="FU520">
        <v>0</v>
      </c>
      <c r="FV520">
        <v>1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3</v>
      </c>
      <c r="GV520">
        <v>6</v>
      </c>
      <c r="GW520">
        <v>3</v>
      </c>
      <c r="GX520">
        <v>2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0</v>
      </c>
      <c r="HQ520">
        <v>0</v>
      </c>
      <c r="HR520">
        <v>0</v>
      </c>
      <c r="HS520">
        <v>1</v>
      </c>
      <c r="HT520">
        <v>0</v>
      </c>
      <c r="HU520">
        <v>0</v>
      </c>
      <c r="HV520">
        <v>0</v>
      </c>
      <c r="HW520">
        <v>0</v>
      </c>
      <c r="HX520">
        <v>0</v>
      </c>
      <c r="HY520">
        <v>6</v>
      </c>
      <c r="HZ520">
        <v>10</v>
      </c>
      <c r="IA520">
        <v>6</v>
      </c>
      <c r="IB520">
        <v>0</v>
      </c>
      <c r="IC520">
        <v>0</v>
      </c>
      <c r="ID520">
        <v>3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1</v>
      </c>
      <c r="JA520">
        <v>0</v>
      </c>
      <c r="JB520">
        <v>0</v>
      </c>
      <c r="JC520">
        <v>10</v>
      </c>
      <c r="JD520" t="s">
        <v>0</v>
      </c>
      <c r="JE520" t="s">
        <v>0</v>
      </c>
      <c r="JF520" t="s">
        <v>0</v>
      </c>
      <c r="JG520" t="s">
        <v>0</v>
      </c>
      <c r="JH520" t="s">
        <v>0</v>
      </c>
      <c r="JI520" t="s">
        <v>0</v>
      </c>
      <c r="JJ520" t="s">
        <v>0</v>
      </c>
      <c r="JK520" t="s">
        <v>0</v>
      </c>
      <c r="JL520" t="s">
        <v>0</v>
      </c>
      <c r="JM520" t="s">
        <v>0</v>
      </c>
      <c r="JN520" t="s">
        <v>0</v>
      </c>
      <c r="JO520" t="s">
        <v>0</v>
      </c>
      <c r="JP520" t="s">
        <v>0</v>
      </c>
      <c r="JQ520" t="s">
        <v>0</v>
      </c>
      <c r="JR520" t="s">
        <v>0</v>
      </c>
      <c r="JS520" t="s">
        <v>0</v>
      </c>
      <c r="JT520" t="s">
        <v>0</v>
      </c>
      <c r="JU520" t="s">
        <v>0</v>
      </c>
      <c r="JV520" t="s">
        <v>0</v>
      </c>
      <c r="JW520">
        <v>0</v>
      </c>
      <c r="JX520">
        <v>0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0</v>
      </c>
      <c r="ME520">
        <v>0</v>
      </c>
      <c r="MF520">
        <v>0</v>
      </c>
      <c r="MG520">
        <v>0</v>
      </c>
      <c r="MH520">
        <v>0</v>
      </c>
      <c r="MI520">
        <v>0</v>
      </c>
      <c r="MJ520">
        <v>0</v>
      </c>
      <c r="MK520">
        <v>0</v>
      </c>
      <c r="ML520">
        <v>0</v>
      </c>
      <c r="MM520">
        <v>0</v>
      </c>
    </row>
    <row r="521" spans="1:351">
      <c r="A521" t="s">
        <v>807</v>
      </c>
      <c r="B521" t="s">
        <v>804</v>
      </c>
      <c r="C521" t="str">
        <f>"201102"</f>
        <v>201102</v>
      </c>
      <c r="D521" t="s">
        <v>806</v>
      </c>
      <c r="E521">
        <v>3</v>
      </c>
      <c r="F521">
        <v>394</v>
      </c>
      <c r="G521">
        <v>300</v>
      </c>
      <c r="H521">
        <v>172</v>
      </c>
      <c r="I521">
        <v>128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128</v>
      </c>
      <c r="T521">
        <v>0</v>
      </c>
      <c r="U521">
        <v>0</v>
      </c>
      <c r="V521">
        <v>128</v>
      </c>
      <c r="W521">
        <v>11</v>
      </c>
      <c r="X521">
        <v>8</v>
      </c>
      <c r="Y521">
        <v>2</v>
      </c>
      <c r="Z521">
        <v>1</v>
      </c>
      <c r="AA521">
        <v>117</v>
      </c>
      <c r="AB521">
        <v>59</v>
      </c>
      <c r="AC521">
        <v>7</v>
      </c>
      <c r="AD521">
        <v>14</v>
      </c>
      <c r="AE521">
        <v>2</v>
      </c>
      <c r="AF521">
        <v>1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9</v>
      </c>
      <c r="AP521">
        <v>0</v>
      </c>
      <c r="AQ521">
        <v>25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1</v>
      </c>
      <c r="BB521">
        <v>0</v>
      </c>
      <c r="BC521">
        <v>0</v>
      </c>
      <c r="BD521">
        <v>0</v>
      </c>
      <c r="BE521">
        <v>59</v>
      </c>
      <c r="BF521">
        <v>15</v>
      </c>
      <c r="BG521">
        <v>2</v>
      </c>
      <c r="BH521">
        <v>5</v>
      </c>
      <c r="BI521">
        <v>5</v>
      </c>
      <c r="BJ521">
        <v>1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1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1</v>
      </c>
      <c r="CI521">
        <v>15</v>
      </c>
      <c r="CJ521">
        <v>2</v>
      </c>
      <c r="CK521">
        <v>0</v>
      </c>
      <c r="CL521">
        <v>1</v>
      </c>
      <c r="CM521">
        <v>0</v>
      </c>
      <c r="CN521">
        <v>1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2</v>
      </c>
      <c r="DJ521">
        <v>3</v>
      </c>
      <c r="DK521">
        <v>1</v>
      </c>
      <c r="DL521">
        <v>0</v>
      </c>
      <c r="DM521">
        <v>0</v>
      </c>
      <c r="DN521">
        <v>0</v>
      </c>
      <c r="DO521">
        <v>2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3</v>
      </c>
      <c r="EN521">
        <v>15</v>
      </c>
      <c r="EO521">
        <v>14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1</v>
      </c>
      <c r="FQ521">
        <v>15</v>
      </c>
      <c r="FR521">
        <v>2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1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1</v>
      </c>
      <c r="GU521">
        <v>2</v>
      </c>
      <c r="GV521">
        <v>13</v>
      </c>
      <c r="GW521">
        <v>5</v>
      </c>
      <c r="GX521">
        <v>0</v>
      </c>
      <c r="GY521">
        <v>0</v>
      </c>
      <c r="GZ521">
        <v>0</v>
      </c>
      <c r="HA521">
        <v>0</v>
      </c>
      <c r="HB521">
        <v>1</v>
      </c>
      <c r="HC521">
        <v>0</v>
      </c>
      <c r="HD521">
        <v>0</v>
      </c>
      <c r="HE521">
        <v>0</v>
      </c>
      <c r="HF521">
        <v>2</v>
      </c>
      <c r="HG521">
        <v>0</v>
      </c>
      <c r="HH521">
        <v>1</v>
      </c>
      <c r="HI521">
        <v>0</v>
      </c>
      <c r="HJ521">
        <v>0</v>
      </c>
      <c r="HK521">
        <v>0</v>
      </c>
      <c r="HL521">
        <v>0</v>
      </c>
      <c r="HM521">
        <v>1</v>
      </c>
      <c r="HN521">
        <v>0</v>
      </c>
      <c r="HO521">
        <v>0</v>
      </c>
      <c r="HP521">
        <v>0</v>
      </c>
      <c r="HQ521">
        <v>1</v>
      </c>
      <c r="HR521">
        <v>0</v>
      </c>
      <c r="HS521">
        <v>0</v>
      </c>
      <c r="HT521">
        <v>1</v>
      </c>
      <c r="HU521">
        <v>0</v>
      </c>
      <c r="HV521">
        <v>0</v>
      </c>
      <c r="HW521">
        <v>0</v>
      </c>
      <c r="HX521">
        <v>1</v>
      </c>
      <c r="HY521">
        <v>13</v>
      </c>
      <c r="HZ521">
        <v>8</v>
      </c>
      <c r="IA521">
        <v>6</v>
      </c>
      <c r="IB521">
        <v>1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1</v>
      </c>
      <c r="JA521">
        <v>0</v>
      </c>
      <c r="JB521">
        <v>0</v>
      </c>
      <c r="JC521">
        <v>8</v>
      </c>
      <c r="JD521" t="s">
        <v>0</v>
      </c>
      <c r="JE521" t="s">
        <v>0</v>
      </c>
      <c r="JF521" t="s">
        <v>0</v>
      </c>
      <c r="JG521" t="s">
        <v>0</v>
      </c>
      <c r="JH521" t="s">
        <v>0</v>
      </c>
      <c r="JI521" t="s">
        <v>0</v>
      </c>
      <c r="JJ521" t="s">
        <v>0</v>
      </c>
      <c r="JK521" t="s">
        <v>0</v>
      </c>
      <c r="JL521" t="s">
        <v>0</v>
      </c>
      <c r="JM521" t="s">
        <v>0</v>
      </c>
      <c r="JN521" t="s">
        <v>0</v>
      </c>
      <c r="JO521" t="s">
        <v>0</v>
      </c>
      <c r="JP521" t="s">
        <v>0</v>
      </c>
      <c r="JQ521" t="s">
        <v>0</v>
      </c>
      <c r="JR521" t="s">
        <v>0</v>
      </c>
      <c r="JS521" t="s">
        <v>0</v>
      </c>
      <c r="JT521" t="s">
        <v>0</v>
      </c>
      <c r="JU521" t="s">
        <v>0</v>
      </c>
      <c r="JV521" t="s">
        <v>0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0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0</v>
      </c>
      <c r="LZ521">
        <v>0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0</v>
      </c>
      <c r="MH521">
        <v>0</v>
      </c>
      <c r="MI521">
        <v>0</v>
      </c>
      <c r="MJ521">
        <v>0</v>
      </c>
      <c r="MK521">
        <v>0</v>
      </c>
      <c r="ML521">
        <v>0</v>
      </c>
      <c r="MM521">
        <v>0</v>
      </c>
    </row>
    <row r="522" spans="1:351">
      <c r="A522" t="s">
        <v>805</v>
      </c>
      <c r="B522" t="s">
        <v>804</v>
      </c>
      <c r="C522" t="str">
        <f>"201102"</f>
        <v>201102</v>
      </c>
      <c r="D522" t="s">
        <v>803</v>
      </c>
      <c r="E522">
        <v>4</v>
      </c>
      <c r="F522">
        <v>949</v>
      </c>
      <c r="G522">
        <v>730</v>
      </c>
      <c r="H522">
        <v>334</v>
      </c>
      <c r="I522">
        <v>396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396</v>
      </c>
      <c r="T522">
        <v>0</v>
      </c>
      <c r="U522">
        <v>0</v>
      </c>
      <c r="V522">
        <v>396</v>
      </c>
      <c r="W522">
        <v>9</v>
      </c>
      <c r="X522">
        <v>7</v>
      </c>
      <c r="Y522">
        <v>2</v>
      </c>
      <c r="Z522">
        <v>0</v>
      </c>
      <c r="AA522">
        <v>387</v>
      </c>
      <c r="AB522">
        <v>220</v>
      </c>
      <c r="AC522">
        <v>14</v>
      </c>
      <c r="AD522">
        <v>16</v>
      </c>
      <c r="AE522">
        <v>8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1</v>
      </c>
      <c r="AM522">
        <v>2</v>
      </c>
      <c r="AN522">
        <v>0</v>
      </c>
      <c r="AO522">
        <v>14</v>
      </c>
      <c r="AP522">
        <v>0</v>
      </c>
      <c r="AQ522">
        <v>163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1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1</v>
      </c>
      <c r="BE522">
        <v>220</v>
      </c>
      <c r="BF522">
        <v>21</v>
      </c>
      <c r="BG522">
        <v>8</v>
      </c>
      <c r="BH522">
        <v>0</v>
      </c>
      <c r="BI522">
        <v>1</v>
      </c>
      <c r="BJ522">
        <v>1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1</v>
      </c>
      <c r="BS522">
        <v>0</v>
      </c>
      <c r="BT522">
        <v>1</v>
      </c>
      <c r="BU522">
        <v>1</v>
      </c>
      <c r="BV522">
        <v>1</v>
      </c>
      <c r="BW522">
        <v>0</v>
      </c>
      <c r="BX522">
        <v>0</v>
      </c>
      <c r="BY522">
        <v>0</v>
      </c>
      <c r="BZ522">
        <v>1</v>
      </c>
      <c r="CA522">
        <v>1</v>
      </c>
      <c r="CB522">
        <v>0</v>
      </c>
      <c r="CC522">
        <v>0</v>
      </c>
      <c r="CD522">
        <v>0</v>
      </c>
      <c r="CE522">
        <v>1</v>
      </c>
      <c r="CF522">
        <v>0</v>
      </c>
      <c r="CG522">
        <v>0</v>
      </c>
      <c r="CH522">
        <v>4</v>
      </c>
      <c r="CI522">
        <v>21</v>
      </c>
      <c r="CJ522">
        <v>5</v>
      </c>
      <c r="CK522">
        <v>3</v>
      </c>
      <c r="CL522">
        <v>0</v>
      </c>
      <c r="CM522">
        <v>0</v>
      </c>
      <c r="CN522">
        <v>1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1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5</v>
      </c>
      <c r="DJ522">
        <v>18</v>
      </c>
      <c r="DK522">
        <v>11</v>
      </c>
      <c r="DL522">
        <v>1</v>
      </c>
      <c r="DM522">
        <v>2</v>
      </c>
      <c r="DN522">
        <v>1</v>
      </c>
      <c r="DO522">
        <v>0</v>
      </c>
      <c r="DP522">
        <v>1</v>
      </c>
      <c r="DQ522">
        <v>0</v>
      </c>
      <c r="DR522">
        <v>0</v>
      </c>
      <c r="DS522">
        <v>0</v>
      </c>
      <c r="DT522">
        <v>1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1</v>
      </c>
      <c r="EK522">
        <v>0</v>
      </c>
      <c r="EL522">
        <v>0</v>
      </c>
      <c r="EM522">
        <v>18</v>
      </c>
      <c r="EN522">
        <v>80</v>
      </c>
      <c r="EO522">
        <v>41</v>
      </c>
      <c r="EP522">
        <v>0</v>
      </c>
      <c r="EQ522">
        <v>2</v>
      </c>
      <c r="ER522">
        <v>15</v>
      </c>
      <c r="ES522">
        <v>4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18</v>
      </c>
      <c r="FM522">
        <v>0</v>
      </c>
      <c r="FN522">
        <v>0</v>
      </c>
      <c r="FO522">
        <v>0</v>
      </c>
      <c r="FP522">
        <v>0</v>
      </c>
      <c r="FQ522">
        <v>80</v>
      </c>
      <c r="FR522">
        <v>13</v>
      </c>
      <c r="FS522">
        <v>7</v>
      </c>
      <c r="FT522">
        <v>0</v>
      </c>
      <c r="FU522">
        <v>0</v>
      </c>
      <c r="FV522">
        <v>0</v>
      </c>
      <c r="FW522">
        <v>1</v>
      </c>
      <c r="FX522">
        <v>1</v>
      </c>
      <c r="FY522">
        <v>0</v>
      </c>
      <c r="FZ522">
        <v>1</v>
      </c>
      <c r="GA522">
        <v>1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1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1</v>
      </c>
      <c r="GU522">
        <v>13</v>
      </c>
      <c r="GV522">
        <v>23</v>
      </c>
      <c r="GW522">
        <v>8</v>
      </c>
      <c r="GX522">
        <v>5</v>
      </c>
      <c r="GY522">
        <v>1</v>
      </c>
      <c r="GZ522">
        <v>0</v>
      </c>
      <c r="HA522">
        <v>3</v>
      </c>
      <c r="HB522">
        <v>1</v>
      </c>
      <c r="HC522">
        <v>0</v>
      </c>
      <c r="HD522">
        <v>0</v>
      </c>
      <c r="HE522">
        <v>0</v>
      </c>
      <c r="HF522">
        <v>1</v>
      </c>
      <c r="HG522">
        <v>0</v>
      </c>
      <c r="HH522">
        <v>0</v>
      </c>
      <c r="HI522">
        <v>1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0</v>
      </c>
      <c r="HR522">
        <v>0</v>
      </c>
      <c r="HS522">
        <v>0</v>
      </c>
      <c r="HT522">
        <v>1</v>
      </c>
      <c r="HU522">
        <v>1</v>
      </c>
      <c r="HV522">
        <v>0</v>
      </c>
      <c r="HW522">
        <v>0</v>
      </c>
      <c r="HX522">
        <v>1</v>
      </c>
      <c r="HY522">
        <v>23</v>
      </c>
      <c r="HZ522">
        <v>2</v>
      </c>
      <c r="IA522">
        <v>1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1</v>
      </c>
      <c r="JA522">
        <v>0</v>
      </c>
      <c r="JB522">
        <v>0</v>
      </c>
      <c r="JC522">
        <v>2</v>
      </c>
      <c r="JD522" t="s">
        <v>0</v>
      </c>
      <c r="JE522" t="s">
        <v>0</v>
      </c>
      <c r="JF522" t="s">
        <v>0</v>
      </c>
      <c r="JG522" t="s">
        <v>0</v>
      </c>
      <c r="JH522" t="s">
        <v>0</v>
      </c>
      <c r="JI522" t="s">
        <v>0</v>
      </c>
      <c r="JJ522" t="s">
        <v>0</v>
      </c>
      <c r="JK522" t="s">
        <v>0</v>
      </c>
      <c r="JL522" t="s">
        <v>0</v>
      </c>
      <c r="JM522" t="s">
        <v>0</v>
      </c>
      <c r="JN522" t="s">
        <v>0</v>
      </c>
      <c r="JO522" t="s">
        <v>0</v>
      </c>
      <c r="JP522" t="s">
        <v>0</v>
      </c>
      <c r="JQ522" t="s">
        <v>0</v>
      </c>
      <c r="JR522" t="s">
        <v>0</v>
      </c>
      <c r="JS522" t="s">
        <v>0</v>
      </c>
      <c r="JT522" t="s">
        <v>0</v>
      </c>
      <c r="JU522" t="s">
        <v>0</v>
      </c>
      <c r="JV522" t="s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0</v>
      </c>
      <c r="KS522">
        <v>3</v>
      </c>
      <c r="KT522">
        <v>2</v>
      </c>
      <c r="KU522">
        <v>0</v>
      </c>
      <c r="KV522">
        <v>0</v>
      </c>
      <c r="KW522">
        <v>1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3</v>
      </c>
      <c r="LV522">
        <v>2</v>
      </c>
      <c r="LW522">
        <v>0</v>
      </c>
      <c r="LX522">
        <v>0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>
        <v>0</v>
      </c>
      <c r="MF522">
        <v>0</v>
      </c>
      <c r="MG522">
        <v>0</v>
      </c>
      <c r="MH522">
        <v>0</v>
      </c>
      <c r="MI522">
        <v>0</v>
      </c>
      <c r="MJ522">
        <v>0</v>
      </c>
      <c r="MK522">
        <v>0</v>
      </c>
      <c r="ML522">
        <v>2</v>
      </c>
      <c r="MM522">
        <v>2</v>
      </c>
    </row>
    <row r="523" spans="1:351">
      <c r="A523" t="s">
        <v>802</v>
      </c>
      <c r="B523" t="s">
        <v>797</v>
      </c>
      <c r="C523" t="str">
        <f>"201103"</f>
        <v>201103</v>
      </c>
      <c r="D523" t="s">
        <v>801</v>
      </c>
      <c r="E523">
        <v>1</v>
      </c>
      <c r="F523">
        <v>333</v>
      </c>
      <c r="G523">
        <v>260</v>
      </c>
      <c r="H523">
        <v>110</v>
      </c>
      <c r="I523">
        <v>150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150</v>
      </c>
      <c r="T523">
        <v>0</v>
      </c>
      <c r="U523">
        <v>0</v>
      </c>
      <c r="V523">
        <v>150</v>
      </c>
      <c r="W523">
        <v>4</v>
      </c>
      <c r="X523">
        <v>0</v>
      </c>
      <c r="Y523">
        <v>4</v>
      </c>
      <c r="Z523">
        <v>0</v>
      </c>
      <c r="AA523">
        <v>146</v>
      </c>
      <c r="AB523">
        <v>85</v>
      </c>
      <c r="AC523">
        <v>30</v>
      </c>
      <c r="AD523">
        <v>5</v>
      </c>
      <c r="AE523">
        <v>12</v>
      </c>
      <c r="AF523">
        <v>0</v>
      </c>
      <c r="AG523">
        <v>0</v>
      </c>
      <c r="AH523">
        <v>1</v>
      </c>
      <c r="AI523">
        <v>0</v>
      </c>
      <c r="AJ523">
        <v>0</v>
      </c>
      <c r="AK523">
        <v>2</v>
      </c>
      <c r="AL523">
        <v>1</v>
      </c>
      <c r="AM523">
        <v>3</v>
      </c>
      <c r="AN523">
        <v>0</v>
      </c>
      <c r="AO523">
        <v>0</v>
      </c>
      <c r="AP523">
        <v>0</v>
      </c>
      <c r="AQ523">
        <v>29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1</v>
      </c>
      <c r="AX523">
        <v>0</v>
      </c>
      <c r="AY523">
        <v>0</v>
      </c>
      <c r="AZ523">
        <v>0</v>
      </c>
      <c r="BA523">
        <v>1</v>
      </c>
      <c r="BB523">
        <v>0</v>
      </c>
      <c r="BC523">
        <v>0</v>
      </c>
      <c r="BD523">
        <v>0</v>
      </c>
      <c r="BE523">
        <v>85</v>
      </c>
      <c r="BF523">
        <v>4</v>
      </c>
      <c r="BG523">
        <v>2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1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1</v>
      </c>
      <c r="CI523">
        <v>4</v>
      </c>
      <c r="CJ523">
        <v>2</v>
      </c>
      <c r="CK523">
        <v>1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1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2</v>
      </c>
      <c r="DJ523">
        <v>10</v>
      </c>
      <c r="DK523">
        <v>7</v>
      </c>
      <c r="DL523">
        <v>1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1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1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10</v>
      </c>
      <c r="EN523">
        <v>17</v>
      </c>
      <c r="EO523">
        <v>10</v>
      </c>
      <c r="EP523">
        <v>1</v>
      </c>
      <c r="EQ523">
        <v>1</v>
      </c>
      <c r="ER523">
        <v>1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1</v>
      </c>
      <c r="FL523">
        <v>3</v>
      </c>
      <c r="FM523">
        <v>0</v>
      </c>
      <c r="FN523">
        <v>0</v>
      </c>
      <c r="FO523">
        <v>0</v>
      </c>
      <c r="FP523">
        <v>0</v>
      </c>
      <c r="FQ523">
        <v>17</v>
      </c>
      <c r="FR523">
        <v>3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1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2</v>
      </c>
      <c r="GU523">
        <v>3</v>
      </c>
      <c r="GV523">
        <v>13</v>
      </c>
      <c r="GW523">
        <v>4</v>
      </c>
      <c r="GX523">
        <v>2</v>
      </c>
      <c r="GY523">
        <v>1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>
        <v>1</v>
      </c>
      <c r="HH523">
        <v>0</v>
      </c>
      <c r="HI523">
        <v>0</v>
      </c>
      <c r="HJ523">
        <v>0</v>
      </c>
      <c r="HK523">
        <v>0</v>
      </c>
      <c r="HL523">
        <v>3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1</v>
      </c>
      <c r="HT523">
        <v>0</v>
      </c>
      <c r="HU523">
        <v>0</v>
      </c>
      <c r="HV523">
        <v>0</v>
      </c>
      <c r="HW523">
        <v>0</v>
      </c>
      <c r="HX523">
        <v>1</v>
      </c>
      <c r="HY523">
        <v>13</v>
      </c>
      <c r="HZ523">
        <v>10</v>
      </c>
      <c r="IA523">
        <v>8</v>
      </c>
      <c r="IB523">
        <v>1</v>
      </c>
      <c r="IC523">
        <v>0</v>
      </c>
      <c r="ID523">
        <v>0</v>
      </c>
      <c r="IE523">
        <v>0</v>
      </c>
      <c r="IF523">
        <v>0</v>
      </c>
      <c r="IG523">
        <v>1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10</v>
      </c>
      <c r="JD523" t="s">
        <v>0</v>
      </c>
      <c r="JE523" t="s">
        <v>0</v>
      </c>
      <c r="JF523" t="s">
        <v>0</v>
      </c>
      <c r="JG523" t="s">
        <v>0</v>
      </c>
      <c r="JH523" t="s">
        <v>0</v>
      </c>
      <c r="JI523" t="s">
        <v>0</v>
      </c>
      <c r="JJ523" t="s">
        <v>0</v>
      </c>
      <c r="JK523" t="s">
        <v>0</v>
      </c>
      <c r="JL523" t="s">
        <v>0</v>
      </c>
      <c r="JM523" t="s">
        <v>0</v>
      </c>
      <c r="JN523" t="s">
        <v>0</v>
      </c>
      <c r="JO523" t="s">
        <v>0</v>
      </c>
      <c r="JP523" t="s">
        <v>0</v>
      </c>
      <c r="JQ523" t="s">
        <v>0</v>
      </c>
      <c r="JR523" t="s">
        <v>0</v>
      </c>
      <c r="JS523" t="s">
        <v>0</v>
      </c>
      <c r="JT523" t="s">
        <v>0</v>
      </c>
      <c r="JU523" t="s">
        <v>0</v>
      </c>
      <c r="JV523" t="s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0</v>
      </c>
      <c r="KR523">
        <v>0</v>
      </c>
      <c r="KS523">
        <v>2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1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1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2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>
        <v>0</v>
      </c>
      <c r="MF523">
        <v>0</v>
      </c>
      <c r="MG523">
        <v>0</v>
      </c>
      <c r="MH523">
        <v>0</v>
      </c>
      <c r="MI523">
        <v>0</v>
      </c>
      <c r="MJ523">
        <v>0</v>
      </c>
      <c r="MK523">
        <v>0</v>
      </c>
      <c r="ML523">
        <v>0</v>
      </c>
      <c r="MM523">
        <v>0</v>
      </c>
    </row>
    <row r="524" spans="1:351">
      <c r="A524" t="s">
        <v>800</v>
      </c>
      <c r="B524" t="s">
        <v>797</v>
      </c>
      <c r="C524" t="str">
        <f>"201103"</f>
        <v>201103</v>
      </c>
      <c r="D524" t="s">
        <v>799</v>
      </c>
      <c r="E524">
        <v>2</v>
      </c>
      <c r="F524">
        <v>1994</v>
      </c>
      <c r="G524">
        <v>1519</v>
      </c>
      <c r="H524">
        <v>719</v>
      </c>
      <c r="I524">
        <v>800</v>
      </c>
      <c r="J524">
        <v>0</v>
      </c>
      <c r="K524">
        <v>4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800</v>
      </c>
      <c r="T524">
        <v>0</v>
      </c>
      <c r="U524">
        <v>0</v>
      </c>
      <c r="V524">
        <v>800</v>
      </c>
      <c r="W524">
        <v>8</v>
      </c>
      <c r="X524">
        <v>4</v>
      </c>
      <c r="Y524">
        <v>0</v>
      </c>
      <c r="Z524">
        <v>1</v>
      </c>
      <c r="AA524">
        <v>792</v>
      </c>
      <c r="AB524">
        <v>452</v>
      </c>
      <c r="AC524">
        <v>147</v>
      </c>
      <c r="AD524">
        <v>51</v>
      </c>
      <c r="AE524">
        <v>33</v>
      </c>
      <c r="AF524">
        <v>0</v>
      </c>
      <c r="AG524">
        <v>9</v>
      </c>
      <c r="AH524">
        <v>4</v>
      </c>
      <c r="AI524">
        <v>0</v>
      </c>
      <c r="AJ524">
        <v>1</v>
      </c>
      <c r="AK524">
        <v>6</v>
      </c>
      <c r="AL524">
        <v>4</v>
      </c>
      <c r="AM524">
        <v>23</v>
      </c>
      <c r="AN524">
        <v>0</v>
      </c>
      <c r="AO524">
        <v>3</v>
      </c>
      <c r="AP524">
        <v>0</v>
      </c>
      <c r="AQ524">
        <v>156</v>
      </c>
      <c r="AR524">
        <v>0</v>
      </c>
      <c r="AS524">
        <v>0</v>
      </c>
      <c r="AT524">
        <v>4</v>
      </c>
      <c r="AU524">
        <v>1</v>
      </c>
      <c r="AV524">
        <v>0</v>
      </c>
      <c r="AW524">
        <v>4</v>
      </c>
      <c r="AX524">
        <v>0</v>
      </c>
      <c r="AY524">
        <v>0</v>
      </c>
      <c r="AZ524">
        <v>0</v>
      </c>
      <c r="BA524">
        <v>0</v>
      </c>
      <c r="BB524">
        <v>3</v>
      </c>
      <c r="BC524">
        <v>1</v>
      </c>
      <c r="BD524">
        <v>2</v>
      </c>
      <c r="BE524">
        <v>452</v>
      </c>
      <c r="BF524">
        <v>56</v>
      </c>
      <c r="BG524">
        <v>16</v>
      </c>
      <c r="BH524">
        <v>6</v>
      </c>
      <c r="BI524">
        <v>2</v>
      </c>
      <c r="BJ524">
        <v>0</v>
      </c>
      <c r="BK524">
        <v>1</v>
      </c>
      <c r="BL524">
        <v>0</v>
      </c>
      <c r="BM524">
        <v>1</v>
      </c>
      <c r="BN524">
        <v>0</v>
      </c>
      <c r="BO524">
        <v>1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1</v>
      </c>
      <c r="CF524">
        <v>0</v>
      </c>
      <c r="CG524">
        <v>0</v>
      </c>
      <c r="CH524">
        <v>28</v>
      </c>
      <c r="CI524">
        <v>56</v>
      </c>
      <c r="CJ524">
        <v>15</v>
      </c>
      <c r="CK524">
        <v>4</v>
      </c>
      <c r="CL524">
        <v>2</v>
      </c>
      <c r="CM524">
        <v>0</v>
      </c>
      <c r="CN524">
        <v>2</v>
      </c>
      <c r="CO524">
        <v>0</v>
      </c>
      <c r="CP524">
        <v>1</v>
      </c>
      <c r="CQ524">
        <v>0</v>
      </c>
      <c r="CR524">
        <v>0</v>
      </c>
      <c r="CS524">
        <v>0</v>
      </c>
      <c r="CT524">
        <v>1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2</v>
      </c>
      <c r="DG524">
        <v>2</v>
      </c>
      <c r="DH524">
        <v>1</v>
      </c>
      <c r="DI524">
        <v>15</v>
      </c>
      <c r="DJ524">
        <v>37</v>
      </c>
      <c r="DK524">
        <v>19</v>
      </c>
      <c r="DL524">
        <v>2</v>
      </c>
      <c r="DM524">
        <v>3</v>
      </c>
      <c r="DN524">
        <v>2</v>
      </c>
      <c r="DO524">
        <v>0</v>
      </c>
      <c r="DP524">
        <v>0</v>
      </c>
      <c r="DQ524">
        <v>1</v>
      </c>
      <c r="DR524">
        <v>0</v>
      </c>
      <c r="DS524">
        <v>0</v>
      </c>
      <c r="DT524">
        <v>1</v>
      </c>
      <c r="DU524">
        <v>1</v>
      </c>
      <c r="DV524">
        <v>2</v>
      </c>
      <c r="DW524">
        <v>0</v>
      </c>
      <c r="DX524">
        <v>0</v>
      </c>
      <c r="DY524">
        <v>0</v>
      </c>
      <c r="DZ524">
        <v>0</v>
      </c>
      <c r="EA524">
        <v>1</v>
      </c>
      <c r="EB524">
        <v>0</v>
      </c>
      <c r="EC524">
        <v>1</v>
      </c>
      <c r="ED524">
        <v>1</v>
      </c>
      <c r="EE524">
        <v>1</v>
      </c>
      <c r="EF524">
        <v>0</v>
      </c>
      <c r="EG524">
        <v>0</v>
      </c>
      <c r="EH524">
        <v>0</v>
      </c>
      <c r="EI524">
        <v>0</v>
      </c>
      <c r="EJ524">
        <v>2</v>
      </c>
      <c r="EK524">
        <v>0</v>
      </c>
      <c r="EL524">
        <v>0</v>
      </c>
      <c r="EM524">
        <v>37</v>
      </c>
      <c r="EN524">
        <v>110</v>
      </c>
      <c r="EO524">
        <v>72</v>
      </c>
      <c r="EP524">
        <v>3</v>
      </c>
      <c r="EQ524">
        <v>2</v>
      </c>
      <c r="ER524">
        <v>0</v>
      </c>
      <c r="ES524">
        <v>0</v>
      </c>
      <c r="ET524">
        <v>0</v>
      </c>
      <c r="EU524">
        <v>1</v>
      </c>
      <c r="EV524">
        <v>0</v>
      </c>
      <c r="EW524">
        <v>0</v>
      </c>
      <c r="EX524">
        <v>1</v>
      </c>
      <c r="EY524">
        <v>1</v>
      </c>
      <c r="EZ524">
        <v>0</v>
      </c>
      <c r="FA524">
        <v>0</v>
      </c>
      <c r="FB524">
        <v>1</v>
      </c>
      <c r="FC524">
        <v>0</v>
      </c>
      <c r="FD524">
        <v>2</v>
      </c>
      <c r="FE524">
        <v>0</v>
      </c>
      <c r="FF524">
        <v>0</v>
      </c>
      <c r="FG524">
        <v>1</v>
      </c>
      <c r="FH524">
        <v>0</v>
      </c>
      <c r="FI524">
        <v>0</v>
      </c>
      <c r="FJ524">
        <v>0</v>
      </c>
      <c r="FK524">
        <v>0</v>
      </c>
      <c r="FL524">
        <v>10</v>
      </c>
      <c r="FM524">
        <v>0</v>
      </c>
      <c r="FN524">
        <v>0</v>
      </c>
      <c r="FO524">
        <v>8</v>
      </c>
      <c r="FP524">
        <v>8</v>
      </c>
      <c r="FQ524">
        <v>110</v>
      </c>
      <c r="FR524">
        <v>18</v>
      </c>
      <c r="FS524">
        <v>6</v>
      </c>
      <c r="FT524">
        <v>5</v>
      </c>
      <c r="FU524">
        <v>1</v>
      </c>
      <c r="FV524">
        <v>1</v>
      </c>
      <c r="FW524">
        <v>0</v>
      </c>
      <c r="FX524">
        <v>2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1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1</v>
      </c>
      <c r="GQ524">
        <v>0</v>
      </c>
      <c r="GR524">
        <v>0</v>
      </c>
      <c r="GS524">
        <v>0</v>
      </c>
      <c r="GT524">
        <v>1</v>
      </c>
      <c r="GU524">
        <v>18</v>
      </c>
      <c r="GV524">
        <v>86</v>
      </c>
      <c r="GW524">
        <v>29</v>
      </c>
      <c r="GX524">
        <v>18</v>
      </c>
      <c r="GY524">
        <v>2</v>
      </c>
      <c r="GZ524">
        <v>1</v>
      </c>
      <c r="HA524">
        <v>6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1</v>
      </c>
      <c r="HJ524">
        <v>1</v>
      </c>
      <c r="HK524">
        <v>0</v>
      </c>
      <c r="HL524">
        <v>17</v>
      </c>
      <c r="HM524">
        <v>4</v>
      </c>
      <c r="HN524">
        <v>2</v>
      </c>
      <c r="HO524">
        <v>1</v>
      </c>
      <c r="HP524">
        <v>0</v>
      </c>
      <c r="HQ524">
        <v>0</v>
      </c>
      <c r="HR524">
        <v>0</v>
      </c>
      <c r="HS524">
        <v>1</v>
      </c>
      <c r="HT524">
        <v>0</v>
      </c>
      <c r="HU524">
        <v>1</v>
      </c>
      <c r="HV524">
        <v>1</v>
      </c>
      <c r="HW524">
        <v>0</v>
      </c>
      <c r="HX524">
        <v>1</v>
      </c>
      <c r="HY524">
        <v>86</v>
      </c>
      <c r="HZ524">
        <v>14</v>
      </c>
      <c r="IA524">
        <v>10</v>
      </c>
      <c r="IB524">
        <v>1</v>
      </c>
      <c r="IC524">
        <v>0</v>
      </c>
      <c r="ID524">
        <v>0</v>
      </c>
      <c r="IE524">
        <v>0</v>
      </c>
      <c r="IF524">
        <v>2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1</v>
      </c>
      <c r="JC524">
        <v>14</v>
      </c>
      <c r="JD524" t="s">
        <v>0</v>
      </c>
      <c r="JE524" t="s">
        <v>0</v>
      </c>
      <c r="JF524" t="s">
        <v>0</v>
      </c>
      <c r="JG524" t="s">
        <v>0</v>
      </c>
      <c r="JH524" t="s">
        <v>0</v>
      </c>
      <c r="JI524" t="s">
        <v>0</v>
      </c>
      <c r="JJ524" t="s">
        <v>0</v>
      </c>
      <c r="JK524" t="s">
        <v>0</v>
      </c>
      <c r="JL524" t="s">
        <v>0</v>
      </c>
      <c r="JM524" t="s">
        <v>0</v>
      </c>
      <c r="JN524" t="s">
        <v>0</v>
      </c>
      <c r="JO524" t="s">
        <v>0</v>
      </c>
      <c r="JP524" t="s">
        <v>0</v>
      </c>
      <c r="JQ524" t="s">
        <v>0</v>
      </c>
      <c r="JR524" t="s">
        <v>0</v>
      </c>
      <c r="JS524" t="s">
        <v>0</v>
      </c>
      <c r="JT524" t="s">
        <v>0</v>
      </c>
      <c r="JU524" t="s">
        <v>0</v>
      </c>
      <c r="JV524" t="s">
        <v>0</v>
      </c>
      <c r="JW524">
        <v>2</v>
      </c>
      <c r="JX524">
        <v>0</v>
      </c>
      <c r="JY524">
        <v>1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1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2</v>
      </c>
      <c r="KS524">
        <v>2</v>
      </c>
      <c r="KT524">
        <v>2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2</v>
      </c>
      <c r="LV524">
        <v>0</v>
      </c>
      <c r="LW524">
        <v>0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0</v>
      </c>
      <c r="MG524">
        <v>0</v>
      </c>
      <c r="MH524">
        <v>0</v>
      </c>
      <c r="MI524">
        <v>0</v>
      </c>
      <c r="MJ524">
        <v>0</v>
      </c>
      <c r="MK524">
        <v>0</v>
      </c>
      <c r="ML524">
        <v>0</v>
      </c>
      <c r="MM524">
        <v>0</v>
      </c>
    </row>
    <row r="525" spans="1:351">
      <c r="A525" t="s">
        <v>798</v>
      </c>
      <c r="B525" t="s">
        <v>797</v>
      </c>
      <c r="C525" t="str">
        <f>"201103"</f>
        <v>201103</v>
      </c>
      <c r="D525" t="s">
        <v>796</v>
      </c>
      <c r="E525">
        <v>3</v>
      </c>
      <c r="F525">
        <v>354</v>
      </c>
      <c r="G525">
        <v>270</v>
      </c>
      <c r="H525">
        <v>146</v>
      </c>
      <c r="I525">
        <v>124</v>
      </c>
      <c r="J525">
        <v>0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124</v>
      </c>
      <c r="T525">
        <v>0</v>
      </c>
      <c r="U525">
        <v>0</v>
      </c>
      <c r="V525">
        <v>124</v>
      </c>
      <c r="W525">
        <v>3</v>
      </c>
      <c r="X525">
        <v>1</v>
      </c>
      <c r="Y525">
        <v>2</v>
      </c>
      <c r="Z525">
        <v>0</v>
      </c>
      <c r="AA525">
        <v>121</v>
      </c>
      <c r="AB525">
        <v>52</v>
      </c>
      <c r="AC525">
        <v>8</v>
      </c>
      <c r="AD525">
        <v>2</v>
      </c>
      <c r="AE525">
        <v>1</v>
      </c>
      <c r="AF525">
        <v>0</v>
      </c>
      <c r="AG525">
        <v>3</v>
      </c>
      <c r="AH525">
        <v>1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1</v>
      </c>
      <c r="AP525">
        <v>0</v>
      </c>
      <c r="AQ525">
        <v>36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52</v>
      </c>
      <c r="BF525">
        <v>18</v>
      </c>
      <c r="BG525">
        <v>3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1</v>
      </c>
      <c r="BO525">
        <v>1</v>
      </c>
      <c r="BP525">
        <v>0</v>
      </c>
      <c r="BQ525">
        <v>1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1</v>
      </c>
      <c r="BX525">
        <v>0</v>
      </c>
      <c r="BY525">
        <v>0</v>
      </c>
      <c r="BZ525">
        <v>0</v>
      </c>
      <c r="CA525">
        <v>1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10</v>
      </c>
      <c r="CI525">
        <v>18</v>
      </c>
      <c r="CJ525">
        <v>2</v>
      </c>
      <c r="CK525">
        <v>0</v>
      </c>
      <c r="CL525">
        <v>0</v>
      </c>
      <c r="CM525">
        <v>0</v>
      </c>
      <c r="CN525">
        <v>2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2</v>
      </c>
      <c r="DJ525">
        <v>6</v>
      </c>
      <c r="DK525">
        <v>4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1</v>
      </c>
      <c r="EI525">
        <v>0</v>
      </c>
      <c r="EJ525">
        <v>0</v>
      </c>
      <c r="EK525">
        <v>0</v>
      </c>
      <c r="EL525">
        <v>1</v>
      </c>
      <c r="EM525">
        <v>6</v>
      </c>
      <c r="EN525">
        <v>20</v>
      </c>
      <c r="EO525">
        <v>16</v>
      </c>
      <c r="EP525">
        <v>1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2</v>
      </c>
      <c r="FM525">
        <v>0</v>
      </c>
      <c r="FN525">
        <v>0</v>
      </c>
      <c r="FO525">
        <v>1</v>
      </c>
      <c r="FP525">
        <v>0</v>
      </c>
      <c r="FQ525">
        <v>20</v>
      </c>
      <c r="FR525">
        <v>4</v>
      </c>
      <c r="FS525">
        <v>1</v>
      </c>
      <c r="FT525">
        <v>2</v>
      </c>
      <c r="FU525">
        <v>0</v>
      </c>
      <c r="FV525">
        <v>0</v>
      </c>
      <c r="FW525">
        <v>0</v>
      </c>
      <c r="FX525">
        <v>1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4</v>
      </c>
      <c r="GV525">
        <v>12</v>
      </c>
      <c r="GW525">
        <v>5</v>
      </c>
      <c r="GX525">
        <v>6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1</v>
      </c>
      <c r="HQ525">
        <v>0</v>
      </c>
      <c r="HR525">
        <v>0</v>
      </c>
      <c r="HS525">
        <v>0</v>
      </c>
      <c r="HT525">
        <v>0</v>
      </c>
      <c r="HU525">
        <v>0</v>
      </c>
      <c r="HV525">
        <v>0</v>
      </c>
      <c r="HW525">
        <v>0</v>
      </c>
      <c r="HX525">
        <v>0</v>
      </c>
      <c r="HY525">
        <v>12</v>
      </c>
      <c r="HZ525">
        <v>7</v>
      </c>
      <c r="IA525">
        <v>5</v>
      </c>
      <c r="IB525">
        <v>0</v>
      </c>
      <c r="IC525">
        <v>0</v>
      </c>
      <c r="ID525">
        <v>1</v>
      </c>
      <c r="IE525">
        <v>0</v>
      </c>
      <c r="IF525">
        <v>0</v>
      </c>
      <c r="IG525">
        <v>0</v>
      </c>
      <c r="IH525">
        <v>0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1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7</v>
      </c>
      <c r="JD525" t="s">
        <v>0</v>
      </c>
      <c r="JE525" t="s">
        <v>0</v>
      </c>
      <c r="JF525" t="s">
        <v>0</v>
      </c>
      <c r="JG525" t="s">
        <v>0</v>
      </c>
      <c r="JH525" t="s">
        <v>0</v>
      </c>
      <c r="JI525" t="s">
        <v>0</v>
      </c>
      <c r="JJ525" t="s">
        <v>0</v>
      </c>
      <c r="JK525" t="s">
        <v>0</v>
      </c>
      <c r="JL525" t="s">
        <v>0</v>
      </c>
      <c r="JM525" t="s">
        <v>0</v>
      </c>
      <c r="JN525" t="s">
        <v>0</v>
      </c>
      <c r="JO525" t="s">
        <v>0</v>
      </c>
      <c r="JP525" t="s">
        <v>0</v>
      </c>
      <c r="JQ525" t="s">
        <v>0</v>
      </c>
      <c r="JR525" t="s">
        <v>0</v>
      </c>
      <c r="JS525" t="s">
        <v>0</v>
      </c>
      <c r="JT525" t="s">
        <v>0</v>
      </c>
      <c r="JU525" t="s">
        <v>0</v>
      </c>
      <c r="JV525" t="s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0</v>
      </c>
      <c r="MG525">
        <v>0</v>
      </c>
      <c r="MH525">
        <v>0</v>
      </c>
      <c r="MI525">
        <v>0</v>
      </c>
      <c r="MJ525">
        <v>0</v>
      </c>
      <c r="MK525">
        <v>0</v>
      </c>
      <c r="ML525">
        <v>0</v>
      </c>
      <c r="MM525">
        <v>0</v>
      </c>
    </row>
    <row r="526" spans="1:351">
      <c r="A526" t="s">
        <v>795</v>
      </c>
      <c r="B526" t="s">
        <v>789</v>
      </c>
      <c r="C526" t="str">
        <f>"201104"</f>
        <v>201104</v>
      </c>
      <c r="D526" t="s">
        <v>793</v>
      </c>
      <c r="E526">
        <v>1</v>
      </c>
      <c r="F526">
        <v>192</v>
      </c>
      <c r="G526">
        <v>150</v>
      </c>
      <c r="H526">
        <v>75</v>
      </c>
      <c r="I526">
        <v>75</v>
      </c>
      <c r="J526">
        <v>0</v>
      </c>
      <c r="K526">
        <v>2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75</v>
      </c>
      <c r="T526">
        <v>0</v>
      </c>
      <c r="U526">
        <v>0</v>
      </c>
      <c r="V526">
        <v>75</v>
      </c>
      <c r="W526">
        <v>2</v>
      </c>
      <c r="X526">
        <v>2</v>
      </c>
      <c r="Y526">
        <v>0</v>
      </c>
      <c r="Z526">
        <v>0</v>
      </c>
      <c r="AA526">
        <v>73</v>
      </c>
      <c r="AB526">
        <v>32</v>
      </c>
      <c r="AC526">
        <v>7</v>
      </c>
      <c r="AD526">
        <v>9</v>
      </c>
      <c r="AE526">
        <v>5</v>
      </c>
      <c r="AF526">
        <v>0</v>
      </c>
      <c r="AG526">
        <v>2</v>
      </c>
      <c r="AH526">
        <v>0</v>
      </c>
      <c r="AI526">
        <v>0</v>
      </c>
      <c r="AJ526">
        <v>0</v>
      </c>
      <c r="AK526">
        <v>5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2</v>
      </c>
      <c r="BE526">
        <v>32</v>
      </c>
      <c r="BF526">
        <v>12</v>
      </c>
      <c r="BG526">
        <v>2</v>
      </c>
      <c r="BH526">
        <v>0</v>
      </c>
      <c r="BI526">
        <v>1</v>
      </c>
      <c r="BJ526">
        <v>0</v>
      </c>
      <c r="BK526">
        <v>3</v>
      </c>
      <c r="BL526">
        <v>0</v>
      </c>
      <c r="BM526">
        <v>0</v>
      </c>
      <c r="BN526">
        <v>0</v>
      </c>
      <c r="BO526">
        <v>5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1</v>
      </c>
      <c r="CI526">
        <v>12</v>
      </c>
      <c r="CJ526">
        <v>2</v>
      </c>
      <c r="CK526">
        <v>0</v>
      </c>
      <c r="CL526">
        <v>0</v>
      </c>
      <c r="CM526">
        <v>0</v>
      </c>
      <c r="CN526">
        <v>1</v>
      </c>
      <c r="CO526">
        <v>0</v>
      </c>
      <c r="CP526">
        <v>1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2</v>
      </c>
      <c r="DJ526">
        <v>1</v>
      </c>
      <c r="DK526">
        <v>1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1</v>
      </c>
      <c r="EN526">
        <v>8</v>
      </c>
      <c r="EO526">
        <v>6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2</v>
      </c>
      <c r="FQ526">
        <v>8</v>
      </c>
      <c r="FR526">
        <v>12</v>
      </c>
      <c r="FS526">
        <v>1</v>
      </c>
      <c r="FT526">
        <v>0</v>
      </c>
      <c r="FU526">
        <v>7</v>
      </c>
      <c r="FV526">
        <v>0</v>
      </c>
      <c r="FW526">
        <v>0</v>
      </c>
      <c r="FX526">
        <v>4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12</v>
      </c>
      <c r="GV526">
        <v>4</v>
      </c>
      <c r="GW526">
        <v>4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4</v>
      </c>
      <c r="HZ526">
        <v>1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1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1</v>
      </c>
      <c r="JD526" t="s">
        <v>0</v>
      </c>
      <c r="JE526" t="s">
        <v>0</v>
      </c>
      <c r="JF526" t="s">
        <v>0</v>
      </c>
      <c r="JG526" t="s">
        <v>0</v>
      </c>
      <c r="JH526" t="s">
        <v>0</v>
      </c>
      <c r="JI526" t="s">
        <v>0</v>
      </c>
      <c r="JJ526" t="s">
        <v>0</v>
      </c>
      <c r="JK526" t="s">
        <v>0</v>
      </c>
      <c r="JL526" t="s">
        <v>0</v>
      </c>
      <c r="JM526" t="s">
        <v>0</v>
      </c>
      <c r="JN526" t="s">
        <v>0</v>
      </c>
      <c r="JO526" t="s">
        <v>0</v>
      </c>
      <c r="JP526" t="s">
        <v>0</v>
      </c>
      <c r="JQ526" t="s">
        <v>0</v>
      </c>
      <c r="JR526" t="s">
        <v>0</v>
      </c>
      <c r="JS526" t="s">
        <v>0</v>
      </c>
      <c r="JT526" t="s">
        <v>0</v>
      </c>
      <c r="JU526" t="s">
        <v>0</v>
      </c>
      <c r="JV526" t="s">
        <v>0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0</v>
      </c>
      <c r="KR526">
        <v>0</v>
      </c>
      <c r="KS526">
        <v>1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1</v>
      </c>
      <c r="LQ526">
        <v>0</v>
      </c>
      <c r="LR526">
        <v>0</v>
      </c>
      <c r="LS526">
        <v>0</v>
      </c>
      <c r="LT526">
        <v>0</v>
      </c>
      <c r="LU526">
        <v>1</v>
      </c>
      <c r="LV526">
        <v>0</v>
      </c>
      <c r="LW526">
        <v>0</v>
      </c>
      <c r="LX526">
        <v>0</v>
      </c>
      <c r="LY526">
        <v>0</v>
      </c>
      <c r="LZ526">
        <v>0</v>
      </c>
      <c r="MA526">
        <v>0</v>
      </c>
      <c r="MB526">
        <v>0</v>
      </c>
      <c r="MC526">
        <v>0</v>
      </c>
      <c r="MD526">
        <v>0</v>
      </c>
      <c r="ME526">
        <v>0</v>
      </c>
      <c r="MF526">
        <v>0</v>
      </c>
      <c r="MG526">
        <v>0</v>
      </c>
      <c r="MH526">
        <v>0</v>
      </c>
      <c r="MI526">
        <v>0</v>
      </c>
      <c r="MJ526">
        <v>0</v>
      </c>
      <c r="MK526">
        <v>0</v>
      </c>
      <c r="ML526">
        <v>0</v>
      </c>
      <c r="MM526">
        <v>0</v>
      </c>
    </row>
    <row r="527" spans="1:351">
      <c r="A527" t="s">
        <v>794</v>
      </c>
      <c r="B527" t="s">
        <v>789</v>
      </c>
      <c r="C527" t="str">
        <f>"201104"</f>
        <v>201104</v>
      </c>
      <c r="D527" t="s">
        <v>793</v>
      </c>
      <c r="E527">
        <v>2</v>
      </c>
      <c r="F527">
        <v>398</v>
      </c>
      <c r="G527">
        <v>310</v>
      </c>
      <c r="H527">
        <v>199</v>
      </c>
      <c r="I527">
        <v>111</v>
      </c>
      <c r="J527">
        <v>0</v>
      </c>
      <c r="K527">
        <v>1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111</v>
      </c>
      <c r="T527">
        <v>0</v>
      </c>
      <c r="U527">
        <v>0</v>
      </c>
      <c r="V527">
        <v>111</v>
      </c>
      <c r="W527">
        <v>5</v>
      </c>
      <c r="X527">
        <v>3</v>
      </c>
      <c r="Y527">
        <v>2</v>
      </c>
      <c r="Z527">
        <v>0</v>
      </c>
      <c r="AA527">
        <v>106</v>
      </c>
      <c r="AB527">
        <v>32</v>
      </c>
      <c r="AC527">
        <v>9</v>
      </c>
      <c r="AD527">
        <v>5</v>
      </c>
      <c r="AE527">
        <v>10</v>
      </c>
      <c r="AF527">
        <v>0</v>
      </c>
      <c r="AG527">
        <v>1</v>
      </c>
      <c r="AH527">
        <v>0</v>
      </c>
      <c r="AI527">
        <v>0</v>
      </c>
      <c r="AJ527">
        <v>0</v>
      </c>
      <c r="AK527">
        <v>1</v>
      </c>
      <c r="AL527">
        <v>0</v>
      </c>
      <c r="AM527">
        <v>0</v>
      </c>
      <c r="AN527">
        <v>0</v>
      </c>
      <c r="AO527">
        <v>1</v>
      </c>
      <c r="AP527">
        <v>0</v>
      </c>
      <c r="AQ527">
        <v>2</v>
      </c>
      <c r="AR527">
        <v>0</v>
      </c>
      <c r="AS527">
        <v>0</v>
      </c>
      <c r="AT527">
        <v>2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1</v>
      </c>
      <c r="BD527">
        <v>0</v>
      </c>
      <c r="BE527">
        <v>32</v>
      </c>
      <c r="BF527">
        <v>15</v>
      </c>
      <c r="BG527">
        <v>5</v>
      </c>
      <c r="BH527">
        <v>2</v>
      </c>
      <c r="BI527">
        <v>0</v>
      </c>
      <c r="BJ527">
        <v>0</v>
      </c>
      <c r="BK527">
        <v>2</v>
      </c>
      <c r="BL527">
        <v>0</v>
      </c>
      <c r="BM527">
        <v>0</v>
      </c>
      <c r="BN527">
        <v>0</v>
      </c>
      <c r="BO527">
        <v>2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4</v>
      </c>
      <c r="CI527">
        <v>15</v>
      </c>
      <c r="CJ527">
        <v>4</v>
      </c>
      <c r="CK527">
        <v>1</v>
      </c>
      <c r="CL527">
        <v>1</v>
      </c>
      <c r="CM527">
        <v>0</v>
      </c>
      <c r="CN527">
        <v>1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1</v>
      </c>
      <c r="DF527">
        <v>0</v>
      </c>
      <c r="DG527">
        <v>0</v>
      </c>
      <c r="DH527">
        <v>0</v>
      </c>
      <c r="DI527">
        <v>4</v>
      </c>
      <c r="DJ527">
        <v>5</v>
      </c>
      <c r="DK527">
        <v>3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1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1</v>
      </c>
      <c r="EJ527">
        <v>0</v>
      </c>
      <c r="EK527">
        <v>0</v>
      </c>
      <c r="EL527">
        <v>0</v>
      </c>
      <c r="EM527">
        <v>5</v>
      </c>
      <c r="EN527">
        <v>21</v>
      </c>
      <c r="EO527">
        <v>12</v>
      </c>
      <c r="EP527">
        <v>3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1</v>
      </c>
      <c r="FN527">
        <v>0</v>
      </c>
      <c r="FO527">
        <v>0</v>
      </c>
      <c r="FP527">
        <v>5</v>
      </c>
      <c r="FQ527">
        <v>21</v>
      </c>
      <c r="FR527">
        <v>18</v>
      </c>
      <c r="FS527">
        <v>2</v>
      </c>
      <c r="FT527">
        <v>2</v>
      </c>
      <c r="FU527">
        <v>9</v>
      </c>
      <c r="FV527">
        <v>1</v>
      </c>
      <c r="FW527">
        <v>0</v>
      </c>
      <c r="FX527">
        <v>1</v>
      </c>
      <c r="FY527">
        <v>0</v>
      </c>
      <c r="FZ527">
        <v>0</v>
      </c>
      <c r="GA527">
        <v>0</v>
      </c>
      <c r="GB527">
        <v>0</v>
      </c>
      <c r="GC527">
        <v>2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1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18</v>
      </c>
      <c r="GV527">
        <v>8</v>
      </c>
      <c r="GW527">
        <v>1</v>
      </c>
      <c r="GX527">
        <v>1</v>
      </c>
      <c r="GY527">
        <v>1</v>
      </c>
      <c r="GZ527">
        <v>0</v>
      </c>
      <c r="HA527">
        <v>0</v>
      </c>
      <c r="HB527">
        <v>1</v>
      </c>
      <c r="HC527">
        <v>1</v>
      </c>
      <c r="HD527">
        <v>0</v>
      </c>
      <c r="HE527">
        <v>1</v>
      </c>
      <c r="HF527">
        <v>1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1</v>
      </c>
      <c r="HY527">
        <v>8</v>
      </c>
      <c r="HZ527">
        <v>2</v>
      </c>
      <c r="IA527">
        <v>2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2</v>
      </c>
      <c r="JD527" t="s">
        <v>0</v>
      </c>
      <c r="JE527" t="s">
        <v>0</v>
      </c>
      <c r="JF527" t="s">
        <v>0</v>
      </c>
      <c r="JG527" t="s">
        <v>0</v>
      </c>
      <c r="JH527" t="s">
        <v>0</v>
      </c>
      <c r="JI527" t="s">
        <v>0</v>
      </c>
      <c r="JJ527" t="s">
        <v>0</v>
      </c>
      <c r="JK527" t="s">
        <v>0</v>
      </c>
      <c r="JL527" t="s">
        <v>0</v>
      </c>
      <c r="JM527" t="s">
        <v>0</v>
      </c>
      <c r="JN527" t="s">
        <v>0</v>
      </c>
      <c r="JO527" t="s">
        <v>0</v>
      </c>
      <c r="JP527" t="s">
        <v>0</v>
      </c>
      <c r="JQ527" t="s">
        <v>0</v>
      </c>
      <c r="JR527" t="s">
        <v>0</v>
      </c>
      <c r="JS527" t="s">
        <v>0</v>
      </c>
      <c r="JT527" t="s">
        <v>0</v>
      </c>
      <c r="JU527" t="s">
        <v>0</v>
      </c>
      <c r="JV527" t="s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1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>
        <v>0</v>
      </c>
      <c r="MF527">
        <v>0</v>
      </c>
      <c r="MG527">
        <v>0</v>
      </c>
      <c r="MH527">
        <v>0</v>
      </c>
      <c r="MI527">
        <v>0</v>
      </c>
      <c r="MJ527">
        <v>0</v>
      </c>
      <c r="MK527">
        <v>0</v>
      </c>
      <c r="ML527">
        <v>1</v>
      </c>
      <c r="MM527">
        <v>1</v>
      </c>
    </row>
    <row r="528" spans="1:351">
      <c r="A528" t="s">
        <v>792</v>
      </c>
      <c r="B528" t="s">
        <v>789</v>
      </c>
      <c r="C528" t="str">
        <f>"201104"</f>
        <v>201104</v>
      </c>
      <c r="D528" t="s">
        <v>791</v>
      </c>
      <c r="E528">
        <v>3</v>
      </c>
      <c r="F528">
        <v>1290</v>
      </c>
      <c r="G528">
        <v>1000</v>
      </c>
      <c r="H528">
        <v>402</v>
      </c>
      <c r="I528">
        <v>598</v>
      </c>
      <c r="J528">
        <v>2</v>
      </c>
      <c r="K528">
        <v>3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598</v>
      </c>
      <c r="T528">
        <v>0</v>
      </c>
      <c r="U528">
        <v>0</v>
      </c>
      <c r="V528">
        <v>598</v>
      </c>
      <c r="W528">
        <v>15</v>
      </c>
      <c r="X528">
        <v>5</v>
      </c>
      <c r="Y528">
        <v>5</v>
      </c>
      <c r="Z528">
        <v>3</v>
      </c>
      <c r="AA528">
        <v>583</v>
      </c>
      <c r="AB528">
        <v>280</v>
      </c>
      <c r="AC528">
        <v>81</v>
      </c>
      <c r="AD528">
        <v>65</v>
      </c>
      <c r="AE528">
        <v>58</v>
      </c>
      <c r="AF528">
        <v>0</v>
      </c>
      <c r="AG528">
        <v>3</v>
      </c>
      <c r="AH528">
        <v>0</v>
      </c>
      <c r="AI528">
        <v>0</v>
      </c>
      <c r="AJ528">
        <v>2</v>
      </c>
      <c r="AK528">
        <v>5</v>
      </c>
      <c r="AL528">
        <v>2</v>
      </c>
      <c r="AM528">
        <v>0</v>
      </c>
      <c r="AN528">
        <v>10</v>
      </c>
      <c r="AO528">
        <v>28</v>
      </c>
      <c r="AP528">
        <v>0</v>
      </c>
      <c r="AQ528">
        <v>19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1</v>
      </c>
      <c r="AX528">
        <v>0</v>
      </c>
      <c r="AY528">
        <v>0</v>
      </c>
      <c r="AZ528">
        <v>0</v>
      </c>
      <c r="BA528">
        <v>0</v>
      </c>
      <c r="BB528">
        <v>2</v>
      </c>
      <c r="BC528">
        <v>0</v>
      </c>
      <c r="BD528">
        <v>4</v>
      </c>
      <c r="BE528">
        <v>280</v>
      </c>
      <c r="BF528">
        <v>80</v>
      </c>
      <c r="BG528">
        <v>27</v>
      </c>
      <c r="BH528">
        <v>12</v>
      </c>
      <c r="BI528">
        <v>6</v>
      </c>
      <c r="BJ528">
        <v>2</v>
      </c>
      <c r="BK528">
        <v>3</v>
      </c>
      <c r="BL528">
        <v>0</v>
      </c>
      <c r="BM528">
        <v>0</v>
      </c>
      <c r="BN528">
        <v>0</v>
      </c>
      <c r="BO528">
        <v>2</v>
      </c>
      <c r="BP528">
        <v>0</v>
      </c>
      <c r="BQ528">
        <v>0</v>
      </c>
      <c r="BR528">
        <v>1</v>
      </c>
      <c r="BS528">
        <v>1</v>
      </c>
      <c r="BT528">
        <v>1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1</v>
      </c>
      <c r="CA528">
        <v>0</v>
      </c>
      <c r="CB528">
        <v>0</v>
      </c>
      <c r="CC528">
        <v>0</v>
      </c>
      <c r="CD528">
        <v>1</v>
      </c>
      <c r="CE528">
        <v>0</v>
      </c>
      <c r="CF528">
        <v>0</v>
      </c>
      <c r="CG528">
        <v>0</v>
      </c>
      <c r="CH528">
        <v>23</v>
      </c>
      <c r="CI528">
        <v>80</v>
      </c>
      <c r="CJ528">
        <v>18</v>
      </c>
      <c r="CK528">
        <v>3</v>
      </c>
      <c r="CL528">
        <v>5</v>
      </c>
      <c r="CM528">
        <v>2</v>
      </c>
      <c r="CN528">
        <v>1</v>
      </c>
      <c r="CO528">
        <v>1</v>
      </c>
      <c r="CP528">
        <v>1</v>
      </c>
      <c r="CQ528">
        <v>1</v>
      </c>
      <c r="CR528">
        <v>0</v>
      </c>
      <c r="CS528">
        <v>0</v>
      </c>
      <c r="CT528">
        <v>1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1</v>
      </c>
      <c r="DB528">
        <v>0</v>
      </c>
      <c r="DC528">
        <v>1</v>
      </c>
      <c r="DD528">
        <v>0</v>
      </c>
      <c r="DE528">
        <v>0</v>
      </c>
      <c r="DF528">
        <v>0</v>
      </c>
      <c r="DG528">
        <v>0</v>
      </c>
      <c r="DH528">
        <v>1</v>
      </c>
      <c r="DI528">
        <v>18</v>
      </c>
      <c r="DJ528">
        <v>26</v>
      </c>
      <c r="DK528">
        <v>13</v>
      </c>
      <c r="DL528">
        <v>0</v>
      </c>
      <c r="DM528">
        <v>1</v>
      </c>
      <c r="DN528">
        <v>0</v>
      </c>
      <c r="DO528">
        <v>3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1</v>
      </c>
      <c r="EA528">
        <v>0</v>
      </c>
      <c r="EB528">
        <v>0</v>
      </c>
      <c r="EC528">
        <v>3</v>
      </c>
      <c r="ED528">
        <v>0</v>
      </c>
      <c r="EE528">
        <v>0</v>
      </c>
      <c r="EF528">
        <v>0</v>
      </c>
      <c r="EG528">
        <v>0</v>
      </c>
      <c r="EH528">
        <v>3</v>
      </c>
      <c r="EI528">
        <v>0</v>
      </c>
      <c r="EJ528">
        <v>0</v>
      </c>
      <c r="EK528">
        <v>1</v>
      </c>
      <c r="EL528">
        <v>1</v>
      </c>
      <c r="EM528">
        <v>26</v>
      </c>
      <c r="EN528">
        <v>69</v>
      </c>
      <c r="EO528">
        <v>51</v>
      </c>
      <c r="EP528">
        <v>1</v>
      </c>
      <c r="EQ528">
        <v>0</v>
      </c>
      <c r="ER528">
        <v>0</v>
      </c>
      <c r="ES528">
        <v>1</v>
      </c>
      <c r="ET528">
        <v>1</v>
      </c>
      <c r="EU528">
        <v>0</v>
      </c>
      <c r="EV528">
        <v>0</v>
      </c>
      <c r="EW528">
        <v>1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14</v>
      </c>
      <c r="FQ528">
        <v>69</v>
      </c>
      <c r="FR528">
        <v>39</v>
      </c>
      <c r="FS528">
        <v>9</v>
      </c>
      <c r="FT528">
        <v>0</v>
      </c>
      <c r="FU528">
        <v>7</v>
      </c>
      <c r="FV528">
        <v>2</v>
      </c>
      <c r="FW528">
        <v>2</v>
      </c>
      <c r="FX528">
        <v>11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1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0</v>
      </c>
      <c r="GT528">
        <v>5</v>
      </c>
      <c r="GU528">
        <v>39</v>
      </c>
      <c r="GV528">
        <v>49</v>
      </c>
      <c r="GW528">
        <v>22</v>
      </c>
      <c r="GX528">
        <v>5</v>
      </c>
      <c r="GY528">
        <v>0</v>
      </c>
      <c r="GZ528">
        <v>0</v>
      </c>
      <c r="HA528">
        <v>2</v>
      </c>
      <c r="HB528">
        <v>0</v>
      </c>
      <c r="HC528">
        <v>0</v>
      </c>
      <c r="HD528">
        <v>2</v>
      </c>
      <c r="HE528">
        <v>0</v>
      </c>
      <c r="HF528">
        <v>6</v>
      </c>
      <c r="HG528">
        <v>3</v>
      </c>
      <c r="HH528">
        <v>0</v>
      </c>
      <c r="HI528">
        <v>0</v>
      </c>
      <c r="HJ528">
        <v>0</v>
      </c>
      <c r="HK528">
        <v>0</v>
      </c>
      <c r="HL528">
        <v>1</v>
      </c>
      <c r="HM528">
        <v>0</v>
      </c>
      <c r="HN528">
        <v>4</v>
      </c>
      <c r="HO528">
        <v>0</v>
      </c>
      <c r="HP528">
        <v>0</v>
      </c>
      <c r="HQ528">
        <v>2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2</v>
      </c>
      <c r="HY528">
        <v>49</v>
      </c>
      <c r="HZ528">
        <v>16</v>
      </c>
      <c r="IA528">
        <v>15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1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16</v>
      </c>
      <c r="JD528" t="s">
        <v>0</v>
      </c>
      <c r="JE528" t="s">
        <v>0</v>
      </c>
      <c r="JF528" t="s">
        <v>0</v>
      </c>
      <c r="JG528" t="s">
        <v>0</v>
      </c>
      <c r="JH528" t="s">
        <v>0</v>
      </c>
      <c r="JI528" t="s">
        <v>0</v>
      </c>
      <c r="JJ528" t="s">
        <v>0</v>
      </c>
      <c r="JK528" t="s">
        <v>0</v>
      </c>
      <c r="JL528" t="s">
        <v>0</v>
      </c>
      <c r="JM528" t="s">
        <v>0</v>
      </c>
      <c r="JN528" t="s">
        <v>0</v>
      </c>
      <c r="JO528" t="s">
        <v>0</v>
      </c>
      <c r="JP528" t="s">
        <v>0</v>
      </c>
      <c r="JQ528" t="s">
        <v>0</v>
      </c>
      <c r="JR528" t="s">
        <v>0</v>
      </c>
      <c r="JS528" t="s">
        <v>0</v>
      </c>
      <c r="JT528" t="s">
        <v>0</v>
      </c>
      <c r="JU528" t="s">
        <v>0</v>
      </c>
      <c r="JV528" t="s">
        <v>0</v>
      </c>
      <c r="JW528">
        <v>3</v>
      </c>
      <c r="JX528">
        <v>2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3</v>
      </c>
      <c r="KS528">
        <v>2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1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1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2</v>
      </c>
      <c r="LV528">
        <v>1</v>
      </c>
      <c r="LW528">
        <v>0</v>
      </c>
      <c r="LX528">
        <v>1</v>
      </c>
      <c r="LY528">
        <v>0</v>
      </c>
      <c r="LZ528">
        <v>0</v>
      </c>
      <c r="MA528">
        <v>0</v>
      </c>
      <c r="MB528">
        <v>0</v>
      </c>
      <c r="MC528">
        <v>0</v>
      </c>
      <c r="MD528">
        <v>0</v>
      </c>
      <c r="ME528">
        <v>0</v>
      </c>
      <c r="MF528">
        <v>0</v>
      </c>
      <c r="MG528">
        <v>0</v>
      </c>
      <c r="MH528">
        <v>0</v>
      </c>
      <c r="MI528">
        <v>0</v>
      </c>
      <c r="MJ528">
        <v>0</v>
      </c>
      <c r="MK528">
        <v>0</v>
      </c>
      <c r="ML528">
        <v>0</v>
      </c>
      <c r="MM528">
        <v>1</v>
      </c>
    </row>
    <row r="529" spans="1:351">
      <c r="A529" t="s">
        <v>790</v>
      </c>
      <c r="B529" t="s">
        <v>789</v>
      </c>
      <c r="C529" t="str">
        <f>"201104"</f>
        <v>201104</v>
      </c>
      <c r="D529" t="s">
        <v>788</v>
      </c>
      <c r="E529">
        <v>4</v>
      </c>
      <c r="F529">
        <v>852</v>
      </c>
      <c r="G529">
        <v>660</v>
      </c>
      <c r="H529">
        <v>314</v>
      </c>
      <c r="I529">
        <v>346</v>
      </c>
      <c r="J529">
        <v>1</v>
      </c>
      <c r="K529">
        <v>1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346</v>
      </c>
      <c r="T529">
        <v>0</v>
      </c>
      <c r="U529">
        <v>0</v>
      </c>
      <c r="V529">
        <v>346</v>
      </c>
      <c r="W529">
        <v>12</v>
      </c>
      <c r="X529">
        <v>9</v>
      </c>
      <c r="Y529">
        <v>2</v>
      </c>
      <c r="Z529">
        <v>1</v>
      </c>
      <c r="AA529">
        <v>334</v>
      </c>
      <c r="AB529">
        <v>120</v>
      </c>
      <c r="AC529">
        <v>47</v>
      </c>
      <c r="AD529">
        <v>15</v>
      </c>
      <c r="AE529">
        <v>17</v>
      </c>
      <c r="AF529">
        <v>1</v>
      </c>
      <c r="AG529">
        <v>1</v>
      </c>
      <c r="AH529">
        <v>1</v>
      </c>
      <c r="AI529">
        <v>0</v>
      </c>
      <c r="AJ529">
        <v>0</v>
      </c>
      <c r="AK529">
        <v>6</v>
      </c>
      <c r="AL529">
        <v>0</v>
      </c>
      <c r="AM529">
        <v>0</v>
      </c>
      <c r="AN529">
        <v>0</v>
      </c>
      <c r="AO529">
        <v>13</v>
      </c>
      <c r="AP529">
        <v>0</v>
      </c>
      <c r="AQ529">
        <v>8</v>
      </c>
      <c r="AR529">
        <v>0</v>
      </c>
      <c r="AS529">
        <v>0</v>
      </c>
      <c r="AT529">
        <v>3</v>
      </c>
      <c r="AU529">
        <v>0</v>
      </c>
      <c r="AV529">
        <v>1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7</v>
      </c>
      <c r="BE529">
        <v>120</v>
      </c>
      <c r="BF529">
        <v>49</v>
      </c>
      <c r="BG529">
        <v>16</v>
      </c>
      <c r="BH529">
        <v>11</v>
      </c>
      <c r="BI529">
        <v>1</v>
      </c>
      <c r="BJ529">
        <v>2</v>
      </c>
      <c r="BK529">
        <v>4</v>
      </c>
      <c r="BL529">
        <v>0</v>
      </c>
      <c r="BM529">
        <v>0</v>
      </c>
      <c r="BN529">
        <v>0</v>
      </c>
      <c r="BO529">
        <v>2</v>
      </c>
      <c r="BP529">
        <v>0</v>
      </c>
      <c r="BQ529">
        <v>0</v>
      </c>
      <c r="BR529">
        <v>0</v>
      </c>
      <c r="BS529">
        <v>0</v>
      </c>
      <c r="BT529">
        <v>2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1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10</v>
      </c>
      <c r="CI529">
        <v>49</v>
      </c>
      <c r="CJ529">
        <v>5</v>
      </c>
      <c r="CK529">
        <v>3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1</v>
      </c>
      <c r="CR529">
        <v>0</v>
      </c>
      <c r="CS529">
        <v>0</v>
      </c>
      <c r="CT529">
        <v>0</v>
      </c>
      <c r="CU529">
        <v>1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5</v>
      </c>
      <c r="DJ529">
        <v>16</v>
      </c>
      <c r="DK529">
        <v>7</v>
      </c>
      <c r="DL529">
        <v>1</v>
      </c>
      <c r="DM529">
        <v>2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2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1</v>
      </c>
      <c r="EF529">
        <v>0</v>
      </c>
      <c r="EG529">
        <v>1</v>
      </c>
      <c r="EH529">
        <v>2</v>
      </c>
      <c r="EI529">
        <v>0</v>
      </c>
      <c r="EJ529">
        <v>0</v>
      </c>
      <c r="EK529">
        <v>0</v>
      </c>
      <c r="EL529">
        <v>0</v>
      </c>
      <c r="EM529">
        <v>16</v>
      </c>
      <c r="EN529">
        <v>52</v>
      </c>
      <c r="EO529">
        <v>35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17</v>
      </c>
      <c r="FQ529">
        <v>52</v>
      </c>
      <c r="FR529">
        <v>36</v>
      </c>
      <c r="FS529">
        <v>12</v>
      </c>
      <c r="FT529">
        <v>0</v>
      </c>
      <c r="FU529">
        <v>10</v>
      </c>
      <c r="FV529">
        <v>0</v>
      </c>
      <c r="FW529">
        <v>0</v>
      </c>
      <c r="FX529">
        <v>11</v>
      </c>
      <c r="FY529">
        <v>0</v>
      </c>
      <c r="FZ529">
        <v>1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2</v>
      </c>
      <c r="GU529">
        <v>36</v>
      </c>
      <c r="GV529">
        <v>38</v>
      </c>
      <c r="GW529">
        <v>22</v>
      </c>
      <c r="GX529">
        <v>3</v>
      </c>
      <c r="GY529">
        <v>1</v>
      </c>
      <c r="GZ529">
        <v>0</v>
      </c>
      <c r="HA529">
        <v>1</v>
      </c>
      <c r="HB529">
        <v>3</v>
      </c>
      <c r="HC529">
        <v>0</v>
      </c>
      <c r="HD529">
        <v>0</v>
      </c>
      <c r="HE529">
        <v>0</v>
      </c>
      <c r="HF529">
        <v>3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2</v>
      </c>
      <c r="HT529">
        <v>1</v>
      </c>
      <c r="HU529">
        <v>2</v>
      </c>
      <c r="HV529">
        <v>0</v>
      </c>
      <c r="HW529">
        <v>0</v>
      </c>
      <c r="HX529">
        <v>0</v>
      </c>
      <c r="HY529">
        <v>38</v>
      </c>
      <c r="HZ529">
        <v>16</v>
      </c>
      <c r="IA529">
        <v>14</v>
      </c>
      <c r="IB529">
        <v>1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1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16</v>
      </c>
      <c r="JD529" t="s">
        <v>0</v>
      </c>
      <c r="JE529" t="s">
        <v>0</v>
      </c>
      <c r="JF529" t="s">
        <v>0</v>
      </c>
      <c r="JG529" t="s">
        <v>0</v>
      </c>
      <c r="JH529" t="s">
        <v>0</v>
      </c>
      <c r="JI529" t="s">
        <v>0</v>
      </c>
      <c r="JJ529" t="s">
        <v>0</v>
      </c>
      <c r="JK529" t="s">
        <v>0</v>
      </c>
      <c r="JL529" t="s">
        <v>0</v>
      </c>
      <c r="JM529" t="s">
        <v>0</v>
      </c>
      <c r="JN529" t="s">
        <v>0</v>
      </c>
      <c r="JO529" t="s">
        <v>0</v>
      </c>
      <c r="JP529" t="s">
        <v>0</v>
      </c>
      <c r="JQ529" t="s">
        <v>0</v>
      </c>
      <c r="JR529" t="s">
        <v>0</v>
      </c>
      <c r="JS529" t="s">
        <v>0</v>
      </c>
      <c r="JT529" t="s">
        <v>0</v>
      </c>
      <c r="JU529" t="s">
        <v>0</v>
      </c>
      <c r="JV529" t="s">
        <v>0</v>
      </c>
      <c r="JW529">
        <v>2</v>
      </c>
      <c r="JX529">
        <v>1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1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2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>
        <v>0</v>
      </c>
      <c r="MF529">
        <v>0</v>
      </c>
      <c r="MG529">
        <v>0</v>
      </c>
      <c r="MH529">
        <v>0</v>
      </c>
      <c r="MI529">
        <v>0</v>
      </c>
      <c r="MJ529">
        <v>0</v>
      </c>
      <c r="MK529">
        <v>0</v>
      </c>
      <c r="ML529">
        <v>0</v>
      </c>
      <c r="MM529">
        <v>0</v>
      </c>
    </row>
    <row r="530" spans="1:351">
      <c r="A530" t="s">
        <v>787</v>
      </c>
      <c r="B530" t="s">
        <v>778</v>
      </c>
      <c r="C530" t="str">
        <f>"201105"</f>
        <v>201105</v>
      </c>
      <c r="D530" t="s">
        <v>786</v>
      </c>
      <c r="E530">
        <v>1</v>
      </c>
      <c r="F530">
        <v>1129</v>
      </c>
      <c r="G530">
        <v>870</v>
      </c>
      <c r="H530">
        <v>327</v>
      </c>
      <c r="I530">
        <v>543</v>
      </c>
      <c r="J530">
        <v>0</v>
      </c>
      <c r="K530">
        <v>6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543</v>
      </c>
      <c r="T530">
        <v>0</v>
      </c>
      <c r="U530">
        <v>0</v>
      </c>
      <c r="V530">
        <v>543</v>
      </c>
      <c r="W530">
        <v>17</v>
      </c>
      <c r="X530">
        <v>14</v>
      </c>
      <c r="Y530">
        <v>3</v>
      </c>
      <c r="Z530">
        <v>0</v>
      </c>
      <c r="AA530">
        <v>526</v>
      </c>
      <c r="AB530">
        <v>297</v>
      </c>
      <c r="AC530">
        <v>63</v>
      </c>
      <c r="AD530">
        <v>55</v>
      </c>
      <c r="AE530">
        <v>48</v>
      </c>
      <c r="AF530">
        <v>0</v>
      </c>
      <c r="AG530">
        <v>8</v>
      </c>
      <c r="AH530">
        <v>5</v>
      </c>
      <c r="AI530">
        <v>0</v>
      </c>
      <c r="AJ530">
        <v>0</v>
      </c>
      <c r="AK530">
        <v>3</v>
      </c>
      <c r="AL530">
        <v>3</v>
      </c>
      <c r="AM530">
        <v>1</v>
      </c>
      <c r="AN530">
        <v>1</v>
      </c>
      <c r="AO530">
        <v>28</v>
      </c>
      <c r="AP530">
        <v>1</v>
      </c>
      <c r="AQ530">
        <v>74</v>
      </c>
      <c r="AR530">
        <v>0</v>
      </c>
      <c r="AS530">
        <v>0</v>
      </c>
      <c r="AT530">
        <v>1</v>
      </c>
      <c r="AU530">
        <v>0</v>
      </c>
      <c r="AV530">
        <v>1</v>
      </c>
      <c r="AW530">
        <v>1</v>
      </c>
      <c r="AX530">
        <v>0</v>
      </c>
      <c r="AY530">
        <v>0</v>
      </c>
      <c r="AZ530">
        <v>1</v>
      </c>
      <c r="BA530">
        <v>0</v>
      </c>
      <c r="BB530">
        <v>0</v>
      </c>
      <c r="BC530">
        <v>0</v>
      </c>
      <c r="BD530">
        <v>3</v>
      </c>
      <c r="BE530">
        <v>297</v>
      </c>
      <c r="BF530">
        <v>48</v>
      </c>
      <c r="BG530">
        <v>19</v>
      </c>
      <c r="BH530">
        <v>4</v>
      </c>
      <c r="BI530">
        <v>2</v>
      </c>
      <c r="BJ530">
        <v>0</v>
      </c>
      <c r="BK530">
        <v>10</v>
      </c>
      <c r="BL530">
        <v>0</v>
      </c>
      <c r="BM530">
        <v>0</v>
      </c>
      <c r="BN530">
        <v>1</v>
      </c>
      <c r="BO530">
        <v>0</v>
      </c>
      <c r="BP530">
        <v>0</v>
      </c>
      <c r="BQ530">
        <v>1</v>
      </c>
      <c r="BR530">
        <v>0</v>
      </c>
      <c r="BS530">
        <v>0</v>
      </c>
      <c r="BT530">
        <v>1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1</v>
      </c>
      <c r="CA530">
        <v>0</v>
      </c>
      <c r="CB530">
        <v>0</v>
      </c>
      <c r="CC530">
        <v>0</v>
      </c>
      <c r="CD530">
        <v>1</v>
      </c>
      <c r="CE530">
        <v>0</v>
      </c>
      <c r="CF530">
        <v>0</v>
      </c>
      <c r="CG530">
        <v>0</v>
      </c>
      <c r="CH530">
        <v>8</v>
      </c>
      <c r="CI530">
        <v>48</v>
      </c>
      <c r="CJ530">
        <v>13</v>
      </c>
      <c r="CK530">
        <v>5</v>
      </c>
      <c r="CL530">
        <v>2</v>
      </c>
      <c r="CM530">
        <v>0</v>
      </c>
      <c r="CN530">
        <v>1</v>
      </c>
      <c r="CO530">
        <v>2</v>
      </c>
      <c r="CP530">
        <v>1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1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1</v>
      </c>
      <c r="DH530">
        <v>0</v>
      </c>
      <c r="DI530">
        <v>13</v>
      </c>
      <c r="DJ530">
        <v>35</v>
      </c>
      <c r="DK530">
        <v>22</v>
      </c>
      <c r="DL530">
        <v>3</v>
      </c>
      <c r="DM530">
        <v>3</v>
      </c>
      <c r="DN530">
        <v>0</v>
      </c>
      <c r="DO530">
        <v>1</v>
      </c>
      <c r="DP530">
        <v>1</v>
      </c>
      <c r="DQ530">
        <v>1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2</v>
      </c>
      <c r="EC530">
        <v>2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35</v>
      </c>
      <c r="EN530">
        <v>45</v>
      </c>
      <c r="EO530">
        <v>32</v>
      </c>
      <c r="EP530">
        <v>1</v>
      </c>
      <c r="EQ530">
        <v>0</v>
      </c>
      <c r="ER530">
        <v>0</v>
      </c>
      <c r="ES530">
        <v>1</v>
      </c>
      <c r="ET530">
        <v>0</v>
      </c>
      <c r="EU530">
        <v>1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1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9</v>
      </c>
      <c r="FQ530">
        <v>45</v>
      </c>
      <c r="FR530">
        <v>16</v>
      </c>
      <c r="FS530">
        <v>5</v>
      </c>
      <c r="FT530">
        <v>1</v>
      </c>
      <c r="FU530">
        <v>4</v>
      </c>
      <c r="FV530">
        <v>0</v>
      </c>
      <c r="FW530">
        <v>0</v>
      </c>
      <c r="FX530">
        <v>4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2</v>
      </c>
      <c r="GU530">
        <v>16</v>
      </c>
      <c r="GV530">
        <v>59</v>
      </c>
      <c r="GW530">
        <v>21</v>
      </c>
      <c r="GX530">
        <v>17</v>
      </c>
      <c r="GY530">
        <v>0</v>
      </c>
      <c r="GZ530">
        <v>1</v>
      </c>
      <c r="HA530">
        <v>1</v>
      </c>
      <c r="HB530">
        <v>6</v>
      </c>
      <c r="HC530">
        <v>2</v>
      </c>
      <c r="HD530">
        <v>0</v>
      </c>
      <c r="HE530">
        <v>0</v>
      </c>
      <c r="HF530">
        <v>4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1</v>
      </c>
      <c r="HR530">
        <v>1</v>
      </c>
      <c r="HS530">
        <v>0</v>
      </c>
      <c r="HT530">
        <v>0</v>
      </c>
      <c r="HU530">
        <v>2</v>
      </c>
      <c r="HV530">
        <v>0</v>
      </c>
      <c r="HW530">
        <v>1</v>
      </c>
      <c r="HX530">
        <v>2</v>
      </c>
      <c r="HY530">
        <v>59</v>
      </c>
      <c r="HZ530">
        <v>11</v>
      </c>
      <c r="IA530">
        <v>5</v>
      </c>
      <c r="IB530">
        <v>0</v>
      </c>
      <c r="IC530">
        <v>1</v>
      </c>
      <c r="ID530">
        <v>0</v>
      </c>
      <c r="IE530">
        <v>1</v>
      </c>
      <c r="IF530">
        <v>0</v>
      </c>
      <c r="IG530">
        <v>0</v>
      </c>
      <c r="IH530">
        <v>0</v>
      </c>
      <c r="II530">
        <v>1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1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2</v>
      </c>
      <c r="JA530">
        <v>0</v>
      </c>
      <c r="JB530">
        <v>0</v>
      </c>
      <c r="JC530">
        <v>11</v>
      </c>
      <c r="JD530" t="s">
        <v>0</v>
      </c>
      <c r="JE530" t="s">
        <v>0</v>
      </c>
      <c r="JF530" t="s">
        <v>0</v>
      </c>
      <c r="JG530" t="s">
        <v>0</v>
      </c>
      <c r="JH530" t="s">
        <v>0</v>
      </c>
      <c r="JI530" t="s">
        <v>0</v>
      </c>
      <c r="JJ530" t="s">
        <v>0</v>
      </c>
      <c r="JK530" t="s">
        <v>0</v>
      </c>
      <c r="JL530" t="s">
        <v>0</v>
      </c>
      <c r="JM530" t="s">
        <v>0</v>
      </c>
      <c r="JN530" t="s">
        <v>0</v>
      </c>
      <c r="JO530" t="s">
        <v>0</v>
      </c>
      <c r="JP530" t="s">
        <v>0</v>
      </c>
      <c r="JQ530" t="s">
        <v>0</v>
      </c>
      <c r="JR530" t="s">
        <v>0</v>
      </c>
      <c r="JS530" t="s">
        <v>0</v>
      </c>
      <c r="JT530" t="s">
        <v>0</v>
      </c>
      <c r="JU530" t="s">
        <v>0</v>
      </c>
      <c r="JV530" t="s">
        <v>0</v>
      </c>
      <c r="JW530">
        <v>1</v>
      </c>
      <c r="JX530">
        <v>1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1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1</v>
      </c>
      <c r="LW530">
        <v>0</v>
      </c>
      <c r="LX530">
        <v>0</v>
      </c>
      <c r="LY530">
        <v>0</v>
      </c>
      <c r="LZ530">
        <v>0</v>
      </c>
      <c r="MA530">
        <v>0</v>
      </c>
      <c r="MB530">
        <v>0</v>
      </c>
      <c r="MC530">
        <v>0</v>
      </c>
      <c r="MD530">
        <v>0</v>
      </c>
      <c r="ME530">
        <v>0</v>
      </c>
      <c r="MF530">
        <v>0</v>
      </c>
      <c r="MG530">
        <v>1</v>
      </c>
      <c r="MH530">
        <v>0</v>
      </c>
      <c r="MI530">
        <v>0</v>
      </c>
      <c r="MJ530">
        <v>0</v>
      </c>
      <c r="MK530">
        <v>0</v>
      </c>
      <c r="ML530">
        <v>0</v>
      </c>
      <c r="MM530">
        <v>1</v>
      </c>
    </row>
    <row r="531" spans="1:351">
      <c r="A531" t="s">
        <v>785</v>
      </c>
      <c r="B531" t="s">
        <v>778</v>
      </c>
      <c r="C531" t="str">
        <f>"201105"</f>
        <v>201105</v>
      </c>
      <c r="D531" t="s">
        <v>784</v>
      </c>
      <c r="E531">
        <v>2</v>
      </c>
      <c r="F531">
        <v>1014</v>
      </c>
      <c r="G531">
        <v>780</v>
      </c>
      <c r="H531">
        <v>318</v>
      </c>
      <c r="I531">
        <v>462</v>
      </c>
      <c r="J531">
        <v>0</v>
      </c>
      <c r="K531">
        <v>2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462</v>
      </c>
      <c r="T531">
        <v>0</v>
      </c>
      <c r="U531">
        <v>0</v>
      </c>
      <c r="V531">
        <v>462</v>
      </c>
      <c r="W531">
        <v>20</v>
      </c>
      <c r="X531">
        <v>18</v>
      </c>
      <c r="Y531">
        <v>2</v>
      </c>
      <c r="Z531">
        <v>0</v>
      </c>
      <c r="AA531">
        <v>442</v>
      </c>
      <c r="AB531">
        <v>263</v>
      </c>
      <c r="AC531">
        <v>62</v>
      </c>
      <c r="AD531">
        <v>49</v>
      </c>
      <c r="AE531">
        <v>23</v>
      </c>
      <c r="AF531">
        <v>0</v>
      </c>
      <c r="AG531">
        <v>6</v>
      </c>
      <c r="AH531">
        <v>1</v>
      </c>
      <c r="AI531">
        <v>0</v>
      </c>
      <c r="AJ531">
        <v>0</v>
      </c>
      <c r="AK531">
        <v>8</v>
      </c>
      <c r="AL531">
        <v>3</v>
      </c>
      <c r="AM531">
        <v>2</v>
      </c>
      <c r="AN531">
        <v>0</v>
      </c>
      <c r="AO531">
        <v>40</v>
      </c>
      <c r="AP531">
        <v>0</v>
      </c>
      <c r="AQ531">
        <v>65</v>
      </c>
      <c r="AR531">
        <v>0</v>
      </c>
      <c r="AS531">
        <v>0</v>
      </c>
      <c r="AT531">
        <v>1</v>
      </c>
      <c r="AU531">
        <v>0</v>
      </c>
      <c r="AV531">
        <v>0</v>
      </c>
      <c r="AW531">
        <v>1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1</v>
      </c>
      <c r="BD531">
        <v>1</v>
      </c>
      <c r="BE531">
        <v>263</v>
      </c>
      <c r="BF531">
        <v>45</v>
      </c>
      <c r="BG531">
        <v>16</v>
      </c>
      <c r="BH531">
        <v>8</v>
      </c>
      <c r="BI531">
        <v>3</v>
      </c>
      <c r="BJ531">
        <v>0</v>
      </c>
      <c r="BK531">
        <v>9</v>
      </c>
      <c r="BL531">
        <v>1</v>
      </c>
      <c r="BM531">
        <v>0</v>
      </c>
      <c r="BN531">
        <v>0</v>
      </c>
      <c r="BO531">
        <v>3</v>
      </c>
      <c r="BP531">
        <v>0</v>
      </c>
      <c r="BQ531">
        <v>1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4</v>
      </c>
      <c r="CI531">
        <v>45</v>
      </c>
      <c r="CJ531">
        <v>7</v>
      </c>
      <c r="CK531">
        <v>3</v>
      </c>
      <c r="CL531">
        <v>0</v>
      </c>
      <c r="CM531">
        <v>3</v>
      </c>
      <c r="CN531">
        <v>1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7</v>
      </c>
      <c r="DJ531">
        <v>13</v>
      </c>
      <c r="DK531">
        <v>5</v>
      </c>
      <c r="DL531">
        <v>0</v>
      </c>
      <c r="DM531">
        <v>1</v>
      </c>
      <c r="DN531">
        <v>0</v>
      </c>
      <c r="DO531">
        <v>2</v>
      </c>
      <c r="DP531">
        <v>0</v>
      </c>
      <c r="DQ531">
        <v>0</v>
      </c>
      <c r="DR531">
        <v>1</v>
      </c>
      <c r="DS531">
        <v>0</v>
      </c>
      <c r="DT531">
        <v>2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1</v>
      </c>
      <c r="EF531">
        <v>0</v>
      </c>
      <c r="EG531">
        <v>0</v>
      </c>
      <c r="EH531">
        <v>1</v>
      </c>
      <c r="EI531">
        <v>0</v>
      </c>
      <c r="EJ531">
        <v>0</v>
      </c>
      <c r="EK531">
        <v>0</v>
      </c>
      <c r="EL531">
        <v>0</v>
      </c>
      <c r="EM531">
        <v>13</v>
      </c>
      <c r="EN531">
        <v>38</v>
      </c>
      <c r="EO531">
        <v>20</v>
      </c>
      <c r="EP531">
        <v>1</v>
      </c>
      <c r="EQ531">
        <v>2</v>
      </c>
      <c r="ER531">
        <v>0</v>
      </c>
      <c r="ES531">
        <v>0</v>
      </c>
      <c r="ET531">
        <v>0</v>
      </c>
      <c r="EU531">
        <v>4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1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1</v>
      </c>
      <c r="FL531">
        <v>0</v>
      </c>
      <c r="FM531">
        <v>0</v>
      </c>
      <c r="FN531">
        <v>0</v>
      </c>
      <c r="FO531">
        <v>0</v>
      </c>
      <c r="FP531">
        <v>9</v>
      </c>
      <c r="FQ531">
        <v>38</v>
      </c>
      <c r="FR531">
        <v>24</v>
      </c>
      <c r="FS531">
        <v>6</v>
      </c>
      <c r="FT531">
        <v>0</v>
      </c>
      <c r="FU531">
        <v>6</v>
      </c>
      <c r="FV531">
        <v>2</v>
      </c>
      <c r="FW531">
        <v>1</v>
      </c>
      <c r="FX531">
        <v>2</v>
      </c>
      <c r="FY531">
        <v>0</v>
      </c>
      <c r="FZ531">
        <v>0</v>
      </c>
      <c r="GA531">
        <v>1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3</v>
      </c>
      <c r="GN531">
        <v>1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2</v>
      </c>
      <c r="GU531">
        <v>24</v>
      </c>
      <c r="GV531">
        <v>30</v>
      </c>
      <c r="GW531">
        <v>12</v>
      </c>
      <c r="GX531">
        <v>7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1</v>
      </c>
      <c r="HF531">
        <v>1</v>
      </c>
      <c r="HG531">
        <v>1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1</v>
      </c>
      <c r="HN531">
        <v>0</v>
      </c>
      <c r="HO531">
        <v>0</v>
      </c>
      <c r="HP531">
        <v>0</v>
      </c>
      <c r="HQ531">
        <v>1</v>
      </c>
      <c r="HR531">
        <v>3</v>
      </c>
      <c r="HS531">
        <v>0</v>
      </c>
      <c r="HT531">
        <v>1</v>
      </c>
      <c r="HU531">
        <v>0</v>
      </c>
      <c r="HV531">
        <v>0</v>
      </c>
      <c r="HW531">
        <v>0</v>
      </c>
      <c r="HX531">
        <v>2</v>
      </c>
      <c r="HY531">
        <v>30</v>
      </c>
      <c r="HZ531">
        <v>19</v>
      </c>
      <c r="IA531">
        <v>8</v>
      </c>
      <c r="IB531">
        <v>0</v>
      </c>
      <c r="IC531">
        <v>0</v>
      </c>
      <c r="ID531">
        <v>0</v>
      </c>
      <c r="IE531">
        <v>0</v>
      </c>
      <c r="IF531">
        <v>1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10</v>
      </c>
      <c r="JA531">
        <v>0</v>
      </c>
      <c r="JB531">
        <v>0</v>
      </c>
      <c r="JC531">
        <v>19</v>
      </c>
      <c r="JD531" t="s">
        <v>0</v>
      </c>
      <c r="JE531" t="s">
        <v>0</v>
      </c>
      <c r="JF531" t="s">
        <v>0</v>
      </c>
      <c r="JG531" t="s">
        <v>0</v>
      </c>
      <c r="JH531" t="s">
        <v>0</v>
      </c>
      <c r="JI531" t="s">
        <v>0</v>
      </c>
      <c r="JJ531" t="s">
        <v>0</v>
      </c>
      <c r="JK531" t="s">
        <v>0</v>
      </c>
      <c r="JL531" t="s">
        <v>0</v>
      </c>
      <c r="JM531" t="s">
        <v>0</v>
      </c>
      <c r="JN531" t="s">
        <v>0</v>
      </c>
      <c r="JO531" t="s">
        <v>0</v>
      </c>
      <c r="JP531" t="s">
        <v>0</v>
      </c>
      <c r="JQ531" t="s">
        <v>0</v>
      </c>
      <c r="JR531" t="s">
        <v>0</v>
      </c>
      <c r="JS531" t="s">
        <v>0</v>
      </c>
      <c r="JT531" t="s">
        <v>0</v>
      </c>
      <c r="JU531" t="s">
        <v>0</v>
      </c>
      <c r="JV531" t="s">
        <v>0</v>
      </c>
      <c r="JW531">
        <v>3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2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1</v>
      </c>
      <c r="KR531">
        <v>3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0</v>
      </c>
      <c r="LZ531">
        <v>0</v>
      </c>
      <c r="MA531">
        <v>0</v>
      </c>
      <c r="MB531">
        <v>0</v>
      </c>
      <c r="MC531">
        <v>0</v>
      </c>
      <c r="MD531">
        <v>0</v>
      </c>
      <c r="ME531">
        <v>0</v>
      </c>
      <c r="MF531">
        <v>0</v>
      </c>
      <c r="MG531">
        <v>0</v>
      </c>
      <c r="MH531">
        <v>0</v>
      </c>
      <c r="MI531">
        <v>0</v>
      </c>
      <c r="MJ531">
        <v>0</v>
      </c>
      <c r="MK531">
        <v>0</v>
      </c>
      <c r="ML531">
        <v>0</v>
      </c>
      <c r="MM531">
        <v>0</v>
      </c>
    </row>
    <row r="532" spans="1:351">
      <c r="A532" t="s">
        <v>783</v>
      </c>
      <c r="B532" t="s">
        <v>778</v>
      </c>
      <c r="C532" t="str">
        <f>"201105"</f>
        <v>201105</v>
      </c>
      <c r="D532" t="s">
        <v>782</v>
      </c>
      <c r="E532">
        <v>3</v>
      </c>
      <c r="F532">
        <v>432</v>
      </c>
      <c r="G532">
        <v>330</v>
      </c>
      <c r="H532">
        <v>162</v>
      </c>
      <c r="I532">
        <v>168</v>
      </c>
      <c r="J532">
        <v>2</v>
      </c>
      <c r="K532">
        <v>5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168</v>
      </c>
      <c r="T532">
        <v>0</v>
      </c>
      <c r="U532">
        <v>0</v>
      </c>
      <c r="V532">
        <v>168</v>
      </c>
      <c r="W532">
        <v>5</v>
      </c>
      <c r="X532">
        <v>3</v>
      </c>
      <c r="Y532">
        <v>2</v>
      </c>
      <c r="Z532">
        <v>0</v>
      </c>
      <c r="AA532">
        <v>163</v>
      </c>
      <c r="AB532">
        <v>131</v>
      </c>
      <c r="AC532">
        <v>18</v>
      </c>
      <c r="AD532">
        <v>3</v>
      </c>
      <c r="AE532">
        <v>2</v>
      </c>
      <c r="AF532">
        <v>1</v>
      </c>
      <c r="AG532">
        <v>0</v>
      </c>
      <c r="AH532">
        <v>1</v>
      </c>
      <c r="AI532">
        <v>1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6</v>
      </c>
      <c r="AP532">
        <v>0</v>
      </c>
      <c r="AQ532">
        <v>97</v>
      </c>
      <c r="AR532">
        <v>0</v>
      </c>
      <c r="AS532">
        <v>0</v>
      </c>
      <c r="AT532">
        <v>1</v>
      </c>
      <c r="AU532">
        <v>1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131</v>
      </c>
      <c r="BF532">
        <v>6</v>
      </c>
      <c r="BG532">
        <v>3</v>
      </c>
      <c r="BH532">
        <v>0</v>
      </c>
      <c r="BI532">
        <v>0</v>
      </c>
      <c r="BJ532">
        <v>0</v>
      </c>
      <c r="BK532">
        <v>2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1</v>
      </c>
      <c r="CI532">
        <v>6</v>
      </c>
      <c r="CJ532">
        <v>1</v>
      </c>
      <c r="CK532">
        <v>1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1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10</v>
      </c>
      <c r="EO532">
        <v>2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4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4</v>
      </c>
      <c r="FQ532">
        <v>10</v>
      </c>
      <c r="FR532">
        <v>3</v>
      </c>
      <c r="FS532">
        <v>1</v>
      </c>
      <c r="FT532">
        <v>0</v>
      </c>
      <c r="FU532">
        <v>0</v>
      </c>
      <c r="FV532">
        <v>1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1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3</v>
      </c>
      <c r="GV532">
        <v>7</v>
      </c>
      <c r="GW532">
        <v>4</v>
      </c>
      <c r="GX532">
        <v>2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0</v>
      </c>
      <c r="HW532">
        <v>0</v>
      </c>
      <c r="HX532">
        <v>1</v>
      </c>
      <c r="HY532">
        <v>7</v>
      </c>
      <c r="HZ532">
        <v>3</v>
      </c>
      <c r="IA532">
        <v>2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1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0</v>
      </c>
      <c r="IY532">
        <v>0</v>
      </c>
      <c r="IZ532">
        <v>0</v>
      </c>
      <c r="JA532">
        <v>0</v>
      </c>
      <c r="JB532">
        <v>0</v>
      </c>
      <c r="JC532">
        <v>3</v>
      </c>
      <c r="JD532" t="s">
        <v>0</v>
      </c>
      <c r="JE532" t="s">
        <v>0</v>
      </c>
      <c r="JF532" t="s">
        <v>0</v>
      </c>
      <c r="JG532" t="s">
        <v>0</v>
      </c>
      <c r="JH532" t="s">
        <v>0</v>
      </c>
      <c r="JI532" t="s">
        <v>0</v>
      </c>
      <c r="JJ532" t="s">
        <v>0</v>
      </c>
      <c r="JK532" t="s">
        <v>0</v>
      </c>
      <c r="JL532" t="s">
        <v>0</v>
      </c>
      <c r="JM532" t="s">
        <v>0</v>
      </c>
      <c r="JN532" t="s">
        <v>0</v>
      </c>
      <c r="JO532" t="s">
        <v>0</v>
      </c>
      <c r="JP532" t="s">
        <v>0</v>
      </c>
      <c r="JQ532" t="s">
        <v>0</v>
      </c>
      <c r="JR532" t="s">
        <v>0</v>
      </c>
      <c r="JS532" t="s">
        <v>0</v>
      </c>
      <c r="JT532" t="s">
        <v>0</v>
      </c>
      <c r="JU532" t="s">
        <v>0</v>
      </c>
      <c r="JV532" t="s">
        <v>0</v>
      </c>
      <c r="JW532">
        <v>1</v>
      </c>
      <c r="JX532">
        <v>1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1</v>
      </c>
      <c r="KS532">
        <v>1</v>
      </c>
      <c r="KT532">
        <v>0</v>
      </c>
      <c r="KU532">
        <v>0</v>
      </c>
      <c r="KV532">
        <v>0</v>
      </c>
      <c r="KW532">
        <v>1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1</v>
      </c>
      <c r="LV532">
        <v>0</v>
      </c>
      <c r="LW532">
        <v>0</v>
      </c>
      <c r="LX532">
        <v>0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0</v>
      </c>
      <c r="MG532">
        <v>0</v>
      </c>
      <c r="MH532">
        <v>0</v>
      </c>
      <c r="MI532">
        <v>0</v>
      </c>
      <c r="MJ532">
        <v>0</v>
      </c>
      <c r="MK532">
        <v>0</v>
      </c>
      <c r="ML532">
        <v>0</v>
      </c>
      <c r="MM532">
        <v>0</v>
      </c>
    </row>
    <row r="533" spans="1:351">
      <c r="A533" t="s">
        <v>781</v>
      </c>
      <c r="B533" t="s">
        <v>778</v>
      </c>
      <c r="C533" t="str">
        <f>"201105"</f>
        <v>201105</v>
      </c>
      <c r="D533" t="s">
        <v>780</v>
      </c>
      <c r="E533">
        <v>4</v>
      </c>
      <c r="F533">
        <v>426</v>
      </c>
      <c r="G533">
        <v>330</v>
      </c>
      <c r="H533">
        <v>155</v>
      </c>
      <c r="I533">
        <v>175</v>
      </c>
      <c r="J533">
        <v>0</v>
      </c>
      <c r="K533">
        <v>1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175</v>
      </c>
      <c r="T533">
        <v>0</v>
      </c>
      <c r="U533">
        <v>0</v>
      </c>
      <c r="V533">
        <v>175</v>
      </c>
      <c r="W533">
        <v>4</v>
      </c>
      <c r="X533">
        <v>3</v>
      </c>
      <c r="Y533">
        <v>1</v>
      </c>
      <c r="Z533">
        <v>0</v>
      </c>
      <c r="AA533">
        <v>171</v>
      </c>
      <c r="AB533">
        <v>98</v>
      </c>
      <c r="AC533">
        <v>36</v>
      </c>
      <c r="AD533">
        <v>4</v>
      </c>
      <c r="AE533">
        <v>9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1</v>
      </c>
      <c r="AO533">
        <v>17</v>
      </c>
      <c r="AP533">
        <v>0</v>
      </c>
      <c r="AQ533">
        <v>28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3</v>
      </c>
      <c r="BE533">
        <v>98</v>
      </c>
      <c r="BF533">
        <v>19</v>
      </c>
      <c r="BG533">
        <v>6</v>
      </c>
      <c r="BH533">
        <v>5</v>
      </c>
      <c r="BI533">
        <v>1</v>
      </c>
      <c r="BJ533">
        <v>1</v>
      </c>
      <c r="BK533">
        <v>3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3</v>
      </c>
      <c r="CI533">
        <v>19</v>
      </c>
      <c r="CJ533">
        <v>1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1</v>
      </c>
      <c r="DJ533">
        <v>2</v>
      </c>
      <c r="DK533">
        <v>2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2</v>
      </c>
      <c r="EN533">
        <v>29</v>
      </c>
      <c r="EO533">
        <v>18</v>
      </c>
      <c r="EP533">
        <v>0</v>
      </c>
      <c r="EQ533">
        <v>0</v>
      </c>
      <c r="ER533">
        <v>0</v>
      </c>
      <c r="ES533">
        <v>1</v>
      </c>
      <c r="ET533">
        <v>0</v>
      </c>
      <c r="EU533">
        <v>1</v>
      </c>
      <c r="EV533">
        <v>0</v>
      </c>
      <c r="EW533">
        <v>3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1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5</v>
      </c>
      <c r="FQ533">
        <v>29</v>
      </c>
      <c r="FR533">
        <v>2</v>
      </c>
      <c r="FS533">
        <v>1</v>
      </c>
      <c r="FT533">
        <v>0</v>
      </c>
      <c r="FU533">
        <v>0</v>
      </c>
      <c r="FV533">
        <v>0</v>
      </c>
      <c r="FW533">
        <v>0</v>
      </c>
      <c r="FX533">
        <v>1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2</v>
      </c>
      <c r="GV533">
        <v>16</v>
      </c>
      <c r="GW533">
        <v>7</v>
      </c>
      <c r="GX533">
        <v>1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3</v>
      </c>
      <c r="HG533">
        <v>1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1</v>
      </c>
      <c r="HO533">
        <v>0</v>
      </c>
      <c r="HP533">
        <v>1</v>
      </c>
      <c r="HQ533">
        <v>0</v>
      </c>
      <c r="HR533">
        <v>0</v>
      </c>
      <c r="HS533">
        <v>0</v>
      </c>
      <c r="HT533">
        <v>0</v>
      </c>
      <c r="HU533">
        <v>0</v>
      </c>
      <c r="HV533">
        <v>0</v>
      </c>
      <c r="HW533">
        <v>1</v>
      </c>
      <c r="HX533">
        <v>1</v>
      </c>
      <c r="HY533">
        <v>16</v>
      </c>
      <c r="HZ533">
        <v>3</v>
      </c>
      <c r="IA533">
        <v>2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1</v>
      </c>
      <c r="JC533">
        <v>3</v>
      </c>
      <c r="JD533" t="s">
        <v>0</v>
      </c>
      <c r="JE533" t="s">
        <v>0</v>
      </c>
      <c r="JF533" t="s">
        <v>0</v>
      </c>
      <c r="JG533" t="s">
        <v>0</v>
      </c>
      <c r="JH533" t="s">
        <v>0</v>
      </c>
      <c r="JI533" t="s">
        <v>0</v>
      </c>
      <c r="JJ533" t="s">
        <v>0</v>
      </c>
      <c r="JK533" t="s">
        <v>0</v>
      </c>
      <c r="JL533" t="s">
        <v>0</v>
      </c>
      <c r="JM533" t="s">
        <v>0</v>
      </c>
      <c r="JN533" t="s">
        <v>0</v>
      </c>
      <c r="JO533" t="s">
        <v>0</v>
      </c>
      <c r="JP533" t="s">
        <v>0</v>
      </c>
      <c r="JQ533" t="s">
        <v>0</v>
      </c>
      <c r="JR533" t="s">
        <v>0</v>
      </c>
      <c r="JS533" t="s">
        <v>0</v>
      </c>
      <c r="JT533" t="s">
        <v>0</v>
      </c>
      <c r="JU533" t="s">
        <v>0</v>
      </c>
      <c r="JV533" t="s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1</v>
      </c>
      <c r="LW533">
        <v>0</v>
      </c>
      <c r="LX533">
        <v>0</v>
      </c>
      <c r="LY533">
        <v>1</v>
      </c>
      <c r="LZ533">
        <v>0</v>
      </c>
      <c r="MA533">
        <v>0</v>
      </c>
      <c r="MB533">
        <v>0</v>
      </c>
      <c r="MC533">
        <v>0</v>
      </c>
      <c r="MD533">
        <v>0</v>
      </c>
      <c r="ME533">
        <v>0</v>
      </c>
      <c r="MF533">
        <v>0</v>
      </c>
      <c r="MG533">
        <v>0</v>
      </c>
      <c r="MH533">
        <v>0</v>
      </c>
      <c r="MI533">
        <v>0</v>
      </c>
      <c r="MJ533">
        <v>0</v>
      </c>
      <c r="MK533">
        <v>0</v>
      </c>
      <c r="ML533">
        <v>0</v>
      </c>
      <c r="MM533">
        <v>1</v>
      </c>
    </row>
    <row r="534" spans="1:351">
      <c r="A534" t="s">
        <v>779</v>
      </c>
      <c r="B534" t="s">
        <v>778</v>
      </c>
      <c r="C534" t="str">
        <f>"201105"</f>
        <v>201105</v>
      </c>
      <c r="D534" t="s">
        <v>777</v>
      </c>
      <c r="E534">
        <v>5</v>
      </c>
      <c r="F534">
        <v>391</v>
      </c>
      <c r="G534">
        <v>300</v>
      </c>
      <c r="H534">
        <v>154</v>
      </c>
      <c r="I534">
        <v>146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146</v>
      </c>
      <c r="T534">
        <v>0</v>
      </c>
      <c r="U534">
        <v>0</v>
      </c>
      <c r="V534">
        <v>146</v>
      </c>
      <c r="W534">
        <v>6</v>
      </c>
      <c r="X534">
        <v>6</v>
      </c>
      <c r="Y534">
        <v>0</v>
      </c>
      <c r="Z534">
        <v>0</v>
      </c>
      <c r="AA534">
        <v>140</v>
      </c>
      <c r="AB534">
        <v>79</v>
      </c>
      <c r="AC534">
        <v>15</v>
      </c>
      <c r="AD534">
        <v>3</v>
      </c>
      <c r="AE534">
        <v>7</v>
      </c>
      <c r="AF534">
        <v>1</v>
      </c>
      <c r="AG534">
        <v>0</v>
      </c>
      <c r="AH534">
        <v>0</v>
      </c>
      <c r="AI534">
        <v>0</v>
      </c>
      <c r="AJ534">
        <v>0</v>
      </c>
      <c r="AK534">
        <v>4</v>
      </c>
      <c r="AL534">
        <v>1</v>
      </c>
      <c r="AM534">
        <v>1</v>
      </c>
      <c r="AN534">
        <v>0</v>
      </c>
      <c r="AO534">
        <v>15</v>
      </c>
      <c r="AP534">
        <v>0</v>
      </c>
      <c r="AQ534">
        <v>29</v>
      </c>
      <c r="AR534">
        <v>0</v>
      </c>
      <c r="AS534">
        <v>2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1</v>
      </c>
      <c r="BE534">
        <v>79</v>
      </c>
      <c r="BF534">
        <v>10</v>
      </c>
      <c r="BG534">
        <v>2</v>
      </c>
      <c r="BH534">
        <v>2</v>
      </c>
      <c r="BI534">
        <v>5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1</v>
      </c>
      <c r="CI534">
        <v>10</v>
      </c>
      <c r="CJ534">
        <v>2</v>
      </c>
      <c r="CK534">
        <v>1</v>
      </c>
      <c r="CL534">
        <v>1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2</v>
      </c>
      <c r="DJ534">
        <v>6</v>
      </c>
      <c r="DK534">
        <v>3</v>
      </c>
      <c r="DL534">
        <v>1</v>
      </c>
      <c r="DM534">
        <v>0</v>
      </c>
      <c r="DN534">
        <v>0</v>
      </c>
      <c r="DO534">
        <v>2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6</v>
      </c>
      <c r="EN534">
        <v>18</v>
      </c>
      <c r="EO534">
        <v>18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18</v>
      </c>
      <c r="FR534">
        <v>9</v>
      </c>
      <c r="FS534">
        <v>2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3</v>
      </c>
      <c r="GA534">
        <v>0</v>
      </c>
      <c r="GB534">
        <v>1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1</v>
      </c>
      <c r="GT534">
        <v>2</v>
      </c>
      <c r="GU534">
        <v>9</v>
      </c>
      <c r="GV534">
        <v>12</v>
      </c>
      <c r="GW534">
        <v>2</v>
      </c>
      <c r="GX534">
        <v>4</v>
      </c>
      <c r="GY534">
        <v>0</v>
      </c>
      <c r="GZ534">
        <v>0</v>
      </c>
      <c r="HA534">
        <v>0</v>
      </c>
      <c r="HB534">
        <v>0</v>
      </c>
      <c r="HC534">
        <v>1</v>
      </c>
      <c r="HD534">
        <v>0</v>
      </c>
      <c r="HE534">
        <v>1</v>
      </c>
      <c r="HF534">
        <v>1</v>
      </c>
      <c r="HG534">
        <v>3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0</v>
      </c>
      <c r="HY534">
        <v>12</v>
      </c>
      <c r="HZ534">
        <v>1</v>
      </c>
      <c r="IA534">
        <v>1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1</v>
      </c>
      <c r="JD534" t="s">
        <v>0</v>
      </c>
      <c r="JE534" t="s">
        <v>0</v>
      </c>
      <c r="JF534" t="s">
        <v>0</v>
      </c>
      <c r="JG534" t="s">
        <v>0</v>
      </c>
      <c r="JH534" t="s">
        <v>0</v>
      </c>
      <c r="JI534" t="s">
        <v>0</v>
      </c>
      <c r="JJ534" t="s">
        <v>0</v>
      </c>
      <c r="JK534" t="s">
        <v>0</v>
      </c>
      <c r="JL534" t="s">
        <v>0</v>
      </c>
      <c r="JM534" t="s">
        <v>0</v>
      </c>
      <c r="JN534" t="s">
        <v>0</v>
      </c>
      <c r="JO534" t="s">
        <v>0</v>
      </c>
      <c r="JP534" t="s">
        <v>0</v>
      </c>
      <c r="JQ534" t="s">
        <v>0</v>
      </c>
      <c r="JR534" t="s">
        <v>0</v>
      </c>
      <c r="JS534" t="s">
        <v>0</v>
      </c>
      <c r="JT534" t="s">
        <v>0</v>
      </c>
      <c r="JU534" t="s">
        <v>0</v>
      </c>
      <c r="JV534" t="s">
        <v>0</v>
      </c>
      <c r="JW534">
        <v>2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1</v>
      </c>
      <c r="KI534">
        <v>0</v>
      </c>
      <c r="KJ534">
        <v>1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2</v>
      </c>
      <c r="KS534">
        <v>1</v>
      </c>
      <c r="KT534">
        <v>1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1</v>
      </c>
      <c r="LV534">
        <v>0</v>
      </c>
      <c r="LW534">
        <v>0</v>
      </c>
      <c r="LX534">
        <v>0</v>
      </c>
      <c r="LY534">
        <v>0</v>
      </c>
      <c r="LZ534">
        <v>0</v>
      </c>
      <c r="MA534">
        <v>0</v>
      </c>
      <c r="MB534">
        <v>0</v>
      </c>
      <c r="MC534">
        <v>0</v>
      </c>
      <c r="MD534">
        <v>0</v>
      </c>
      <c r="ME534">
        <v>0</v>
      </c>
      <c r="MF534">
        <v>0</v>
      </c>
      <c r="MG534">
        <v>0</v>
      </c>
      <c r="MH534">
        <v>0</v>
      </c>
      <c r="MI534">
        <v>0</v>
      </c>
      <c r="MJ534">
        <v>0</v>
      </c>
      <c r="MK534">
        <v>0</v>
      </c>
      <c r="ML534">
        <v>0</v>
      </c>
      <c r="MM534">
        <v>0</v>
      </c>
    </row>
    <row r="535" spans="1:351">
      <c r="A535" t="s">
        <v>776</v>
      </c>
      <c r="B535" t="s">
        <v>771</v>
      </c>
      <c r="C535" t="str">
        <f>"201106"</f>
        <v>201106</v>
      </c>
      <c r="D535" t="s">
        <v>775</v>
      </c>
      <c r="E535">
        <v>1</v>
      </c>
      <c r="F535">
        <v>1270</v>
      </c>
      <c r="G535">
        <v>980</v>
      </c>
      <c r="H535">
        <v>447</v>
      </c>
      <c r="I535">
        <v>533</v>
      </c>
      <c r="J535">
        <v>0</v>
      </c>
      <c r="K535">
        <v>1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533</v>
      </c>
      <c r="T535">
        <v>0</v>
      </c>
      <c r="U535">
        <v>0</v>
      </c>
      <c r="V535">
        <v>533</v>
      </c>
      <c r="W535">
        <v>24</v>
      </c>
      <c r="X535">
        <v>16</v>
      </c>
      <c r="Y535">
        <v>8</v>
      </c>
      <c r="Z535">
        <v>0</v>
      </c>
      <c r="AA535">
        <v>509</v>
      </c>
      <c r="AB535">
        <v>197</v>
      </c>
      <c r="AC535">
        <v>68</v>
      </c>
      <c r="AD535">
        <v>29</v>
      </c>
      <c r="AE535">
        <v>18</v>
      </c>
      <c r="AF535">
        <v>0</v>
      </c>
      <c r="AG535">
        <v>3</v>
      </c>
      <c r="AH535">
        <v>1</v>
      </c>
      <c r="AI535">
        <v>0</v>
      </c>
      <c r="AJ535">
        <v>0</v>
      </c>
      <c r="AK535">
        <v>14</v>
      </c>
      <c r="AL535">
        <v>2</v>
      </c>
      <c r="AM535">
        <v>1</v>
      </c>
      <c r="AN535">
        <v>0</v>
      </c>
      <c r="AO535">
        <v>8</v>
      </c>
      <c r="AP535">
        <v>1</v>
      </c>
      <c r="AQ535">
        <v>45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3</v>
      </c>
      <c r="AX535">
        <v>1</v>
      </c>
      <c r="AY535">
        <v>0</v>
      </c>
      <c r="AZ535">
        <v>1</v>
      </c>
      <c r="BA535">
        <v>0</v>
      </c>
      <c r="BB535">
        <v>1</v>
      </c>
      <c r="BC535">
        <v>0</v>
      </c>
      <c r="BD535">
        <v>1</v>
      </c>
      <c r="BE535">
        <v>197</v>
      </c>
      <c r="BF535">
        <v>53</v>
      </c>
      <c r="BG535">
        <v>21</v>
      </c>
      <c r="BH535">
        <v>4</v>
      </c>
      <c r="BI535">
        <v>5</v>
      </c>
      <c r="BJ535">
        <v>1</v>
      </c>
      <c r="BK535">
        <v>4</v>
      </c>
      <c r="BL535">
        <v>0</v>
      </c>
      <c r="BM535">
        <v>0</v>
      </c>
      <c r="BN535">
        <v>0</v>
      </c>
      <c r="BO535">
        <v>0</v>
      </c>
      <c r="BP535">
        <v>1</v>
      </c>
      <c r="BQ535">
        <v>0</v>
      </c>
      <c r="BR535">
        <v>1</v>
      </c>
      <c r="BS535">
        <v>0</v>
      </c>
      <c r="BT535">
        <v>0</v>
      </c>
      <c r="BU535">
        <v>0</v>
      </c>
      <c r="BV535">
        <v>1</v>
      </c>
      <c r="BW535">
        <v>0</v>
      </c>
      <c r="BX535">
        <v>2</v>
      </c>
      <c r="BY535">
        <v>1</v>
      </c>
      <c r="BZ535">
        <v>0</v>
      </c>
      <c r="CA535">
        <v>4</v>
      </c>
      <c r="CB535">
        <v>1</v>
      </c>
      <c r="CC535">
        <v>2</v>
      </c>
      <c r="CD535">
        <v>0</v>
      </c>
      <c r="CE535">
        <v>0</v>
      </c>
      <c r="CF535">
        <v>0</v>
      </c>
      <c r="CG535">
        <v>0</v>
      </c>
      <c r="CH535">
        <v>5</v>
      </c>
      <c r="CI535">
        <v>53</v>
      </c>
      <c r="CJ535">
        <v>10</v>
      </c>
      <c r="CK535">
        <v>4</v>
      </c>
      <c r="CL535">
        <v>0</v>
      </c>
      <c r="CM535">
        <v>0</v>
      </c>
      <c r="CN535">
        <v>3</v>
      </c>
      <c r="CO535">
        <v>1</v>
      </c>
      <c r="CP535">
        <v>1</v>
      </c>
      <c r="CQ535">
        <v>0</v>
      </c>
      <c r="CR535">
        <v>1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10</v>
      </c>
      <c r="DJ535">
        <v>17</v>
      </c>
      <c r="DK535">
        <v>14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1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2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17</v>
      </c>
      <c r="EN535">
        <v>170</v>
      </c>
      <c r="EO535">
        <v>143</v>
      </c>
      <c r="EP535">
        <v>1</v>
      </c>
      <c r="EQ535">
        <v>0</v>
      </c>
      <c r="ER535">
        <v>16</v>
      </c>
      <c r="ES535">
        <v>0</v>
      </c>
      <c r="ET535">
        <v>1</v>
      </c>
      <c r="EU535">
        <v>0</v>
      </c>
      <c r="EV535">
        <v>0</v>
      </c>
      <c r="EW535">
        <v>0</v>
      </c>
      <c r="EX535">
        <v>1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3</v>
      </c>
      <c r="FH535">
        <v>0</v>
      </c>
      <c r="FI535">
        <v>0</v>
      </c>
      <c r="FJ535">
        <v>0</v>
      </c>
      <c r="FK535">
        <v>0</v>
      </c>
      <c r="FL535">
        <v>1</v>
      </c>
      <c r="FM535">
        <v>0</v>
      </c>
      <c r="FN535">
        <v>0</v>
      </c>
      <c r="FO535">
        <v>0</v>
      </c>
      <c r="FP535">
        <v>4</v>
      </c>
      <c r="FQ535">
        <v>170</v>
      </c>
      <c r="FR535">
        <v>18</v>
      </c>
      <c r="FS535">
        <v>10</v>
      </c>
      <c r="FT535">
        <v>1</v>
      </c>
      <c r="FU535">
        <v>0</v>
      </c>
      <c r="FV535">
        <v>0</v>
      </c>
      <c r="FW535">
        <v>0</v>
      </c>
      <c r="FX535">
        <v>4</v>
      </c>
      <c r="FY535">
        <v>0</v>
      </c>
      <c r="FZ535">
        <v>1</v>
      </c>
      <c r="GA535">
        <v>0</v>
      </c>
      <c r="GB535">
        <v>0</v>
      </c>
      <c r="GC535">
        <v>1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1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18</v>
      </c>
      <c r="GV535">
        <v>32</v>
      </c>
      <c r="GW535">
        <v>22</v>
      </c>
      <c r="GX535">
        <v>1</v>
      </c>
      <c r="GY535">
        <v>1</v>
      </c>
      <c r="GZ535">
        <v>0</v>
      </c>
      <c r="HA535">
        <v>1</v>
      </c>
      <c r="HB535">
        <v>0</v>
      </c>
      <c r="HC535">
        <v>0</v>
      </c>
      <c r="HD535">
        <v>0</v>
      </c>
      <c r="HE535">
        <v>0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0</v>
      </c>
      <c r="HO535">
        <v>4</v>
      </c>
      <c r="HP535">
        <v>0</v>
      </c>
      <c r="HQ535">
        <v>0</v>
      </c>
      <c r="HR535">
        <v>0</v>
      </c>
      <c r="HS535">
        <v>1</v>
      </c>
      <c r="HT535">
        <v>0</v>
      </c>
      <c r="HU535">
        <v>2</v>
      </c>
      <c r="HV535">
        <v>0</v>
      </c>
      <c r="HW535">
        <v>0</v>
      </c>
      <c r="HX535">
        <v>0</v>
      </c>
      <c r="HY535">
        <v>32</v>
      </c>
      <c r="HZ535">
        <v>8</v>
      </c>
      <c r="IA535">
        <v>5</v>
      </c>
      <c r="IB535">
        <v>0</v>
      </c>
      <c r="IC535">
        <v>0</v>
      </c>
      <c r="ID535">
        <v>1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1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1</v>
      </c>
      <c r="JA535">
        <v>0</v>
      </c>
      <c r="JB535">
        <v>0</v>
      </c>
      <c r="JC535">
        <v>8</v>
      </c>
      <c r="JD535" t="s">
        <v>0</v>
      </c>
      <c r="JE535" t="s">
        <v>0</v>
      </c>
      <c r="JF535" t="s">
        <v>0</v>
      </c>
      <c r="JG535" t="s">
        <v>0</v>
      </c>
      <c r="JH535" t="s">
        <v>0</v>
      </c>
      <c r="JI535" t="s">
        <v>0</v>
      </c>
      <c r="JJ535" t="s">
        <v>0</v>
      </c>
      <c r="JK535" t="s">
        <v>0</v>
      </c>
      <c r="JL535" t="s">
        <v>0</v>
      </c>
      <c r="JM535" t="s">
        <v>0</v>
      </c>
      <c r="JN535" t="s">
        <v>0</v>
      </c>
      <c r="JO535" t="s">
        <v>0</v>
      </c>
      <c r="JP535" t="s">
        <v>0</v>
      </c>
      <c r="JQ535" t="s">
        <v>0</v>
      </c>
      <c r="JR535" t="s">
        <v>0</v>
      </c>
      <c r="JS535" t="s">
        <v>0</v>
      </c>
      <c r="JT535" t="s">
        <v>0</v>
      </c>
      <c r="JU535" t="s">
        <v>0</v>
      </c>
      <c r="JV535" t="s">
        <v>0</v>
      </c>
      <c r="JW535">
        <v>2</v>
      </c>
      <c r="JX535">
        <v>1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1</v>
      </c>
      <c r="KN535">
        <v>0</v>
      </c>
      <c r="KO535">
        <v>0</v>
      </c>
      <c r="KP535">
        <v>0</v>
      </c>
      <c r="KQ535">
        <v>0</v>
      </c>
      <c r="KR535">
        <v>2</v>
      </c>
      <c r="KS535">
        <v>1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1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0</v>
      </c>
      <c r="LU535">
        <v>1</v>
      </c>
      <c r="LV535">
        <v>1</v>
      </c>
      <c r="LW535">
        <v>1</v>
      </c>
      <c r="LX535">
        <v>0</v>
      </c>
      <c r="LY535">
        <v>0</v>
      </c>
      <c r="LZ535">
        <v>0</v>
      </c>
      <c r="MA535">
        <v>0</v>
      </c>
      <c r="MB535">
        <v>0</v>
      </c>
      <c r="MC535">
        <v>0</v>
      </c>
      <c r="MD535">
        <v>0</v>
      </c>
      <c r="ME535">
        <v>0</v>
      </c>
      <c r="MF535">
        <v>0</v>
      </c>
      <c r="MG535">
        <v>0</v>
      </c>
      <c r="MH535">
        <v>0</v>
      </c>
      <c r="MI535">
        <v>0</v>
      </c>
      <c r="MJ535">
        <v>0</v>
      </c>
      <c r="MK535">
        <v>0</v>
      </c>
      <c r="ML535">
        <v>0</v>
      </c>
      <c r="MM535">
        <v>1</v>
      </c>
    </row>
    <row r="536" spans="1:351">
      <c r="A536" t="s">
        <v>774</v>
      </c>
      <c r="B536" t="s">
        <v>771</v>
      </c>
      <c r="C536" t="str">
        <f>"201106"</f>
        <v>201106</v>
      </c>
      <c r="D536" t="s">
        <v>773</v>
      </c>
      <c r="E536">
        <v>2</v>
      </c>
      <c r="F536">
        <v>480</v>
      </c>
      <c r="G536">
        <v>370</v>
      </c>
      <c r="H536">
        <v>184</v>
      </c>
      <c r="I536">
        <v>186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186</v>
      </c>
      <c r="T536">
        <v>0</v>
      </c>
      <c r="U536">
        <v>0</v>
      </c>
      <c r="V536">
        <v>186</v>
      </c>
      <c r="W536">
        <v>9</v>
      </c>
      <c r="X536">
        <v>5</v>
      </c>
      <c r="Y536">
        <v>3</v>
      </c>
      <c r="Z536">
        <v>1</v>
      </c>
      <c r="AA536">
        <v>177</v>
      </c>
      <c r="AB536">
        <v>92</v>
      </c>
      <c r="AC536">
        <v>25</v>
      </c>
      <c r="AD536">
        <v>15</v>
      </c>
      <c r="AE536">
        <v>5</v>
      </c>
      <c r="AF536">
        <v>0</v>
      </c>
      <c r="AG536">
        <v>0</v>
      </c>
      <c r="AH536">
        <v>0</v>
      </c>
      <c r="AI536">
        <v>0</v>
      </c>
      <c r="AJ536">
        <v>1</v>
      </c>
      <c r="AK536">
        <v>0</v>
      </c>
      <c r="AL536">
        <v>3</v>
      </c>
      <c r="AM536">
        <v>0</v>
      </c>
      <c r="AN536">
        <v>5</v>
      </c>
      <c r="AO536">
        <v>4</v>
      </c>
      <c r="AP536">
        <v>0</v>
      </c>
      <c r="AQ536">
        <v>33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1</v>
      </c>
      <c r="BE536">
        <v>92</v>
      </c>
      <c r="BF536">
        <v>20</v>
      </c>
      <c r="BG536">
        <v>5</v>
      </c>
      <c r="BH536">
        <v>2</v>
      </c>
      <c r="BI536">
        <v>0</v>
      </c>
      <c r="BJ536">
        <v>0</v>
      </c>
      <c r="BK536">
        <v>1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2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10</v>
      </c>
      <c r="CI536">
        <v>20</v>
      </c>
      <c r="CJ536">
        <v>2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2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2</v>
      </c>
      <c r="DJ536">
        <v>2</v>
      </c>
      <c r="DK536">
        <v>1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1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2</v>
      </c>
      <c r="EN536">
        <v>31</v>
      </c>
      <c r="EO536">
        <v>25</v>
      </c>
      <c r="EP536">
        <v>1</v>
      </c>
      <c r="EQ536">
        <v>0</v>
      </c>
      <c r="ER536">
        <v>1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1</v>
      </c>
      <c r="FI536">
        <v>1</v>
      </c>
      <c r="FJ536">
        <v>0</v>
      </c>
      <c r="FK536">
        <v>1</v>
      </c>
      <c r="FL536">
        <v>0</v>
      </c>
      <c r="FM536">
        <v>0</v>
      </c>
      <c r="FN536">
        <v>0</v>
      </c>
      <c r="FO536">
        <v>0</v>
      </c>
      <c r="FP536">
        <v>1</v>
      </c>
      <c r="FQ536">
        <v>31</v>
      </c>
      <c r="FR536">
        <v>16</v>
      </c>
      <c r="FS536">
        <v>1</v>
      </c>
      <c r="FT536">
        <v>0</v>
      </c>
      <c r="FU536">
        <v>2</v>
      </c>
      <c r="FV536">
        <v>0</v>
      </c>
      <c r="FW536">
        <v>0</v>
      </c>
      <c r="FX536">
        <v>12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1</v>
      </c>
      <c r="GQ536">
        <v>0</v>
      </c>
      <c r="GR536">
        <v>0</v>
      </c>
      <c r="GS536">
        <v>0</v>
      </c>
      <c r="GT536">
        <v>0</v>
      </c>
      <c r="GU536">
        <v>16</v>
      </c>
      <c r="GV536">
        <v>11</v>
      </c>
      <c r="GW536">
        <v>3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1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0</v>
      </c>
      <c r="HO536">
        <v>4</v>
      </c>
      <c r="HP536">
        <v>0</v>
      </c>
      <c r="HQ536">
        <v>1</v>
      </c>
      <c r="HR536">
        <v>0</v>
      </c>
      <c r="HS536">
        <v>0</v>
      </c>
      <c r="HT536">
        <v>0</v>
      </c>
      <c r="HU536">
        <v>0</v>
      </c>
      <c r="HV536">
        <v>0</v>
      </c>
      <c r="HW536">
        <v>0</v>
      </c>
      <c r="HX536">
        <v>2</v>
      </c>
      <c r="HY536">
        <v>11</v>
      </c>
      <c r="HZ536">
        <v>2</v>
      </c>
      <c r="IA536">
        <v>1</v>
      </c>
      <c r="IB536">
        <v>1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0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2</v>
      </c>
      <c r="JD536" t="s">
        <v>0</v>
      </c>
      <c r="JE536" t="s">
        <v>0</v>
      </c>
      <c r="JF536" t="s">
        <v>0</v>
      </c>
      <c r="JG536" t="s">
        <v>0</v>
      </c>
      <c r="JH536" t="s">
        <v>0</v>
      </c>
      <c r="JI536" t="s">
        <v>0</v>
      </c>
      <c r="JJ536" t="s">
        <v>0</v>
      </c>
      <c r="JK536" t="s">
        <v>0</v>
      </c>
      <c r="JL536" t="s">
        <v>0</v>
      </c>
      <c r="JM536" t="s">
        <v>0</v>
      </c>
      <c r="JN536" t="s">
        <v>0</v>
      </c>
      <c r="JO536" t="s">
        <v>0</v>
      </c>
      <c r="JP536" t="s">
        <v>0</v>
      </c>
      <c r="JQ536" t="s">
        <v>0</v>
      </c>
      <c r="JR536" t="s">
        <v>0</v>
      </c>
      <c r="JS536" t="s">
        <v>0</v>
      </c>
      <c r="JT536" t="s">
        <v>0</v>
      </c>
      <c r="JU536" t="s">
        <v>0</v>
      </c>
      <c r="JV536" t="s">
        <v>0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0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0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  <c r="LU536">
        <v>0</v>
      </c>
      <c r="LV536">
        <v>1</v>
      </c>
      <c r="LW536">
        <v>0</v>
      </c>
      <c r="LX536">
        <v>0</v>
      </c>
      <c r="LY536">
        <v>0</v>
      </c>
      <c r="LZ536">
        <v>0</v>
      </c>
      <c r="MA536">
        <v>0</v>
      </c>
      <c r="MB536">
        <v>0</v>
      </c>
      <c r="MC536">
        <v>1</v>
      </c>
      <c r="MD536">
        <v>0</v>
      </c>
      <c r="ME536">
        <v>0</v>
      </c>
      <c r="MF536">
        <v>0</v>
      </c>
      <c r="MG536">
        <v>0</v>
      </c>
      <c r="MH536">
        <v>0</v>
      </c>
      <c r="MI536">
        <v>0</v>
      </c>
      <c r="MJ536">
        <v>0</v>
      </c>
      <c r="MK536">
        <v>0</v>
      </c>
      <c r="ML536">
        <v>0</v>
      </c>
      <c r="MM536">
        <v>1</v>
      </c>
    </row>
    <row r="537" spans="1:351">
      <c r="A537" t="s">
        <v>772</v>
      </c>
      <c r="B537" t="s">
        <v>771</v>
      </c>
      <c r="C537" t="str">
        <f>"201106"</f>
        <v>201106</v>
      </c>
      <c r="D537" t="s">
        <v>652</v>
      </c>
      <c r="E537">
        <v>3</v>
      </c>
      <c r="F537">
        <v>608</v>
      </c>
      <c r="G537">
        <v>470</v>
      </c>
      <c r="H537">
        <v>322</v>
      </c>
      <c r="I537">
        <v>148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148</v>
      </c>
      <c r="T537">
        <v>0</v>
      </c>
      <c r="U537">
        <v>0</v>
      </c>
      <c r="V537">
        <v>148</v>
      </c>
      <c r="W537">
        <v>14</v>
      </c>
      <c r="X537">
        <v>11</v>
      </c>
      <c r="Y537">
        <v>2</v>
      </c>
      <c r="Z537">
        <v>1</v>
      </c>
      <c r="AA537">
        <v>134</v>
      </c>
      <c r="AB537">
        <v>68</v>
      </c>
      <c r="AC537">
        <v>33</v>
      </c>
      <c r="AD537">
        <v>4</v>
      </c>
      <c r="AE537">
        <v>5</v>
      </c>
      <c r="AF537">
        <v>1</v>
      </c>
      <c r="AG537">
        <v>1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1</v>
      </c>
      <c r="AN537">
        <v>0</v>
      </c>
      <c r="AO537">
        <v>5</v>
      </c>
      <c r="AP537">
        <v>0</v>
      </c>
      <c r="AQ537">
        <v>12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4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1</v>
      </c>
      <c r="BD537">
        <v>1</v>
      </c>
      <c r="BE537">
        <v>68</v>
      </c>
      <c r="BF537">
        <v>11</v>
      </c>
      <c r="BG537">
        <v>4</v>
      </c>
      <c r="BH537">
        <v>1</v>
      </c>
      <c r="BI537">
        <v>1</v>
      </c>
      <c r="BJ537">
        <v>1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1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1</v>
      </c>
      <c r="CH537">
        <v>2</v>
      </c>
      <c r="CI537">
        <v>11</v>
      </c>
      <c r="CJ537">
        <v>5</v>
      </c>
      <c r="CK537">
        <v>0</v>
      </c>
      <c r="CL537">
        <v>0</v>
      </c>
      <c r="CM537">
        <v>0</v>
      </c>
      <c r="CN537">
        <v>4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1</v>
      </c>
      <c r="DE537">
        <v>0</v>
      </c>
      <c r="DF537">
        <v>0</v>
      </c>
      <c r="DG537">
        <v>0</v>
      </c>
      <c r="DH537">
        <v>0</v>
      </c>
      <c r="DI537">
        <v>5</v>
      </c>
      <c r="DJ537">
        <v>4</v>
      </c>
      <c r="DK537">
        <v>1</v>
      </c>
      <c r="DL537">
        <v>0</v>
      </c>
      <c r="DM537">
        <v>0</v>
      </c>
      <c r="DN537">
        <v>1</v>
      </c>
      <c r="DO537">
        <v>0</v>
      </c>
      <c r="DP537">
        <v>0</v>
      </c>
      <c r="DQ537">
        <v>1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1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4</v>
      </c>
      <c r="EN537">
        <v>25</v>
      </c>
      <c r="EO537">
        <v>18</v>
      </c>
      <c r="EP537">
        <v>0</v>
      </c>
      <c r="EQ537">
        <v>0</v>
      </c>
      <c r="ER537">
        <v>2</v>
      </c>
      <c r="ES537">
        <v>0</v>
      </c>
      <c r="ET537">
        <v>1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1</v>
      </c>
      <c r="FN537">
        <v>0</v>
      </c>
      <c r="FO537">
        <v>0</v>
      </c>
      <c r="FP537">
        <v>3</v>
      </c>
      <c r="FQ537">
        <v>25</v>
      </c>
      <c r="FR537">
        <v>12</v>
      </c>
      <c r="FS537">
        <v>10</v>
      </c>
      <c r="FT537">
        <v>0</v>
      </c>
      <c r="FU537">
        <v>0</v>
      </c>
      <c r="FV537">
        <v>0</v>
      </c>
      <c r="FW537">
        <v>0</v>
      </c>
      <c r="FX537">
        <v>1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1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12</v>
      </c>
      <c r="GV537">
        <v>4</v>
      </c>
      <c r="GW537">
        <v>2</v>
      </c>
      <c r="GX537">
        <v>0</v>
      </c>
      <c r="GY537">
        <v>1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1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4</v>
      </c>
      <c r="HZ537">
        <v>1</v>
      </c>
      <c r="IA537">
        <v>1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1</v>
      </c>
      <c r="JD537" t="s">
        <v>0</v>
      </c>
      <c r="JE537" t="s">
        <v>0</v>
      </c>
      <c r="JF537" t="s">
        <v>0</v>
      </c>
      <c r="JG537" t="s">
        <v>0</v>
      </c>
      <c r="JH537" t="s">
        <v>0</v>
      </c>
      <c r="JI537" t="s">
        <v>0</v>
      </c>
      <c r="JJ537" t="s">
        <v>0</v>
      </c>
      <c r="JK537" t="s">
        <v>0</v>
      </c>
      <c r="JL537" t="s">
        <v>0</v>
      </c>
      <c r="JM537" t="s">
        <v>0</v>
      </c>
      <c r="JN537" t="s">
        <v>0</v>
      </c>
      <c r="JO537" t="s">
        <v>0</v>
      </c>
      <c r="JP537" t="s">
        <v>0</v>
      </c>
      <c r="JQ537" t="s">
        <v>0</v>
      </c>
      <c r="JR537" t="s">
        <v>0</v>
      </c>
      <c r="JS537" t="s">
        <v>0</v>
      </c>
      <c r="JT537" t="s">
        <v>0</v>
      </c>
      <c r="JU537" t="s">
        <v>0</v>
      </c>
      <c r="JV537" t="s">
        <v>0</v>
      </c>
      <c r="JW537">
        <v>3</v>
      </c>
      <c r="JX537">
        <v>2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1</v>
      </c>
      <c r="KO537">
        <v>0</v>
      </c>
      <c r="KP537">
        <v>0</v>
      </c>
      <c r="KQ537">
        <v>0</v>
      </c>
      <c r="KR537">
        <v>3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0</v>
      </c>
      <c r="LT537">
        <v>0</v>
      </c>
      <c r="LU537">
        <v>0</v>
      </c>
      <c r="LV537">
        <v>1</v>
      </c>
      <c r="LW537">
        <v>0</v>
      </c>
      <c r="LX537">
        <v>1</v>
      </c>
      <c r="LY537">
        <v>0</v>
      </c>
      <c r="LZ537">
        <v>0</v>
      </c>
      <c r="MA537">
        <v>0</v>
      </c>
      <c r="MB537">
        <v>0</v>
      </c>
      <c r="MC537">
        <v>0</v>
      </c>
      <c r="MD537">
        <v>0</v>
      </c>
      <c r="ME537">
        <v>0</v>
      </c>
      <c r="MF537">
        <v>0</v>
      </c>
      <c r="MG537">
        <v>0</v>
      </c>
      <c r="MH537">
        <v>0</v>
      </c>
      <c r="MI537">
        <v>0</v>
      </c>
      <c r="MJ537">
        <v>0</v>
      </c>
      <c r="MK537">
        <v>0</v>
      </c>
      <c r="ML537">
        <v>0</v>
      </c>
      <c r="MM537">
        <v>1</v>
      </c>
    </row>
    <row r="538" spans="1:351">
      <c r="A538" t="s">
        <v>770</v>
      </c>
      <c r="B538" t="s">
        <v>763</v>
      </c>
      <c r="C538" t="str">
        <f>"201107"</f>
        <v>201107</v>
      </c>
      <c r="D538" t="s">
        <v>769</v>
      </c>
      <c r="E538">
        <v>1</v>
      </c>
      <c r="F538">
        <v>1473</v>
      </c>
      <c r="G538">
        <v>1130</v>
      </c>
      <c r="H538">
        <v>537</v>
      </c>
      <c r="I538">
        <v>593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591</v>
      </c>
      <c r="T538">
        <v>0</v>
      </c>
      <c r="U538">
        <v>0</v>
      </c>
      <c r="V538">
        <v>591</v>
      </c>
      <c r="W538">
        <v>26</v>
      </c>
      <c r="X538">
        <v>20</v>
      </c>
      <c r="Y538">
        <v>6</v>
      </c>
      <c r="Z538">
        <v>0</v>
      </c>
      <c r="AA538">
        <v>565</v>
      </c>
      <c r="AB538">
        <v>251</v>
      </c>
      <c r="AC538">
        <v>90</v>
      </c>
      <c r="AD538">
        <v>23</v>
      </c>
      <c r="AE538">
        <v>19</v>
      </c>
      <c r="AF538">
        <v>1</v>
      </c>
      <c r="AG538">
        <v>7</v>
      </c>
      <c r="AH538">
        <v>1</v>
      </c>
      <c r="AI538">
        <v>0</v>
      </c>
      <c r="AJ538">
        <v>1</v>
      </c>
      <c r="AK538">
        <v>1</v>
      </c>
      <c r="AL538">
        <v>0</v>
      </c>
      <c r="AM538">
        <v>0</v>
      </c>
      <c r="AN538">
        <v>0</v>
      </c>
      <c r="AO538">
        <v>22</v>
      </c>
      <c r="AP538">
        <v>0</v>
      </c>
      <c r="AQ538">
        <v>80</v>
      </c>
      <c r="AR538">
        <v>1</v>
      </c>
      <c r="AS538">
        <v>0</v>
      </c>
      <c r="AT538">
        <v>1</v>
      </c>
      <c r="AU538">
        <v>0</v>
      </c>
      <c r="AV538">
        <v>0</v>
      </c>
      <c r="AW538">
        <v>0</v>
      </c>
      <c r="AX538">
        <v>1</v>
      </c>
      <c r="AY538">
        <v>1</v>
      </c>
      <c r="AZ538">
        <v>0</v>
      </c>
      <c r="BA538">
        <v>0</v>
      </c>
      <c r="BB538">
        <v>0</v>
      </c>
      <c r="BC538">
        <v>0</v>
      </c>
      <c r="BD538">
        <v>2</v>
      </c>
      <c r="BE538">
        <v>251</v>
      </c>
      <c r="BF538">
        <v>63</v>
      </c>
      <c r="BG538">
        <v>26</v>
      </c>
      <c r="BH538">
        <v>1</v>
      </c>
      <c r="BI538">
        <v>1</v>
      </c>
      <c r="BJ538">
        <v>1</v>
      </c>
      <c r="BK538">
        <v>9</v>
      </c>
      <c r="BL538">
        <v>1</v>
      </c>
      <c r="BM538">
        <v>1</v>
      </c>
      <c r="BN538">
        <v>0</v>
      </c>
      <c r="BO538">
        <v>1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1</v>
      </c>
      <c r="CG538">
        <v>0</v>
      </c>
      <c r="CH538">
        <v>21</v>
      </c>
      <c r="CI538">
        <v>63</v>
      </c>
      <c r="CJ538">
        <v>15</v>
      </c>
      <c r="CK538">
        <v>8</v>
      </c>
      <c r="CL538">
        <v>1</v>
      </c>
      <c r="CM538">
        <v>0</v>
      </c>
      <c r="CN538">
        <v>1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1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3</v>
      </c>
      <c r="DF538">
        <v>0</v>
      </c>
      <c r="DG538">
        <v>0</v>
      </c>
      <c r="DH538">
        <v>1</v>
      </c>
      <c r="DI538">
        <v>15</v>
      </c>
      <c r="DJ538">
        <v>22</v>
      </c>
      <c r="DK538">
        <v>15</v>
      </c>
      <c r="DL538">
        <v>0</v>
      </c>
      <c r="DM538">
        <v>0</v>
      </c>
      <c r="DN538">
        <v>0</v>
      </c>
      <c r="DO538">
        <v>3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1</v>
      </c>
      <c r="EA538">
        <v>0</v>
      </c>
      <c r="EB538">
        <v>1</v>
      </c>
      <c r="EC538">
        <v>0</v>
      </c>
      <c r="ED538">
        <v>0</v>
      </c>
      <c r="EE538">
        <v>1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1</v>
      </c>
      <c r="EL538">
        <v>0</v>
      </c>
      <c r="EM538">
        <v>22</v>
      </c>
      <c r="EN538">
        <v>99</v>
      </c>
      <c r="EO538">
        <v>87</v>
      </c>
      <c r="EP538">
        <v>1</v>
      </c>
      <c r="EQ538">
        <v>0</v>
      </c>
      <c r="ER538">
        <v>1</v>
      </c>
      <c r="ES538">
        <v>2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1</v>
      </c>
      <c r="FJ538">
        <v>0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6</v>
      </c>
      <c r="FQ538">
        <v>99</v>
      </c>
      <c r="FR538">
        <v>45</v>
      </c>
      <c r="FS538">
        <v>11</v>
      </c>
      <c r="FT538">
        <v>5</v>
      </c>
      <c r="FU538">
        <v>4</v>
      </c>
      <c r="FV538">
        <v>1</v>
      </c>
      <c r="FW538">
        <v>0</v>
      </c>
      <c r="FX538">
        <v>11</v>
      </c>
      <c r="FY538">
        <v>0</v>
      </c>
      <c r="FZ538">
        <v>0</v>
      </c>
      <c r="GA538">
        <v>0</v>
      </c>
      <c r="GB538">
        <v>0</v>
      </c>
      <c r="GC538">
        <v>1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1</v>
      </c>
      <c r="GJ538">
        <v>0</v>
      </c>
      <c r="GK538">
        <v>0</v>
      </c>
      <c r="GL538">
        <v>1</v>
      </c>
      <c r="GM538">
        <v>0</v>
      </c>
      <c r="GN538">
        <v>3</v>
      </c>
      <c r="GO538">
        <v>0</v>
      </c>
      <c r="GP538">
        <v>0</v>
      </c>
      <c r="GQ538">
        <v>0</v>
      </c>
      <c r="GR538">
        <v>0</v>
      </c>
      <c r="GS538">
        <v>1</v>
      </c>
      <c r="GT538">
        <v>6</v>
      </c>
      <c r="GU538">
        <v>45</v>
      </c>
      <c r="GV538">
        <v>41</v>
      </c>
      <c r="GW538">
        <v>15</v>
      </c>
      <c r="GX538">
        <v>1</v>
      </c>
      <c r="GY538">
        <v>0</v>
      </c>
      <c r="GZ538">
        <v>1</v>
      </c>
      <c r="HA538">
        <v>1</v>
      </c>
      <c r="HB538">
        <v>0</v>
      </c>
      <c r="HC538">
        <v>5</v>
      </c>
      <c r="HD538">
        <v>0</v>
      </c>
      <c r="HE538">
        <v>0</v>
      </c>
      <c r="HF538">
        <v>3</v>
      </c>
      <c r="HG538">
        <v>0</v>
      </c>
      <c r="HH538">
        <v>0</v>
      </c>
      <c r="HI538">
        <v>1</v>
      </c>
      <c r="HJ538">
        <v>0</v>
      </c>
      <c r="HK538">
        <v>1</v>
      </c>
      <c r="HL538">
        <v>2</v>
      </c>
      <c r="HM538">
        <v>1</v>
      </c>
      <c r="HN538">
        <v>1</v>
      </c>
      <c r="HO538">
        <v>4</v>
      </c>
      <c r="HP538">
        <v>0</v>
      </c>
      <c r="HQ538">
        <v>1</v>
      </c>
      <c r="HR538">
        <v>0</v>
      </c>
      <c r="HS538">
        <v>0</v>
      </c>
      <c r="HT538">
        <v>2</v>
      </c>
      <c r="HU538">
        <v>1</v>
      </c>
      <c r="HV538">
        <v>0</v>
      </c>
      <c r="HW538">
        <v>0</v>
      </c>
      <c r="HX538">
        <v>1</v>
      </c>
      <c r="HY538">
        <v>41</v>
      </c>
      <c r="HZ538">
        <v>26</v>
      </c>
      <c r="IA538">
        <v>19</v>
      </c>
      <c r="IB538">
        <v>2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5</v>
      </c>
      <c r="JA538">
        <v>0</v>
      </c>
      <c r="JB538">
        <v>0</v>
      </c>
      <c r="JC538">
        <v>26</v>
      </c>
      <c r="JD538" t="s">
        <v>0</v>
      </c>
      <c r="JE538" t="s">
        <v>0</v>
      </c>
      <c r="JF538" t="s">
        <v>0</v>
      </c>
      <c r="JG538" t="s">
        <v>0</v>
      </c>
      <c r="JH538" t="s">
        <v>0</v>
      </c>
      <c r="JI538" t="s">
        <v>0</v>
      </c>
      <c r="JJ538" t="s">
        <v>0</v>
      </c>
      <c r="JK538" t="s">
        <v>0</v>
      </c>
      <c r="JL538" t="s">
        <v>0</v>
      </c>
      <c r="JM538" t="s">
        <v>0</v>
      </c>
      <c r="JN538" t="s">
        <v>0</v>
      </c>
      <c r="JO538" t="s">
        <v>0</v>
      </c>
      <c r="JP538" t="s">
        <v>0</v>
      </c>
      <c r="JQ538" t="s">
        <v>0</v>
      </c>
      <c r="JR538" t="s">
        <v>0</v>
      </c>
      <c r="JS538" t="s">
        <v>0</v>
      </c>
      <c r="JT538" t="s">
        <v>0</v>
      </c>
      <c r="JU538" t="s">
        <v>0</v>
      </c>
      <c r="JV538" t="s">
        <v>0</v>
      </c>
      <c r="JW538">
        <v>2</v>
      </c>
      <c r="JX538">
        <v>0</v>
      </c>
      <c r="JY538">
        <v>0</v>
      </c>
      <c r="JZ538">
        <v>0</v>
      </c>
      <c r="KA538">
        <v>0</v>
      </c>
      <c r="KB538">
        <v>1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0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1</v>
      </c>
      <c r="KQ538">
        <v>0</v>
      </c>
      <c r="KR538">
        <v>2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0</v>
      </c>
      <c r="LU538">
        <v>0</v>
      </c>
      <c r="LV538">
        <v>1</v>
      </c>
      <c r="LW538">
        <v>0</v>
      </c>
      <c r="LX538">
        <v>0</v>
      </c>
      <c r="LY538">
        <v>0</v>
      </c>
      <c r="LZ538">
        <v>1</v>
      </c>
      <c r="MA538">
        <v>0</v>
      </c>
      <c r="MB538">
        <v>0</v>
      </c>
      <c r="MC538">
        <v>0</v>
      </c>
      <c r="MD538">
        <v>0</v>
      </c>
      <c r="ME538">
        <v>0</v>
      </c>
      <c r="MF538">
        <v>0</v>
      </c>
      <c r="MG538">
        <v>0</v>
      </c>
      <c r="MH538">
        <v>0</v>
      </c>
      <c r="MI538">
        <v>0</v>
      </c>
      <c r="MJ538">
        <v>0</v>
      </c>
      <c r="MK538">
        <v>0</v>
      </c>
      <c r="ML538">
        <v>0</v>
      </c>
      <c r="MM538">
        <v>1</v>
      </c>
    </row>
    <row r="539" spans="1:351">
      <c r="A539" t="s">
        <v>768</v>
      </c>
      <c r="B539" t="s">
        <v>763</v>
      </c>
      <c r="C539" t="str">
        <f>"201107"</f>
        <v>201107</v>
      </c>
      <c r="D539" t="s">
        <v>767</v>
      </c>
      <c r="E539">
        <v>2</v>
      </c>
      <c r="F539">
        <v>521</v>
      </c>
      <c r="G539">
        <v>400</v>
      </c>
      <c r="H539">
        <v>188</v>
      </c>
      <c r="I539">
        <v>212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212</v>
      </c>
      <c r="T539">
        <v>0</v>
      </c>
      <c r="U539">
        <v>0</v>
      </c>
      <c r="V539">
        <v>212</v>
      </c>
      <c r="W539">
        <v>10</v>
      </c>
      <c r="X539">
        <v>7</v>
      </c>
      <c r="Y539">
        <v>3</v>
      </c>
      <c r="Z539">
        <v>0</v>
      </c>
      <c r="AA539">
        <v>202</v>
      </c>
      <c r="AB539">
        <v>114</v>
      </c>
      <c r="AC539">
        <v>26</v>
      </c>
      <c r="AD539">
        <v>7</v>
      </c>
      <c r="AE539">
        <v>4</v>
      </c>
      <c r="AF539">
        <v>0</v>
      </c>
      <c r="AG539">
        <v>5</v>
      </c>
      <c r="AH539">
        <v>0</v>
      </c>
      <c r="AI539">
        <v>0</v>
      </c>
      <c r="AJ539">
        <v>1</v>
      </c>
      <c r="AK539">
        <v>1</v>
      </c>
      <c r="AL539">
        <v>0</v>
      </c>
      <c r="AM539">
        <v>1</v>
      </c>
      <c r="AN539">
        <v>0</v>
      </c>
      <c r="AO539">
        <v>26</v>
      </c>
      <c r="AP539">
        <v>0</v>
      </c>
      <c r="AQ539">
        <v>41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1</v>
      </c>
      <c r="AZ539">
        <v>0</v>
      </c>
      <c r="BA539">
        <v>0</v>
      </c>
      <c r="BB539">
        <v>1</v>
      </c>
      <c r="BC539">
        <v>0</v>
      </c>
      <c r="BD539">
        <v>0</v>
      </c>
      <c r="BE539">
        <v>114</v>
      </c>
      <c r="BF539">
        <v>14</v>
      </c>
      <c r="BG539">
        <v>4</v>
      </c>
      <c r="BH539">
        <v>0</v>
      </c>
      <c r="BI539">
        <v>3</v>
      </c>
      <c r="BJ539">
        <v>1</v>
      </c>
      <c r="BK539">
        <v>1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2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3</v>
      </c>
      <c r="CI539">
        <v>14</v>
      </c>
      <c r="CJ539">
        <v>4</v>
      </c>
      <c r="CK539">
        <v>2</v>
      </c>
      <c r="CL539">
        <v>1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1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4</v>
      </c>
      <c r="DJ539">
        <v>10</v>
      </c>
      <c r="DK539">
        <v>5</v>
      </c>
      <c r="DL539">
        <v>0</v>
      </c>
      <c r="DM539">
        <v>0</v>
      </c>
      <c r="DN539">
        <v>1</v>
      </c>
      <c r="DO539">
        <v>3</v>
      </c>
      <c r="DP539">
        <v>1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10</v>
      </c>
      <c r="EN539">
        <v>31</v>
      </c>
      <c r="EO539">
        <v>25</v>
      </c>
      <c r="EP539">
        <v>0</v>
      </c>
      <c r="EQ539">
        <v>0</v>
      </c>
      <c r="ER539">
        <v>2</v>
      </c>
      <c r="ES539">
        <v>0</v>
      </c>
      <c r="ET539">
        <v>0</v>
      </c>
      <c r="EU539">
        <v>1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2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1</v>
      </c>
      <c r="FQ539">
        <v>31</v>
      </c>
      <c r="FR539">
        <v>5</v>
      </c>
      <c r="FS539">
        <v>2</v>
      </c>
      <c r="FT539">
        <v>1</v>
      </c>
      <c r="FU539">
        <v>2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5</v>
      </c>
      <c r="GV539">
        <v>22</v>
      </c>
      <c r="GW539">
        <v>7</v>
      </c>
      <c r="GX539">
        <v>4</v>
      </c>
      <c r="GY539">
        <v>0</v>
      </c>
      <c r="GZ539">
        <v>0</v>
      </c>
      <c r="HA539">
        <v>0</v>
      </c>
      <c r="HB539">
        <v>2</v>
      </c>
      <c r="HC539">
        <v>0</v>
      </c>
      <c r="HD539">
        <v>0</v>
      </c>
      <c r="HE539">
        <v>0</v>
      </c>
      <c r="HF539">
        <v>1</v>
      </c>
      <c r="HG539">
        <v>1</v>
      </c>
      <c r="HH539">
        <v>1</v>
      </c>
      <c r="HI539">
        <v>0</v>
      </c>
      <c r="HJ539">
        <v>0</v>
      </c>
      <c r="HK539">
        <v>0</v>
      </c>
      <c r="HL539">
        <v>0</v>
      </c>
      <c r="HM539">
        <v>0</v>
      </c>
      <c r="HN539">
        <v>0</v>
      </c>
      <c r="HO539">
        <v>1</v>
      </c>
      <c r="HP539">
        <v>1</v>
      </c>
      <c r="HQ539">
        <v>1</v>
      </c>
      <c r="HR539">
        <v>0</v>
      </c>
      <c r="HS539">
        <v>1</v>
      </c>
      <c r="HT539">
        <v>2</v>
      </c>
      <c r="HU539">
        <v>0</v>
      </c>
      <c r="HV539">
        <v>0</v>
      </c>
      <c r="HW539">
        <v>0</v>
      </c>
      <c r="HX539">
        <v>0</v>
      </c>
      <c r="HY539">
        <v>22</v>
      </c>
      <c r="HZ539">
        <v>2</v>
      </c>
      <c r="IA539">
        <v>1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0</v>
      </c>
      <c r="IK539">
        <v>0</v>
      </c>
      <c r="IL539">
        <v>0</v>
      </c>
      <c r="IM539">
        <v>0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1</v>
      </c>
      <c r="JA539">
        <v>0</v>
      </c>
      <c r="JB539">
        <v>0</v>
      </c>
      <c r="JC539">
        <v>2</v>
      </c>
      <c r="JD539" t="s">
        <v>0</v>
      </c>
      <c r="JE539" t="s">
        <v>0</v>
      </c>
      <c r="JF539" t="s">
        <v>0</v>
      </c>
      <c r="JG539" t="s">
        <v>0</v>
      </c>
      <c r="JH539" t="s">
        <v>0</v>
      </c>
      <c r="JI539" t="s">
        <v>0</v>
      </c>
      <c r="JJ539" t="s">
        <v>0</v>
      </c>
      <c r="JK539" t="s">
        <v>0</v>
      </c>
      <c r="JL539" t="s">
        <v>0</v>
      </c>
      <c r="JM539" t="s">
        <v>0</v>
      </c>
      <c r="JN539" t="s">
        <v>0</v>
      </c>
      <c r="JO539" t="s">
        <v>0</v>
      </c>
      <c r="JP539" t="s">
        <v>0</v>
      </c>
      <c r="JQ539" t="s">
        <v>0</v>
      </c>
      <c r="JR539" t="s">
        <v>0</v>
      </c>
      <c r="JS539" t="s">
        <v>0</v>
      </c>
      <c r="JT539" t="s">
        <v>0</v>
      </c>
      <c r="JU539" t="s">
        <v>0</v>
      </c>
      <c r="JV539" t="s">
        <v>0</v>
      </c>
      <c r="JW539">
        <v>0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0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0</v>
      </c>
      <c r="LQ539">
        <v>0</v>
      </c>
      <c r="LR539">
        <v>0</v>
      </c>
      <c r="LS539">
        <v>0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0</v>
      </c>
      <c r="LZ539">
        <v>0</v>
      </c>
      <c r="MA539">
        <v>0</v>
      </c>
      <c r="MB539">
        <v>0</v>
      </c>
      <c r="MC539">
        <v>0</v>
      </c>
      <c r="MD539">
        <v>0</v>
      </c>
      <c r="ME539">
        <v>0</v>
      </c>
      <c r="MF539">
        <v>0</v>
      </c>
      <c r="MG539">
        <v>0</v>
      </c>
      <c r="MH539">
        <v>0</v>
      </c>
      <c r="MI539">
        <v>0</v>
      </c>
      <c r="MJ539">
        <v>0</v>
      </c>
      <c r="MK539">
        <v>0</v>
      </c>
      <c r="ML539">
        <v>0</v>
      </c>
      <c r="MM539">
        <v>0</v>
      </c>
    </row>
    <row r="540" spans="1:351">
      <c r="A540" t="s">
        <v>766</v>
      </c>
      <c r="B540" t="s">
        <v>763</v>
      </c>
      <c r="C540" t="str">
        <f>"201107"</f>
        <v>201107</v>
      </c>
      <c r="D540" t="s">
        <v>765</v>
      </c>
      <c r="E540">
        <v>3</v>
      </c>
      <c r="F540">
        <v>544</v>
      </c>
      <c r="G540">
        <v>410</v>
      </c>
      <c r="H540">
        <v>234</v>
      </c>
      <c r="I540">
        <v>176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176</v>
      </c>
      <c r="T540">
        <v>0</v>
      </c>
      <c r="U540">
        <v>0</v>
      </c>
      <c r="V540">
        <v>176</v>
      </c>
      <c r="W540">
        <v>11</v>
      </c>
      <c r="X540">
        <v>8</v>
      </c>
      <c r="Y540">
        <v>3</v>
      </c>
      <c r="Z540">
        <v>0</v>
      </c>
      <c r="AA540">
        <v>165</v>
      </c>
      <c r="AB540">
        <v>104</v>
      </c>
      <c r="AC540">
        <v>25</v>
      </c>
      <c r="AD540">
        <v>5</v>
      </c>
      <c r="AE540">
        <v>1</v>
      </c>
      <c r="AF540">
        <v>0</v>
      </c>
      <c r="AG540">
        <v>0</v>
      </c>
      <c r="AH540">
        <v>0</v>
      </c>
      <c r="AI540">
        <v>0</v>
      </c>
      <c r="AJ540">
        <v>1</v>
      </c>
      <c r="AK540">
        <v>1</v>
      </c>
      <c r="AL540">
        <v>0</v>
      </c>
      <c r="AM540">
        <v>0</v>
      </c>
      <c r="AN540">
        <v>0</v>
      </c>
      <c r="AO540">
        <v>12</v>
      </c>
      <c r="AP540">
        <v>0</v>
      </c>
      <c r="AQ540">
        <v>58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1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104</v>
      </c>
      <c r="BF540">
        <v>9</v>
      </c>
      <c r="BG540">
        <v>3</v>
      </c>
      <c r="BH540">
        <v>0</v>
      </c>
      <c r="BI540">
        <v>2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1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3</v>
      </c>
      <c r="CI540">
        <v>9</v>
      </c>
      <c r="CJ540">
        <v>6</v>
      </c>
      <c r="CK540">
        <v>4</v>
      </c>
      <c r="CL540">
        <v>1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1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6</v>
      </c>
      <c r="DJ540">
        <v>1</v>
      </c>
      <c r="DK540">
        <v>1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1</v>
      </c>
      <c r="EN540">
        <v>25</v>
      </c>
      <c r="EO540">
        <v>24</v>
      </c>
      <c r="EP540">
        <v>0</v>
      </c>
      <c r="EQ540">
        <v>0</v>
      </c>
      <c r="ER540">
        <v>0</v>
      </c>
      <c r="ES540">
        <v>1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25</v>
      </c>
      <c r="FR540">
        <v>1</v>
      </c>
      <c r="FS540">
        <v>0</v>
      </c>
      <c r="FT540">
        <v>0</v>
      </c>
      <c r="FU540">
        <v>1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1</v>
      </c>
      <c r="GV540">
        <v>13</v>
      </c>
      <c r="GW540">
        <v>7</v>
      </c>
      <c r="GX540">
        <v>0</v>
      </c>
      <c r="GY540">
        <v>1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1</v>
      </c>
      <c r="HH540">
        <v>0</v>
      </c>
      <c r="HI540">
        <v>0</v>
      </c>
      <c r="HJ540">
        <v>0</v>
      </c>
      <c r="HK540">
        <v>1</v>
      </c>
      <c r="HL540">
        <v>0</v>
      </c>
      <c r="HM540">
        <v>0</v>
      </c>
      <c r="HN540">
        <v>1</v>
      </c>
      <c r="HO540">
        <v>1</v>
      </c>
      <c r="HP540">
        <v>0</v>
      </c>
      <c r="HQ540">
        <v>0</v>
      </c>
      <c r="HR540">
        <v>0</v>
      </c>
      <c r="HS540">
        <v>0</v>
      </c>
      <c r="HT540">
        <v>1</v>
      </c>
      <c r="HU540">
        <v>0</v>
      </c>
      <c r="HV540">
        <v>0</v>
      </c>
      <c r="HW540">
        <v>0</v>
      </c>
      <c r="HX540">
        <v>0</v>
      </c>
      <c r="HY540">
        <v>13</v>
      </c>
      <c r="HZ540">
        <v>1</v>
      </c>
      <c r="IA540">
        <v>1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0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1</v>
      </c>
      <c r="JD540" t="s">
        <v>0</v>
      </c>
      <c r="JE540" t="s">
        <v>0</v>
      </c>
      <c r="JF540" t="s">
        <v>0</v>
      </c>
      <c r="JG540" t="s">
        <v>0</v>
      </c>
      <c r="JH540" t="s">
        <v>0</v>
      </c>
      <c r="JI540" t="s">
        <v>0</v>
      </c>
      <c r="JJ540" t="s">
        <v>0</v>
      </c>
      <c r="JK540" t="s">
        <v>0</v>
      </c>
      <c r="JL540" t="s">
        <v>0</v>
      </c>
      <c r="JM540" t="s">
        <v>0</v>
      </c>
      <c r="JN540" t="s">
        <v>0</v>
      </c>
      <c r="JO540" t="s">
        <v>0</v>
      </c>
      <c r="JP540" t="s">
        <v>0</v>
      </c>
      <c r="JQ540" t="s">
        <v>0</v>
      </c>
      <c r="JR540" t="s">
        <v>0</v>
      </c>
      <c r="JS540" t="s">
        <v>0</v>
      </c>
      <c r="JT540" t="s">
        <v>0</v>
      </c>
      <c r="JU540" t="s">
        <v>0</v>
      </c>
      <c r="JV540" t="s">
        <v>0</v>
      </c>
      <c r="JW540">
        <v>4</v>
      </c>
      <c r="JX540">
        <v>2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0</v>
      </c>
      <c r="KE540">
        <v>0</v>
      </c>
      <c r="KF540">
        <v>1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1</v>
      </c>
      <c r="KN540">
        <v>0</v>
      </c>
      <c r="KO540">
        <v>0</v>
      </c>
      <c r="KP540">
        <v>0</v>
      </c>
      <c r="KQ540">
        <v>0</v>
      </c>
      <c r="KR540">
        <v>4</v>
      </c>
      <c r="KS540">
        <v>1</v>
      </c>
      <c r="KT540">
        <v>1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1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>
        <v>0</v>
      </c>
      <c r="MF540">
        <v>0</v>
      </c>
      <c r="MG540">
        <v>0</v>
      </c>
      <c r="MH540">
        <v>0</v>
      </c>
      <c r="MI540">
        <v>0</v>
      </c>
      <c r="MJ540">
        <v>0</v>
      </c>
      <c r="MK540">
        <v>0</v>
      </c>
      <c r="ML540">
        <v>0</v>
      </c>
      <c r="MM540">
        <v>0</v>
      </c>
    </row>
    <row r="541" spans="1:351">
      <c r="A541" t="s">
        <v>764</v>
      </c>
      <c r="B541" t="s">
        <v>763</v>
      </c>
      <c r="C541" t="str">
        <f>"201107"</f>
        <v>201107</v>
      </c>
      <c r="D541" t="s">
        <v>762</v>
      </c>
      <c r="E541">
        <v>4</v>
      </c>
      <c r="F541">
        <v>502</v>
      </c>
      <c r="G541">
        <v>380</v>
      </c>
      <c r="H541">
        <v>229</v>
      </c>
      <c r="I541">
        <v>151</v>
      </c>
      <c r="J541">
        <v>0</v>
      </c>
      <c r="K541">
        <v>3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151</v>
      </c>
      <c r="T541">
        <v>0</v>
      </c>
      <c r="U541">
        <v>0</v>
      </c>
      <c r="V541">
        <v>151</v>
      </c>
      <c r="W541">
        <v>6</v>
      </c>
      <c r="X541">
        <v>3</v>
      </c>
      <c r="Y541">
        <v>3</v>
      </c>
      <c r="Z541">
        <v>0</v>
      </c>
      <c r="AA541">
        <v>145</v>
      </c>
      <c r="AB541">
        <v>99</v>
      </c>
      <c r="AC541">
        <v>18</v>
      </c>
      <c r="AD541">
        <v>4</v>
      </c>
      <c r="AE541">
        <v>4</v>
      </c>
      <c r="AF541">
        <v>1</v>
      </c>
      <c r="AG541">
        <v>0</v>
      </c>
      <c r="AH541">
        <v>1</v>
      </c>
      <c r="AI541">
        <v>1</v>
      </c>
      <c r="AJ541">
        <v>0</v>
      </c>
      <c r="AK541">
        <v>0</v>
      </c>
      <c r="AL541">
        <v>4</v>
      </c>
      <c r="AM541">
        <v>0</v>
      </c>
      <c r="AN541">
        <v>0</v>
      </c>
      <c r="AO541">
        <v>7</v>
      </c>
      <c r="AP541">
        <v>1</v>
      </c>
      <c r="AQ541">
        <v>58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99</v>
      </c>
      <c r="BF541">
        <v>14</v>
      </c>
      <c r="BG541">
        <v>3</v>
      </c>
      <c r="BH541">
        <v>2</v>
      </c>
      <c r="BI541">
        <v>0</v>
      </c>
      <c r="BJ541">
        <v>1</v>
      </c>
      <c r="BK541">
        <v>0</v>
      </c>
      <c r="BL541">
        <v>1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1</v>
      </c>
      <c r="BT541">
        <v>0</v>
      </c>
      <c r="BU541">
        <v>0</v>
      </c>
      <c r="BV541">
        <v>0</v>
      </c>
      <c r="BW541">
        <v>1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1</v>
      </c>
      <c r="CE541">
        <v>0</v>
      </c>
      <c r="CF541">
        <v>0</v>
      </c>
      <c r="CG541">
        <v>0</v>
      </c>
      <c r="CH541">
        <v>4</v>
      </c>
      <c r="CI541">
        <v>14</v>
      </c>
      <c r="CJ541">
        <v>2</v>
      </c>
      <c r="CK541">
        <v>0</v>
      </c>
      <c r="CL541">
        <v>0</v>
      </c>
      <c r="CM541">
        <v>0</v>
      </c>
      <c r="CN541">
        <v>0</v>
      </c>
      <c r="CO541">
        <v>1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1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2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13</v>
      </c>
      <c r="EO541">
        <v>10</v>
      </c>
      <c r="EP541">
        <v>1</v>
      </c>
      <c r="EQ541">
        <v>1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1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13</v>
      </c>
      <c r="FR541">
        <v>4</v>
      </c>
      <c r="FS541">
        <v>1</v>
      </c>
      <c r="FT541">
        <v>0</v>
      </c>
      <c r="FU541">
        <v>1</v>
      </c>
      <c r="FV541">
        <v>0</v>
      </c>
      <c r="FW541">
        <v>0</v>
      </c>
      <c r="FX541">
        <v>2</v>
      </c>
      <c r="FY541">
        <v>0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4</v>
      </c>
      <c r="GV541">
        <v>12</v>
      </c>
      <c r="GW541">
        <v>5</v>
      </c>
      <c r="GX541">
        <v>1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2</v>
      </c>
      <c r="HG54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1</v>
      </c>
      <c r="HO541">
        <v>0</v>
      </c>
      <c r="HP541">
        <v>0</v>
      </c>
      <c r="HQ541">
        <v>0</v>
      </c>
      <c r="HR541">
        <v>0</v>
      </c>
      <c r="HS541">
        <v>0</v>
      </c>
      <c r="HT541">
        <v>0</v>
      </c>
      <c r="HU541">
        <v>1</v>
      </c>
      <c r="HV541">
        <v>0</v>
      </c>
      <c r="HW541">
        <v>2</v>
      </c>
      <c r="HX541">
        <v>0</v>
      </c>
      <c r="HY541">
        <v>12</v>
      </c>
      <c r="HZ541">
        <v>1</v>
      </c>
      <c r="IA541">
        <v>1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0</v>
      </c>
      <c r="IK541">
        <v>0</v>
      </c>
      <c r="IL541">
        <v>0</v>
      </c>
      <c r="IM541">
        <v>0</v>
      </c>
      <c r="IN541">
        <v>0</v>
      </c>
      <c r="IO541">
        <v>0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1</v>
      </c>
      <c r="JD541" t="s">
        <v>0</v>
      </c>
      <c r="JE541" t="s">
        <v>0</v>
      </c>
      <c r="JF541" t="s">
        <v>0</v>
      </c>
      <c r="JG541" t="s">
        <v>0</v>
      </c>
      <c r="JH541" t="s">
        <v>0</v>
      </c>
      <c r="JI541" t="s">
        <v>0</v>
      </c>
      <c r="JJ541" t="s">
        <v>0</v>
      </c>
      <c r="JK541" t="s">
        <v>0</v>
      </c>
      <c r="JL541" t="s">
        <v>0</v>
      </c>
      <c r="JM541" t="s">
        <v>0</v>
      </c>
      <c r="JN541" t="s">
        <v>0</v>
      </c>
      <c r="JO541" t="s">
        <v>0</v>
      </c>
      <c r="JP541" t="s">
        <v>0</v>
      </c>
      <c r="JQ541" t="s">
        <v>0</v>
      </c>
      <c r="JR541" t="s">
        <v>0</v>
      </c>
      <c r="JS541" t="s">
        <v>0</v>
      </c>
      <c r="JT541" t="s">
        <v>0</v>
      </c>
      <c r="JU541" t="s">
        <v>0</v>
      </c>
      <c r="JV541" t="s">
        <v>0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0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0</v>
      </c>
      <c r="LQ541">
        <v>0</v>
      </c>
      <c r="LR541">
        <v>0</v>
      </c>
      <c r="LS541">
        <v>0</v>
      </c>
      <c r="LT541">
        <v>0</v>
      </c>
      <c r="LU541">
        <v>0</v>
      </c>
      <c r="LV541">
        <v>0</v>
      </c>
      <c r="LW541">
        <v>0</v>
      </c>
      <c r="LX541">
        <v>0</v>
      </c>
      <c r="LY541">
        <v>0</v>
      </c>
      <c r="LZ541">
        <v>0</v>
      </c>
      <c r="MA541">
        <v>0</v>
      </c>
      <c r="MB541">
        <v>0</v>
      </c>
      <c r="MC541">
        <v>0</v>
      </c>
      <c r="MD541">
        <v>0</v>
      </c>
      <c r="ME541">
        <v>0</v>
      </c>
      <c r="MF541">
        <v>0</v>
      </c>
      <c r="MG541">
        <v>0</v>
      </c>
      <c r="MH541">
        <v>0</v>
      </c>
      <c r="MI541">
        <v>0</v>
      </c>
      <c r="MJ541">
        <v>0</v>
      </c>
      <c r="MK541">
        <v>0</v>
      </c>
      <c r="ML541">
        <v>0</v>
      </c>
      <c r="MM541">
        <v>0</v>
      </c>
    </row>
    <row r="542" spans="1:351">
      <c r="A542" t="s">
        <v>761</v>
      </c>
      <c r="B542" t="s">
        <v>721</v>
      </c>
      <c r="C542" t="str">
        <f>"201108"</f>
        <v>201108</v>
      </c>
      <c r="D542" t="s">
        <v>760</v>
      </c>
      <c r="E542">
        <v>1</v>
      </c>
      <c r="F542">
        <v>1071</v>
      </c>
      <c r="G542">
        <v>820</v>
      </c>
      <c r="H542">
        <v>410</v>
      </c>
      <c r="I542">
        <v>410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410</v>
      </c>
      <c r="T542">
        <v>0</v>
      </c>
      <c r="U542">
        <v>0</v>
      </c>
      <c r="V542">
        <v>410</v>
      </c>
      <c r="W542">
        <v>11</v>
      </c>
      <c r="X542">
        <v>4</v>
      </c>
      <c r="Y542">
        <v>5</v>
      </c>
      <c r="Z542">
        <v>2</v>
      </c>
      <c r="AA542">
        <v>399</v>
      </c>
      <c r="AB542">
        <v>223</v>
      </c>
      <c r="AC542">
        <v>45</v>
      </c>
      <c r="AD542">
        <v>11</v>
      </c>
      <c r="AE542">
        <v>27</v>
      </c>
      <c r="AF542">
        <v>0</v>
      </c>
      <c r="AG542">
        <v>2</v>
      </c>
      <c r="AH542">
        <v>0</v>
      </c>
      <c r="AI542">
        <v>1</v>
      </c>
      <c r="AJ542">
        <v>1</v>
      </c>
      <c r="AK542">
        <v>14</v>
      </c>
      <c r="AL542">
        <v>0</v>
      </c>
      <c r="AM542">
        <v>0</v>
      </c>
      <c r="AN542">
        <v>0</v>
      </c>
      <c r="AO542">
        <v>85</v>
      </c>
      <c r="AP542">
        <v>0</v>
      </c>
      <c r="AQ542">
        <v>35</v>
      </c>
      <c r="AR542">
        <v>1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1</v>
      </c>
      <c r="BB542">
        <v>0</v>
      </c>
      <c r="BC542">
        <v>0</v>
      </c>
      <c r="BD542">
        <v>0</v>
      </c>
      <c r="BE542">
        <v>223</v>
      </c>
      <c r="BF542">
        <v>22</v>
      </c>
      <c r="BG542">
        <v>8</v>
      </c>
      <c r="BH542">
        <v>1</v>
      </c>
      <c r="BI542">
        <v>2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1</v>
      </c>
      <c r="BY542">
        <v>0</v>
      </c>
      <c r="BZ542">
        <v>0</v>
      </c>
      <c r="CA542">
        <v>1</v>
      </c>
      <c r="CB542">
        <v>2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7</v>
      </c>
      <c r="CI542">
        <v>22</v>
      </c>
      <c r="CJ542">
        <v>6</v>
      </c>
      <c r="CK542">
        <v>4</v>
      </c>
      <c r="CL542">
        <v>0</v>
      </c>
      <c r="CM542">
        <v>0</v>
      </c>
      <c r="CN542">
        <v>0</v>
      </c>
      <c r="CO542">
        <v>1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1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6</v>
      </c>
      <c r="DJ542">
        <v>15</v>
      </c>
      <c r="DK542">
        <v>10</v>
      </c>
      <c r="DL542">
        <v>2</v>
      </c>
      <c r="DM542">
        <v>0</v>
      </c>
      <c r="DN542">
        <v>1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1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1</v>
      </c>
      <c r="EK542">
        <v>0</v>
      </c>
      <c r="EL542">
        <v>0</v>
      </c>
      <c r="EM542">
        <v>15</v>
      </c>
      <c r="EN542">
        <v>89</v>
      </c>
      <c r="EO542">
        <v>89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89</v>
      </c>
      <c r="FR542">
        <v>7</v>
      </c>
      <c r="FS542">
        <v>4</v>
      </c>
      <c r="FT542">
        <v>0</v>
      </c>
      <c r="FU542">
        <v>1</v>
      </c>
      <c r="FV542">
        <v>0</v>
      </c>
      <c r="FW542">
        <v>0</v>
      </c>
      <c r="FX542">
        <v>0</v>
      </c>
      <c r="FY542">
        <v>0</v>
      </c>
      <c r="FZ542">
        <v>2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7</v>
      </c>
      <c r="GV542">
        <v>23</v>
      </c>
      <c r="GW542">
        <v>10</v>
      </c>
      <c r="GX542">
        <v>1</v>
      </c>
      <c r="GY542">
        <v>0</v>
      </c>
      <c r="GZ542">
        <v>0</v>
      </c>
      <c r="HA542">
        <v>1</v>
      </c>
      <c r="HB542">
        <v>3</v>
      </c>
      <c r="HC542">
        <v>0</v>
      </c>
      <c r="HD542">
        <v>0</v>
      </c>
      <c r="HE542">
        <v>0</v>
      </c>
      <c r="HF542">
        <v>5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1</v>
      </c>
      <c r="HP542">
        <v>0</v>
      </c>
      <c r="HQ542">
        <v>0</v>
      </c>
      <c r="HR542">
        <v>0</v>
      </c>
      <c r="HS542">
        <v>0</v>
      </c>
      <c r="HT542">
        <v>0</v>
      </c>
      <c r="HU542">
        <v>2</v>
      </c>
      <c r="HV542">
        <v>0</v>
      </c>
      <c r="HW542">
        <v>0</v>
      </c>
      <c r="HX542">
        <v>0</v>
      </c>
      <c r="HY542">
        <v>23</v>
      </c>
      <c r="HZ542">
        <v>11</v>
      </c>
      <c r="IA542">
        <v>8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0</v>
      </c>
      <c r="IK542">
        <v>0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0</v>
      </c>
      <c r="IS542">
        <v>1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2</v>
      </c>
      <c r="JA542">
        <v>0</v>
      </c>
      <c r="JB542">
        <v>0</v>
      </c>
      <c r="JC542">
        <v>11</v>
      </c>
      <c r="JD542" t="s">
        <v>0</v>
      </c>
      <c r="JE542" t="s">
        <v>0</v>
      </c>
      <c r="JF542" t="s">
        <v>0</v>
      </c>
      <c r="JG542" t="s">
        <v>0</v>
      </c>
      <c r="JH542" t="s">
        <v>0</v>
      </c>
      <c r="JI542" t="s">
        <v>0</v>
      </c>
      <c r="JJ542" t="s">
        <v>0</v>
      </c>
      <c r="JK542" t="s">
        <v>0</v>
      </c>
      <c r="JL542" t="s">
        <v>0</v>
      </c>
      <c r="JM542" t="s">
        <v>0</v>
      </c>
      <c r="JN542" t="s">
        <v>0</v>
      </c>
      <c r="JO542" t="s">
        <v>0</v>
      </c>
      <c r="JP542" t="s">
        <v>0</v>
      </c>
      <c r="JQ542" t="s">
        <v>0</v>
      </c>
      <c r="JR542" t="s">
        <v>0</v>
      </c>
      <c r="JS542" t="s">
        <v>0</v>
      </c>
      <c r="JT542" t="s">
        <v>0</v>
      </c>
      <c r="JU542" t="s">
        <v>0</v>
      </c>
      <c r="JV542" t="s">
        <v>0</v>
      </c>
      <c r="JW542">
        <v>2</v>
      </c>
      <c r="JX542">
        <v>1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1</v>
      </c>
      <c r="KN542">
        <v>0</v>
      </c>
      <c r="KO542">
        <v>0</v>
      </c>
      <c r="KP542">
        <v>0</v>
      </c>
      <c r="KQ542">
        <v>0</v>
      </c>
      <c r="KR542">
        <v>2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0</v>
      </c>
      <c r="LS542">
        <v>0</v>
      </c>
      <c r="LT542">
        <v>0</v>
      </c>
      <c r="LU542">
        <v>0</v>
      </c>
      <c r="LV542">
        <v>1</v>
      </c>
      <c r="LW542">
        <v>0</v>
      </c>
      <c r="LX542">
        <v>0</v>
      </c>
      <c r="LY542">
        <v>0</v>
      </c>
      <c r="LZ542">
        <v>0</v>
      </c>
      <c r="MA542">
        <v>0</v>
      </c>
      <c r="MB542">
        <v>1</v>
      </c>
      <c r="MC542">
        <v>0</v>
      </c>
      <c r="MD542">
        <v>0</v>
      </c>
      <c r="ME542">
        <v>0</v>
      </c>
      <c r="MF542">
        <v>0</v>
      </c>
      <c r="MG542">
        <v>0</v>
      </c>
      <c r="MH542">
        <v>0</v>
      </c>
      <c r="MI542">
        <v>0</v>
      </c>
      <c r="MJ542">
        <v>0</v>
      </c>
      <c r="MK542">
        <v>0</v>
      </c>
      <c r="ML542">
        <v>0</v>
      </c>
      <c r="MM542">
        <v>1</v>
      </c>
    </row>
    <row r="543" spans="1:351">
      <c r="A543" t="s">
        <v>759</v>
      </c>
      <c r="B543" t="s">
        <v>721</v>
      </c>
      <c r="C543" t="str">
        <f>"201108"</f>
        <v>201108</v>
      </c>
      <c r="D543" t="s">
        <v>735</v>
      </c>
      <c r="E543">
        <v>2</v>
      </c>
      <c r="F543">
        <v>1058</v>
      </c>
      <c r="G543">
        <v>810</v>
      </c>
      <c r="H543">
        <v>472</v>
      </c>
      <c r="I543">
        <v>338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338</v>
      </c>
      <c r="T543">
        <v>0</v>
      </c>
      <c r="U543">
        <v>0</v>
      </c>
      <c r="V543">
        <v>338</v>
      </c>
      <c r="W543">
        <v>14</v>
      </c>
      <c r="X543">
        <v>4</v>
      </c>
      <c r="Y543">
        <v>5</v>
      </c>
      <c r="Z543">
        <v>5</v>
      </c>
      <c r="AA543">
        <v>324</v>
      </c>
      <c r="AB543">
        <v>180</v>
      </c>
      <c r="AC543">
        <v>25</v>
      </c>
      <c r="AD543">
        <v>17</v>
      </c>
      <c r="AE543">
        <v>16</v>
      </c>
      <c r="AF543">
        <v>1</v>
      </c>
      <c r="AG543">
        <v>6</v>
      </c>
      <c r="AH543">
        <v>1</v>
      </c>
      <c r="AI543">
        <v>0</v>
      </c>
      <c r="AJ543">
        <v>0</v>
      </c>
      <c r="AK543">
        <v>4</v>
      </c>
      <c r="AL543">
        <v>0</v>
      </c>
      <c r="AM543">
        <v>0</v>
      </c>
      <c r="AN543">
        <v>0</v>
      </c>
      <c r="AO543">
        <v>76</v>
      </c>
      <c r="AP543">
        <v>1</v>
      </c>
      <c r="AQ543">
        <v>28</v>
      </c>
      <c r="AR543">
        <v>0</v>
      </c>
      <c r="AS543">
        <v>0</v>
      </c>
      <c r="AT543">
        <v>1</v>
      </c>
      <c r="AU543">
        <v>0</v>
      </c>
      <c r="AV543">
        <v>1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3</v>
      </c>
      <c r="BE543">
        <v>180</v>
      </c>
      <c r="BF543">
        <v>29</v>
      </c>
      <c r="BG543">
        <v>6</v>
      </c>
      <c r="BH543">
        <v>3</v>
      </c>
      <c r="BI543">
        <v>2</v>
      </c>
      <c r="BJ543">
        <v>1</v>
      </c>
      <c r="BK543">
        <v>0</v>
      </c>
      <c r="BL543">
        <v>0</v>
      </c>
      <c r="BM543">
        <v>0</v>
      </c>
      <c r="BN543">
        <v>1</v>
      </c>
      <c r="BO543">
        <v>4</v>
      </c>
      <c r="BP543">
        <v>0</v>
      </c>
      <c r="BQ543">
        <v>1</v>
      </c>
      <c r="BR543">
        <v>0</v>
      </c>
      <c r="BS543">
        <v>0</v>
      </c>
      <c r="BT543">
        <v>1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10</v>
      </c>
      <c r="CI543">
        <v>29</v>
      </c>
      <c r="CJ543">
        <v>7</v>
      </c>
      <c r="CK543">
        <v>3</v>
      </c>
      <c r="CL543">
        <v>1</v>
      </c>
      <c r="CM543">
        <v>0</v>
      </c>
      <c r="CN543">
        <v>0</v>
      </c>
      <c r="CO543">
        <v>1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2</v>
      </c>
      <c r="DE543">
        <v>0</v>
      </c>
      <c r="DF543">
        <v>0</v>
      </c>
      <c r="DG543">
        <v>0</v>
      </c>
      <c r="DH543">
        <v>0</v>
      </c>
      <c r="DI543">
        <v>7</v>
      </c>
      <c r="DJ543">
        <v>31</v>
      </c>
      <c r="DK543">
        <v>18</v>
      </c>
      <c r="DL543">
        <v>0</v>
      </c>
      <c r="DM543">
        <v>4</v>
      </c>
      <c r="DN543">
        <v>0</v>
      </c>
      <c r="DO543">
        <v>3</v>
      </c>
      <c r="DP543">
        <v>0</v>
      </c>
      <c r="DQ543">
        <v>0</v>
      </c>
      <c r="DR543">
        <v>0</v>
      </c>
      <c r="DS543">
        <v>2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3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1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31</v>
      </c>
      <c r="EN543">
        <v>34</v>
      </c>
      <c r="EO543">
        <v>32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2</v>
      </c>
      <c r="FQ543">
        <v>34</v>
      </c>
      <c r="FR543">
        <v>7</v>
      </c>
      <c r="FS543">
        <v>2</v>
      </c>
      <c r="FT543">
        <v>0</v>
      </c>
      <c r="FU543">
        <v>0</v>
      </c>
      <c r="FV543">
        <v>0</v>
      </c>
      <c r="FW543">
        <v>0</v>
      </c>
      <c r="FX543">
        <v>1</v>
      </c>
      <c r="FY543">
        <v>0</v>
      </c>
      <c r="FZ543">
        <v>1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1</v>
      </c>
      <c r="GN543">
        <v>0</v>
      </c>
      <c r="GO543">
        <v>0</v>
      </c>
      <c r="GP543">
        <v>1</v>
      </c>
      <c r="GQ543">
        <v>0</v>
      </c>
      <c r="GR543">
        <v>0</v>
      </c>
      <c r="GS543">
        <v>0</v>
      </c>
      <c r="GT543">
        <v>1</v>
      </c>
      <c r="GU543">
        <v>7</v>
      </c>
      <c r="GV543">
        <v>25</v>
      </c>
      <c r="GW543">
        <v>8</v>
      </c>
      <c r="GX543">
        <v>4</v>
      </c>
      <c r="GY543">
        <v>0</v>
      </c>
      <c r="GZ543">
        <v>0</v>
      </c>
      <c r="HA543">
        <v>0</v>
      </c>
      <c r="HB543">
        <v>1</v>
      </c>
      <c r="HC543">
        <v>0</v>
      </c>
      <c r="HD543">
        <v>0</v>
      </c>
      <c r="HE543">
        <v>1</v>
      </c>
      <c r="HF543">
        <v>3</v>
      </c>
      <c r="HG543">
        <v>0</v>
      </c>
      <c r="HH543">
        <v>0</v>
      </c>
      <c r="HI543">
        <v>1</v>
      </c>
      <c r="HJ543">
        <v>1</v>
      </c>
      <c r="HK543">
        <v>0</v>
      </c>
      <c r="HL543">
        <v>0</v>
      </c>
      <c r="HM543">
        <v>0</v>
      </c>
      <c r="HN543">
        <v>1</v>
      </c>
      <c r="HO543">
        <v>0</v>
      </c>
      <c r="HP543">
        <v>0</v>
      </c>
      <c r="HQ543">
        <v>0</v>
      </c>
      <c r="HR543">
        <v>0</v>
      </c>
      <c r="HS543">
        <v>1</v>
      </c>
      <c r="HT543">
        <v>0</v>
      </c>
      <c r="HU543">
        <v>3</v>
      </c>
      <c r="HV543">
        <v>0</v>
      </c>
      <c r="HW543">
        <v>0</v>
      </c>
      <c r="HX543">
        <v>1</v>
      </c>
      <c r="HY543">
        <v>25</v>
      </c>
      <c r="HZ543">
        <v>11</v>
      </c>
      <c r="IA543">
        <v>10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J543">
        <v>0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1</v>
      </c>
      <c r="JA543">
        <v>0</v>
      </c>
      <c r="JB543">
        <v>0</v>
      </c>
      <c r="JC543">
        <v>11</v>
      </c>
      <c r="JD543" t="s">
        <v>0</v>
      </c>
      <c r="JE543" t="s">
        <v>0</v>
      </c>
      <c r="JF543" t="s">
        <v>0</v>
      </c>
      <c r="JG543" t="s">
        <v>0</v>
      </c>
      <c r="JH543" t="s">
        <v>0</v>
      </c>
      <c r="JI543" t="s">
        <v>0</v>
      </c>
      <c r="JJ543" t="s">
        <v>0</v>
      </c>
      <c r="JK543" t="s">
        <v>0</v>
      </c>
      <c r="JL543" t="s">
        <v>0</v>
      </c>
      <c r="JM543" t="s">
        <v>0</v>
      </c>
      <c r="JN543" t="s">
        <v>0</v>
      </c>
      <c r="JO543" t="s">
        <v>0</v>
      </c>
      <c r="JP543" t="s">
        <v>0</v>
      </c>
      <c r="JQ543" t="s">
        <v>0</v>
      </c>
      <c r="JR543" t="s">
        <v>0</v>
      </c>
      <c r="JS543" t="s">
        <v>0</v>
      </c>
      <c r="JT543" t="s">
        <v>0</v>
      </c>
      <c r="JU543" t="s">
        <v>0</v>
      </c>
      <c r="JV543" t="s">
        <v>0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0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0</v>
      </c>
      <c r="KQ543">
        <v>0</v>
      </c>
      <c r="KR543">
        <v>0</v>
      </c>
      <c r="KS543">
        <v>0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0</v>
      </c>
      <c r="KZ543">
        <v>0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0</v>
      </c>
      <c r="LZ543">
        <v>0</v>
      </c>
      <c r="MA543">
        <v>0</v>
      </c>
      <c r="MB543">
        <v>0</v>
      </c>
      <c r="MC543">
        <v>0</v>
      </c>
      <c r="MD543">
        <v>0</v>
      </c>
      <c r="ME543">
        <v>0</v>
      </c>
      <c r="MF543">
        <v>0</v>
      </c>
      <c r="MG543">
        <v>0</v>
      </c>
      <c r="MH543">
        <v>0</v>
      </c>
      <c r="MI543">
        <v>0</v>
      </c>
      <c r="MJ543">
        <v>0</v>
      </c>
      <c r="MK543">
        <v>0</v>
      </c>
      <c r="ML543">
        <v>0</v>
      </c>
      <c r="MM543">
        <v>0</v>
      </c>
    </row>
    <row r="544" spans="1:351">
      <c r="A544" t="s">
        <v>758</v>
      </c>
      <c r="B544" t="s">
        <v>721</v>
      </c>
      <c r="C544" t="str">
        <f>"201108"</f>
        <v>201108</v>
      </c>
      <c r="D544" t="s">
        <v>757</v>
      </c>
      <c r="E544">
        <v>3</v>
      </c>
      <c r="F544">
        <v>953</v>
      </c>
      <c r="G544">
        <v>730</v>
      </c>
      <c r="H544">
        <v>361</v>
      </c>
      <c r="I544">
        <v>369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369</v>
      </c>
      <c r="T544">
        <v>0</v>
      </c>
      <c r="U544">
        <v>0</v>
      </c>
      <c r="V544">
        <v>369</v>
      </c>
      <c r="W544">
        <v>12</v>
      </c>
      <c r="X544">
        <v>4</v>
      </c>
      <c r="Y544">
        <v>2</v>
      </c>
      <c r="Z544">
        <v>0</v>
      </c>
      <c r="AA544">
        <v>357</v>
      </c>
      <c r="AB544">
        <v>214</v>
      </c>
      <c r="AC544">
        <v>57</v>
      </c>
      <c r="AD544">
        <v>16</v>
      </c>
      <c r="AE544">
        <v>18</v>
      </c>
      <c r="AF544">
        <v>1</v>
      </c>
      <c r="AG544">
        <v>12</v>
      </c>
      <c r="AH544">
        <v>1</v>
      </c>
      <c r="AI544">
        <v>0</v>
      </c>
      <c r="AJ544">
        <v>3</v>
      </c>
      <c r="AK544">
        <v>7</v>
      </c>
      <c r="AL544">
        <v>0</v>
      </c>
      <c r="AM544">
        <v>1</v>
      </c>
      <c r="AN544">
        <v>1</v>
      </c>
      <c r="AO544">
        <v>52</v>
      </c>
      <c r="AP544">
        <v>1</v>
      </c>
      <c r="AQ544">
        <v>38</v>
      </c>
      <c r="AR544">
        <v>0</v>
      </c>
      <c r="AS544">
        <v>0</v>
      </c>
      <c r="AT544">
        <v>0</v>
      </c>
      <c r="AU544">
        <v>0</v>
      </c>
      <c r="AV544">
        <v>1</v>
      </c>
      <c r="AW544">
        <v>1</v>
      </c>
      <c r="AX544">
        <v>0</v>
      </c>
      <c r="AY544">
        <v>0</v>
      </c>
      <c r="AZ544">
        <v>0</v>
      </c>
      <c r="BA544">
        <v>0</v>
      </c>
      <c r="BB544">
        <v>2</v>
      </c>
      <c r="BC544">
        <v>0</v>
      </c>
      <c r="BD544">
        <v>2</v>
      </c>
      <c r="BE544">
        <v>214</v>
      </c>
      <c r="BF544">
        <v>48</v>
      </c>
      <c r="BG544">
        <v>12</v>
      </c>
      <c r="BH544">
        <v>4</v>
      </c>
      <c r="BI544">
        <v>11</v>
      </c>
      <c r="BJ544">
        <v>3</v>
      </c>
      <c r="BK544">
        <v>4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1</v>
      </c>
      <c r="BU544">
        <v>0</v>
      </c>
      <c r="BV544">
        <v>0</v>
      </c>
      <c r="BW544">
        <v>0</v>
      </c>
      <c r="BX544">
        <v>1</v>
      </c>
      <c r="BY544">
        <v>0</v>
      </c>
      <c r="BZ544">
        <v>0</v>
      </c>
      <c r="CA544">
        <v>0</v>
      </c>
      <c r="CB544">
        <v>1</v>
      </c>
      <c r="CC544">
        <v>1</v>
      </c>
      <c r="CD544">
        <v>1</v>
      </c>
      <c r="CE544">
        <v>1</v>
      </c>
      <c r="CF544">
        <v>0</v>
      </c>
      <c r="CG544">
        <v>1</v>
      </c>
      <c r="CH544">
        <v>7</v>
      </c>
      <c r="CI544">
        <v>48</v>
      </c>
      <c r="CJ544">
        <v>4</v>
      </c>
      <c r="CK544">
        <v>1</v>
      </c>
      <c r="CL544">
        <v>1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2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4</v>
      </c>
      <c r="DJ544">
        <v>6</v>
      </c>
      <c r="DK544">
        <v>2</v>
      </c>
      <c r="DL544">
        <v>0</v>
      </c>
      <c r="DM544">
        <v>1</v>
      </c>
      <c r="DN544">
        <v>0</v>
      </c>
      <c r="DO544">
        <v>2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1</v>
      </c>
      <c r="EM544">
        <v>6</v>
      </c>
      <c r="EN544">
        <v>38</v>
      </c>
      <c r="EO544">
        <v>31</v>
      </c>
      <c r="EP544">
        <v>1</v>
      </c>
      <c r="EQ544">
        <v>0</v>
      </c>
      <c r="ER544">
        <v>5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1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38</v>
      </c>
      <c r="FR544">
        <v>2</v>
      </c>
      <c r="FS544">
        <v>0</v>
      </c>
      <c r="FT544">
        <v>1</v>
      </c>
      <c r="FU544">
        <v>0</v>
      </c>
      <c r="FV544">
        <v>0</v>
      </c>
      <c r="FW544">
        <v>0</v>
      </c>
      <c r="FX544">
        <v>0</v>
      </c>
      <c r="FY544">
        <v>0</v>
      </c>
      <c r="FZ544">
        <v>1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2</v>
      </c>
      <c r="GV544">
        <v>26</v>
      </c>
      <c r="GW544">
        <v>9</v>
      </c>
      <c r="GX544">
        <v>2</v>
      </c>
      <c r="GY544">
        <v>0</v>
      </c>
      <c r="GZ544">
        <v>0</v>
      </c>
      <c r="HA544">
        <v>1</v>
      </c>
      <c r="HB544">
        <v>2</v>
      </c>
      <c r="HC544">
        <v>0</v>
      </c>
      <c r="HD544">
        <v>0</v>
      </c>
      <c r="HE544">
        <v>0</v>
      </c>
      <c r="HF544">
        <v>5</v>
      </c>
      <c r="HG544">
        <v>1</v>
      </c>
      <c r="HH544">
        <v>0</v>
      </c>
      <c r="HI544">
        <v>0</v>
      </c>
      <c r="HJ544">
        <v>1</v>
      </c>
      <c r="HK544">
        <v>0</v>
      </c>
      <c r="HL544">
        <v>0</v>
      </c>
      <c r="HM544">
        <v>0</v>
      </c>
      <c r="HN544">
        <v>1</v>
      </c>
      <c r="HO544">
        <v>0</v>
      </c>
      <c r="HP544">
        <v>1</v>
      </c>
      <c r="HQ544">
        <v>1</v>
      </c>
      <c r="HR544">
        <v>0</v>
      </c>
      <c r="HS544">
        <v>1</v>
      </c>
      <c r="HT544">
        <v>0</v>
      </c>
      <c r="HU544">
        <v>0</v>
      </c>
      <c r="HV544">
        <v>0</v>
      </c>
      <c r="HW544">
        <v>1</v>
      </c>
      <c r="HX544">
        <v>0</v>
      </c>
      <c r="HY544">
        <v>26</v>
      </c>
      <c r="HZ544">
        <v>13</v>
      </c>
      <c r="IA544">
        <v>8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0</v>
      </c>
      <c r="IK544">
        <v>0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0</v>
      </c>
      <c r="IZ544">
        <v>5</v>
      </c>
      <c r="JA544">
        <v>0</v>
      </c>
      <c r="JB544">
        <v>0</v>
      </c>
      <c r="JC544">
        <v>13</v>
      </c>
      <c r="JD544" t="s">
        <v>0</v>
      </c>
      <c r="JE544" t="s">
        <v>0</v>
      </c>
      <c r="JF544" t="s">
        <v>0</v>
      </c>
      <c r="JG544" t="s">
        <v>0</v>
      </c>
      <c r="JH544" t="s">
        <v>0</v>
      </c>
      <c r="JI544" t="s">
        <v>0</v>
      </c>
      <c r="JJ544" t="s">
        <v>0</v>
      </c>
      <c r="JK544" t="s">
        <v>0</v>
      </c>
      <c r="JL544" t="s">
        <v>0</v>
      </c>
      <c r="JM544" t="s">
        <v>0</v>
      </c>
      <c r="JN544" t="s">
        <v>0</v>
      </c>
      <c r="JO544" t="s">
        <v>0</v>
      </c>
      <c r="JP544" t="s">
        <v>0</v>
      </c>
      <c r="JQ544" t="s">
        <v>0</v>
      </c>
      <c r="JR544" t="s">
        <v>0</v>
      </c>
      <c r="JS544" t="s">
        <v>0</v>
      </c>
      <c r="JT544" t="s">
        <v>0</v>
      </c>
      <c r="JU544" t="s">
        <v>0</v>
      </c>
      <c r="JV544" t="s">
        <v>0</v>
      </c>
      <c r="JW544">
        <v>3</v>
      </c>
      <c r="JX544">
        <v>1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2</v>
      </c>
      <c r="KR544">
        <v>3</v>
      </c>
      <c r="KS544">
        <v>2</v>
      </c>
      <c r="KT544">
        <v>1</v>
      </c>
      <c r="KU544">
        <v>0</v>
      </c>
      <c r="KV544">
        <v>0</v>
      </c>
      <c r="KW544">
        <v>0</v>
      </c>
      <c r="KX544">
        <v>0</v>
      </c>
      <c r="KY544">
        <v>0</v>
      </c>
      <c r="KZ544">
        <v>0</v>
      </c>
      <c r="LA544">
        <v>0</v>
      </c>
      <c r="LB544">
        <v>1</v>
      </c>
      <c r="LC544">
        <v>0</v>
      </c>
      <c r="LD544">
        <v>0</v>
      </c>
      <c r="LE544">
        <v>0</v>
      </c>
      <c r="LF544">
        <v>0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0</v>
      </c>
      <c r="LQ544">
        <v>0</v>
      </c>
      <c r="LR544">
        <v>0</v>
      </c>
      <c r="LS544">
        <v>0</v>
      </c>
      <c r="LT544">
        <v>0</v>
      </c>
      <c r="LU544">
        <v>2</v>
      </c>
      <c r="LV544">
        <v>1</v>
      </c>
      <c r="LW544">
        <v>0</v>
      </c>
      <c r="LX544">
        <v>0</v>
      </c>
      <c r="LY544">
        <v>1</v>
      </c>
      <c r="LZ544">
        <v>0</v>
      </c>
      <c r="MA544">
        <v>0</v>
      </c>
      <c r="MB544">
        <v>0</v>
      </c>
      <c r="MC544">
        <v>0</v>
      </c>
      <c r="MD544">
        <v>0</v>
      </c>
      <c r="ME544">
        <v>0</v>
      </c>
      <c r="MF544">
        <v>0</v>
      </c>
      <c r="MG544">
        <v>0</v>
      </c>
      <c r="MH544">
        <v>0</v>
      </c>
      <c r="MI544">
        <v>0</v>
      </c>
      <c r="MJ544">
        <v>0</v>
      </c>
      <c r="MK544">
        <v>0</v>
      </c>
      <c r="ML544">
        <v>0</v>
      </c>
      <c r="MM544">
        <v>1</v>
      </c>
    </row>
    <row r="545" spans="1:351">
      <c r="A545" t="s">
        <v>756</v>
      </c>
      <c r="B545" t="s">
        <v>721</v>
      </c>
      <c r="C545" t="str">
        <f>"201108"</f>
        <v>201108</v>
      </c>
      <c r="D545" t="s">
        <v>755</v>
      </c>
      <c r="E545">
        <v>4</v>
      </c>
      <c r="F545">
        <v>1007</v>
      </c>
      <c r="G545">
        <v>760</v>
      </c>
      <c r="H545">
        <v>409</v>
      </c>
      <c r="I545">
        <v>351</v>
      </c>
      <c r="J545">
        <v>0</v>
      </c>
      <c r="K545">
        <v>2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351</v>
      </c>
      <c r="T545">
        <v>0</v>
      </c>
      <c r="U545">
        <v>0</v>
      </c>
      <c r="V545">
        <v>351</v>
      </c>
      <c r="W545">
        <v>11</v>
      </c>
      <c r="X545">
        <v>5</v>
      </c>
      <c r="Y545">
        <v>3</v>
      </c>
      <c r="Z545">
        <v>1</v>
      </c>
      <c r="AA545">
        <v>340</v>
      </c>
      <c r="AB545">
        <v>170</v>
      </c>
      <c r="AC545">
        <v>32</v>
      </c>
      <c r="AD545">
        <v>17</v>
      </c>
      <c r="AE545">
        <v>16</v>
      </c>
      <c r="AF545">
        <v>0</v>
      </c>
      <c r="AG545">
        <v>2</v>
      </c>
      <c r="AH545">
        <v>0</v>
      </c>
      <c r="AI545">
        <v>0</v>
      </c>
      <c r="AJ545">
        <v>1</v>
      </c>
      <c r="AK545">
        <v>2</v>
      </c>
      <c r="AL545">
        <v>2</v>
      </c>
      <c r="AM545">
        <v>0</v>
      </c>
      <c r="AN545">
        <v>0</v>
      </c>
      <c r="AO545">
        <v>50</v>
      </c>
      <c r="AP545">
        <v>0</v>
      </c>
      <c r="AQ545">
        <v>41</v>
      </c>
      <c r="AR545">
        <v>0</v>
      </c>
      <c r="AS545">
        <v>0</v>
      </c>
      <c r="AT545">
        <v>2</v>
      </c>
      <c r="AU545">
        <v>0</v>
      </c>
      <c r="AV545">
        <v>0</v>
      </c>
      <c r="AW545">
        <v>1</v>
      </c>
      <c r="AX545">
        <v>0</v>
      </c>
      <c r="AY545">
        <v>0</v>
      </c>
      <c r="AZ545">
        <v>0</v>
      </c>
      <c r="BA545">
        <v>1</v>
      </c>
      <c r="BB545">
        <v>0</v>
      </c>
      <c r="BC545">
        <v>0</v>
      </c>
      <c r="BD545">
        <v>3</v>
      </c>
      <c r="BE545">
        <v>170</v>
      </c>
      <c r="BF545">
        <v>37</v>
      </c>
      <c r="BG545">
        <v>12</v>
      </c>
      <c r="BH545">
        <v>2</v>
      </c>
      <c r="BI545">
        <v>2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1</v>
      </c>
      <c r="BV545">
        <v>0</v>
      </c>
      <c r="BW545">
        <v>1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1</v>
      </c>
      <c r="CF545">
        <v>0</v>
      </c>
      <c r="CG545">
        <v>0</v>
      </c>
      <c r="CH545">
        <v>18</v>
      </c>
      <c r="CI545">
        <v>37</v>
      </c>
      <c r="CJ545">
        <v>5</v>
      </c>
      <c r="CK545">
        <v>3</v>
      </c>
      <c r="CL545">
        <v>0</v>
      </c>
      <c r="CM545">
        <v>0</v>
      </c>
      <c r="CN545">
        <v>1</v>
      </c>
      <c r="CO545">
        <v>1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5</v>
      </c>
      <c r="DJ545">
        <v>11</v>
      </c>
      <c r="DK545">
        <v>6</v>
      </c>
      <c r="DL545">
        <v>1</v>
      </c>
      <c r="DM545">
        <v>1</v>
      </c>
      <c r="DN545">
        <v>1</v>
      </c>
      <c r="DO545">
        <v>1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1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11</v>
      </c>
      <c r="EN545">
        <v>62</v>
      </c>
      <c r="EO545">
        <v>58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1</v>
      </c>
      <c r="FH545">
        <v>0</v>
      </c>
      <c r="FI545">
        <v>0</v>
      </c>
      <c r="FJ545">
        <v>0</v>
      </c>
      <c r="FK545">
        <v>1</v>
      </c>
      <c r="FL545">
        <v>0</v>
      </c>
      <c r="FM545">
        <v>0</v>
      </c>
      <c r="FN545">
        <v>0</v>
      </c>
      <c r="FO545">
        <v>0</v>
      </c>
      <c r="FP545">
        <v>2</v>
      </c>
      <c r="FQ545">
        <v>62</v>
      </c>
      <c r="FR545">
        <v>24</v>
      </c>
      <c r="FS545">
        <v>15</v>
      </c>
      <c r="FT545">
        <v>0</v>
      </c>
      <c r="FU545">
        <v>0</v>
      </c>
      <c r="FV545">
        <v>2</v>
      </c>
      <c r="FW545">
        <v>0</v>
      </c>
      <c r="FX545">
        <v>0</v>
      </c>
      <c r="FY545">
        <v>0</v>
      </c>
      <c r="FZ545">
        <v>3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2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2</v>
      </c>
      <c r="GQ545">
        <v>0</v>
      </c>
      <c r="GR545">
        <v>0</v>
      </c>
      <c r="GS545">
        <v>0</v>
      </c>
      <c r="GT545">
        <v>0</v>
      </c>
      <c r="GU545">
        <v>24</v>
      </c>
      <c r="GV545">
        <v>21</v>
      </c>
      <c r="GW545">
        <v>11</v>
      </c>
      <c r="GX545">
        <v>1</v>
      </c>
      <c r="GY545">
        <v>0</v>
      </c>
      <c r="GZ545">
        <v>0</v>
      </c>
      <c r="HA545">
        <v>0</v>
      </c>
      <c r="HB545">
        <v>0</v>
      </c>
      <c r="HC545">
        <v>1</v>
      </c>
      <c r="HD545">
        <v>0</v>
      </c>
      <c r="HE545">
        <v>0</v>
      </c>
      <c r="HF545">
        <v>5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0</v>
      </c>
      <c r="HP545">
        <v>0</v>
      </c>
      <c r="HQ545">
        <v>1</v>
      </c>
      <c r="HR545">
        <v>0</v>
      </c>
      <c r="HS545">
        <v>1</v>
      </c>
      <c r="HT545">
        <v>1</v>
      </c>
      <c r="HU545">
        <v>0</v>
      </c>
      <c r="HV545">
        <v>0</v>
      </c>
      <c r="HW545">
        <v>0</v>
      </c>
      <c r="HX545">
        <v>0</v>
      </c>
      <c r="HY545">
        <v>21</v>
      </c>
      <c r="HZ545">
        <v>7</v>
      </c>
      <c r="IA545">
        <v>3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0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4</v>
      </c>
      <c r="JA545">
        <v>0</v>
      </c>
      <c r="JB545">
        <v>0</v>
      </c>
      <c r="JC545">
        <v>7</v>
      </c>
      <c r="JD545" t="s">
        <v>0</v>
      </c>
      <c r="JE545" t="s">
        <v>0</v>
      </c>
      <c r="JF545" t="s">
        <v>0</v>
      </c>
      <c r="JG545" t="s">
        <v>0</v>
      </c>
      <c r="JH545" t="s">
        <v>0</v>
      </c>
      <c r="JI545" t="s">
        <v>0</v>
      </c>
      <c r="JJ545" t="s">
        <v>0</v>
      </c>
      <c r="JK545" t="s">
        <v>0</v>
      </c>
      <c r="JL545" t="s">
        <v>0</v>
      </c>
      <c r="JM545" t="s">
        <v>0</v>
      </c>
      <c r="JN545" t="s">
        <v>0</v>
      </c>
      <c r="JO545" t="s">
        <v>0</v>
      </c>
      <c r="JP545" t="s">
        <v>0</v>
      </c>
      <c r="JQ545" t="s">
        <v>0</v>
      </c>
      <c r="JR545" t="s">
        <v>0</v>
      </c>
      <c r="JS545" t="s">
        <v>0</v>
      </c>
      <c r="JT545" t="s">
        <v>0</v>
      </c>
      <c r="JU545" t="s">
        <v>0</v>
      </c>
      <c r="JV545" t="s">
        <v>0</v>
      </c>
      <c r="JW545">
        <v>1</v>
      </c>
      <c r="JX545">
        <v>0</v>
      </c>
      <c r="JY545">
        <v>0</v>
      </c>
      <c r="JZ545">
        <v>0</v>
      </c>
      <c r="KA545">
        <v>0</v>
      </c>
      <c r="KB545">
        <v>1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0</v>
      </c>
      <c r="KR545">
        <v>1</v>
      </c>
      <c r="KS545">
        <v>1</v>
      </c>
      <c r="KT545">
        <v>1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0</v>
      </c>
      <c r="LN545">
        <v>0</v>
      </c>
      <c r="LO545">
        <v>0</v>
      </c>
      <c r="LP545">
        <v>0</v>
      </c>
      <c r="LQ545">
        <v>0</v>
      </c>
      <c r="LR545">
        <v>0</v>
      </c>
      <c r="LS545">
        <v>0</v>
      </c>
      <c r="LT545">
        <v>0</v>
      </c>
      <c r="LU545">
        <v>1</v>
      </c>
      <c r="LV545">
        <v>1</v>
      </c>
      <c r="LW545">
        <v>1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>
        <v>0</v>
      </c>
      <c r="MF545">
        <v>0</v>
      </c>
      <c r="MG545">
        <v>0</v>
      </c>
      <c r="MH545">
        <v>0</v>
      </c>
      <c r="MI545">
        <v>0</v>
      </c>
      <c r="MJ545">
        <v>0</v>
      </c>
      <c r="MK545">
        <v>0</v>
      </c>
      <c r="ML545">
        <v>0</v>
      </c>
      <c r="MM545">
        <v>1</v>
      </c>
    </row>
    <row r="546" spans="1:351">
      <c r="A546" t="s">
        <v>754</v>
      </c>
      <c r="B546" t="s">
        <v>721</v>
      </c>
      <c r="C546" t="str">
        <f>"201108"</f>
        <v>201108</v>
      </c>
      <c r="D546" t="s">
        <v>753</v>
      </c>
      <c r="E546">
        <v>5</v>
      </c>
      <c r="F546">
        <v>1012</v>
      </c>
      <c r="G546">
        <v>780</v>
      </c>
      <c r="H546">
        <v>465</v>
      </c>
      <c r="I546">
        <v>315</v>
      </c>
      <c r="J546">
        <v>0</v>
      </c>
      <c r="K546">
        <v>1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315</v>
      </c>
      <c r="T546">
        <v>0</v>
      </c>
      <c r="U546">
        <v>0</v>
      </c>
      <c r="V546">
        <v>315</v>
      </c>
      <c r="W546">
        <v>19</v>
      </c>
      <c r="X546">
        <v>12</v>
      </c>
      <c r="Y546">
        <v>5</v>
      </c>
      <c r="Z546">
        <v>2</v>
      </c>
      <c r="AA546">
        <v>296</v>
      </c>
      <c r="AB546">
        <v>171</v>
      </c>
      <c r="AC546">
        <v>29</v>
      </c>
      <c r="AD546">
        <v>7</v>
      </c>
      <c r="AE546">
        <v>7</v>
      </c>
      <c r="AF546">
        <v>0</v>
      </c>
      <c r="AG546">
        <v>0</v>
      </c>
      <c r="AH546">
        <v>0</v>
      </c>
      <c r="AI546">
        <v>1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89</v>
      </c>
      <c r="AP546">
        <v>0</v>
      </c>
      <c r="AQ546">
        <v>35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1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2</v>
      </c>
      <c r="BE546">
        <v>171</v>
      </c>
      <c r="BF546">
        <v>19</v>
      </c>
      <c r="BG546">
        <v>7</v>
      </c>
      <c r="BH546">
        <v>2</v>
      </c>
      <c r="BI546">
        <v>1</v>
      </c>
      <c r="BJ546">
        <v>2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7</v>
      </c>
      <c r="CI546">
        <v>19</v>
      </c>
      <c r="CJ546">
        <v>1</v>
      </c>
      <c r="CK546">
        <v>1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1</v>
      </c>
      <c r="DJ546">
        <v>7</v>
      </c>
      <c r="DK546">
        <v>5</v>
      </c>
      <c r="DL546">
        <v>0</v>
      </c>
      <c r="DM546">
        <v>0</v>
      </c>
      <c r="DN546">
        <v>0</v>
      </c>
      <c r="DO546">
        <v>0</v>
      </c>
      <c r="DP546">
        <v>1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1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7</v>
      </c>
      <c r="EN546">
        <v>59</v>
      </c>
      <c r="EO546">
        <v>45</v>
      </c>
      <c r="EP546">
        <v>2</v>
      </c>
      <c r="EQ546">
        <v>0</v>
      </c>
      <c r="ER546">
        <v>3</v>
      </c>
      <c r="ES546">
        <v>1</v>
      </c>
      <c r="ET546">
        <v>0</v>
      </c>
      <c r="EU546">
        <v>1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1</v>
      </c>
      <c r="FI546">
        <v>1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1</v>
      </c>
      <c r="FP546">
        <v>4</v>
      </c>
      <c r="FQ546">
        <v>59</v>
      </c>
      <c r="FR546">
        <v>1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1</v>
      </c>
      <c r="GT546">
        <v>0</v>
      </c>
      <c r="GU546">
        <v>1</v>
      </c>
      <c r="GV546">
        <v>32</v>
      </c>
      <c r="GW546">
        <v>13</v>
      </c>
      <c r="GX546">
        <v>0</v>
      </c>
      <c r="GY546">
        <v>0</v>
      </c>
      <c r="GZ546">
        <v>0</v>
      </c>
      <c r="HA546">
        <v>0</v>
      </c>
      <c r="HB546">
        <v>2</v>
      </c>
      <c r="HC546">
        <v>0</v>
      </c>
      <c r="HD546">
        <v>1</v>
      </c>
      <c r="HE546">
        <v>0</v>
      </c>
      <c r="HF546">
        <v>7</v>
      </c>
      <c r="HG546">
        <v>2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1</v>
      </c>
      <c r="HN546">
        <v>1</v>
      </c>
      <c r="HO546">
        <v>0</v>
      </c>
      <c r="HP546">
        <v>1</v>
      </c>
      <c r="HQ546">
        <v>0</v>
      </c>
      <c r="HR546">
        <v>0</v>
      </c>
      <c r="HS546">
        <v>0</v>
      </c>
      <c r="HT546">
        <v>0</v>
      </c>
      <c r="HU546">
        <v>4</v>
      </c>
      <c r="HV546">
        <v>0</v>
      </c>
      <c r="HW546">
        <v>0</v>
      </c>
      <c r="HX546">
        <v>0</v>
      </c>
      <c r="HY546">
        <v>32</v>
      </c>
      <c r="HZ546">
        <v>3</v>
      </c>
      <c r="IA546">
        <v>2</v>
      </c>
      <c r="IB546">
        <v>1</v>
      </c>
      <c r="IC546">
        <v>0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0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0</v>
      </c>
      <c r="IY546">
        <v>0</v>
      </c>
      <c r="IZ546">
        <v>0</v>
      </c>
      <c r="JA546">
        <v>0</v>
      </c>
      <c r="JB546">
        <v>0</v>
      </c>
      <c r="JC546">
        <v>3</v>
      </c>
      <c r="JD546" t="s">
        <v>0</v>
      </c>
      <c r="JE546" t="s">
        <v>0</v>
      </c>
      <c r="JF546" t="s">
        <v>0</v>
      </c>
      <c r="JG546" t="s">
        <v>0</v>
      </c>
      <c r="JH546" t="s">
        <v>0</v>
      </c>
      <c r="JI546" t="s">
        <v>0</v>
      </c>
      <c r="JJ546" t="s">
        <v>0</v>
      </c>
      <c r="JK546" t="s">
        <v>0</v>
      </c>
      <c r="JL546" t="s">
        <v>0</v>
      </c>
      <c r="JM546" t="s">
        <v>0</v>
      </c>
      <c r="JN546" t="s">
        <v>0</v>
      </c>
      <c r="JO546" t="s">
        <v>0</v>
      </c>
      <c r="JP546" t="s">
        <v>0</v>
      </c>
      <c r="JQ546" t="s">
        <v>0</v>
      </c>
      <c r="JR546" t="s">
        <v>0</v>
      </c>
      <c r="JS546" t="s">
        <v>0</v>
      </c>
      <c r="JT546" t="s">
        <v>0</v>
      </c>
      <c r="JU546" t="s">
        <v>0</v>
      </c>
      <c r="JV546" t="s">
        <v>0</v>
      </c>
      <c r="JW546">
        <v>1</v>
      </c>
      <c r="JX546">
        <v>1</v>
      </c>
      <c r="JY546">
        <v>0</v>
      </c>
      <c r="JZ546">
        <v>0</v>
      </c>
      <c r="KA546">
        <v>0</v>
      </c>
      <c r="KB546">
        <v>0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0</v>
      </c>
      <c r="KQ546">
        <v>0</v>
      </c>
      <c r="KR546">
        <v>1</v>
      </c>
      <c r="KS546">
        <v>1</v>
      </c>
      <c r="KT546">
        <v>0</v>
      </c>
      <c r="KU546">
        <v>0</v>
      </c>
      <c r="KV546">
        <v>0</v>
      </c>
      <c r="KW546">
        <v>1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0</v>
      </c>
      <c r="LT546">
        <v>0</v>
      </c>
      <c r="LU546">
        <v>1</v>
      </c>
      <c r="LV546">
        <v>1</v>
      </c>
      <c r="LW546">
        <v>0</v>
      </c>
      <c r="LX546">
        <v>0</v>
      </c>
      <c r="LY546">
        <v>0</v>
      </c>
      <c r="LZ546">
        <v>0</v>
      </c>
      <c r="MA546">
        <v>0</v>
      </c>
      <c r="MB546">
        <v>0</v>
      </c>
      <c r="MC546">
        <v>0</v>
      </c>
      <c r="MD546">
        <v>0</v>
      </c>
      <c r="ME546">
        <v>0</v>
      </c>
      <c r="MF546">
        <v>1</v>
      </c>
      <c r="MG546">
        <v>0</v>
      </c>
      <c r="MH546">
        <v>0</v>
      </c>
      <c r="MI546">
        <v>0</v>
      </c>
      <c r="MJ546">
        <v>0</v>
      </c>
      <c r="MK546">
        <v>0</v>
      </c>
      <c r="ML546">
        <v>0</v>
      </c>
      <c r="MM546">
        <v>1</v>
      </c>
    </row>
    <row r="547" spans="1:351">
      <c r="A547" t="s">
        <v>752</v>
      </c>
      <c r="B547" t="s">
        <v>721</v>
      </c>
      <c r="C547" t="str">
        <f>"201108"</f>
        <v>201108</v>
      </c>
      <c r="D547" t="s">
        <v>751</v>
      </c>
      <c r="E547">
        <v>6</v>
      </c>
      <c r="F547">
        <v>943</v>
      </c>
      <c r="G547">
        <v>730</v>
      </c>
      <c r="H547">
        <v>409</v>
      </c>
      <c r="I547">
        <v>321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321</v>
      </c>
      <c r="T547">
        <v>0</v>
      </c>
      <c r="U547">
        <v>0</v>
      </c>
      <c r="V547">
        <v>321</v>
      </c>
      <c r="W547">
        <v>16</v>
      </c>
      <c r="X547">
        <v>13</v>
      </c>
      <c r="Y547">
        <v>3</v>
      </c>
      <c r="Z547">
        <v>0</v>
      </c>
      <c r="AA547">
        <v>305</v>
      </c>
      <c r="AB547">
        <v>194</v>
      </c>
      <c r="AC547">
        <v>60</v>
      </c>
      <c r="AD547">
        <v>15</v>
      </c>
      <c r="AE547">
        <v>8</v>
      </c>
      <c r="AF547">
        <v>3</v>
      </c>
      <c r="AG547">
        <v>7</v>
      </c>
      <c r="AH547">
        <v>1</v>
      </c>
      <c r="AI547">
        <v>0</v>
      </c>
      <c r="AJ547">
        <v>0</v>
      </c>
      <c r="AK547">
        <v>9</v>
      </c>
      <c r="AL547">
        <v>0</v>
      </c>
      <c r="AM547">
        <v>1</v>
      </c>
      <c r="AN547">
        <v>0</v>
      </c>
      <c r="AO547">
        <v>48</v>
      </c>
      <c r="AP547">
        <v>0</v>
      </c>
      <c r="AQ547">
        <v>39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1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2</v>
      </c>
      <c r="BE547">
        <v>194</v>
      </c>
      <c r="BF547">
        <v>20</v>
      </c>
      <c r="BG547">
        <v>10</v>
      </c>
      <c r="BH547">
        <v>3</v>
      </c>
      <c r="BI547">
        <v>3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1</v>
      </c>
      <c r="CF547">
        <v>0</v>
      </c>
      <c r="CG547">
        <v>0</v>
      </c>
      <c r="CH547">
        <v>3</v>
      </c>
      <c r="CI547">
        <v>20</v>
      </c>
      <c r="CJ547">
        <v>3</v>
      </c>
      <c r="CK547">
        <v>0</v>
      </c>
      <c r="CL547">
        <v>0</v>
      </c>
      <c r="CM547">
        <v>0</v>
      </c>
      <c r="CN547">
        <v>1</v>
      </c>
      <c r="CO547">
        <v>0</v>
      </c>
      <c r="CP547">
        <v>0</v>
      </c>
      <c r="CQ547">
        <v>0</v>
      </c>
      <c r="CR547">
        <v>0</v>
      </c>
      <c r="CS547">
        <v>1</v>
      </c>
      <c r="CT547">
        <v>0</v>
      </c>
      <c r="CU547">
        <v>0</v>
      </c>
      <c r="CV547">
        <v>1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3</v>
      </c>
      <c r="DJ547">
        <v>16</v>
      </c>
      <c r="DK547">
        <v>3</v>
      </c>
      <c r="DL547">
        <v>1</v>
      </c>
      <c r="DM547">
        <v>1</v>
      </c>
      <c r="DN547">
        <v>1</v>
      </c>
      <c r="DO547">
        <v>0</v>
      </c>
      <c r="DP547">
        <v>1</v>
      </c>
      <c r="DQ547">
        <v>0</v>
      </c>
      <c r="DR547">
        <v>1</v>
      </c>
      <c r="DS547">
        <v>0</v>
      </c>
      <c r="DT547">
        <v>2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1</v>
      </c>
      <c r="EE547">
        <v>1</v>
      </c>
      <c r="EF547">
        <v>0</v>
      </c>
      <c r="EG547">
        <v>0</v>
      </c>
      <c r="EH547">
        <v>1</v>
      </c>
      <c r="EI547">
        <v>0</v>
      </c>
      <c r="EJ547">
        <v>0</v>
      </c>
      <c r="EK547">
        <v>1</v>
      </c>
      <c r="EL547">
        <v>2</v>
      </c>
      <c r="EM547">
        <v>16</v>
      </c>
      <c r="EN547">
        <v>30</v>
      </c>
      <c r="EO547">
        <v>26</v>
      </c>
      <c r="EP547">
        <v>2</v>
      </c>
      <c r="EQ547">
        <v>2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30</v>
      </c>
      <c r="FR547">
        <v>4</v>
      </c>
      <c r="FS547">
        <v>2</v>
      </c>
      <c r="FT547">
        <v>0</v>
      </c>
      <c r="FU547">
        <v>0</v>
      </c>
      <c r="FV547">
        <v>1</v>
      </c>
      <c r="FW547">
        <v>0</v>
      </c>
      <c r="FX547">
        <v>0</v>
      </c>
      <c r="FY547">
        <v>1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4</v>
      </c>
      <c r="GV547">
        <v>21</v>
      </c>
      <c r="GW547">
        <v>9</v>
      </c>
      <c r="GX547">
        <v>6</v>
      </c>
      <c r="GY547">
        <v>0</v>
      </c>
      <c r="GZ547">
        <v>0</v>
      </c>
      <c r="HA547">
        <v>0</v>
      </c>
      <c r="HB547">
        <v>0</v>
      </c>
      <c r="HC547">
        <v>1</v>
      </c>
      <c r="HD547">
        <v>0</v>
      </c>
      <c r="HE547">
        <v>0</v>
      </c>
      <c r="HF547">
        <v>3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  <c r="HN547">
        <v>0</v>
      </c>
      <c r="HO547">
        <v>1</v>
      </c>
      <c r="HP547">
        <v>0</v>
      </c>
      <c r="HQ547">
        <v>0</v>
      </c>
      <c r="HR547">
        <v>0</v>
      </c>
      <c r="HS547">
        <v>1</v>
      </c>
      <c r="HT547">
        <v>0</v>
      </c>
      <c r="HU547">
        <v>0</v>
      </c>
      <c r="HV547">
        <v>0</v>
      </c>
      <c r="HW547">
        <v>0</v>
      </c>
      <c r="HX547">
        <v>0</v>
      </c>
      <c r="HY547">
        <v>21</v>
      </c>
      <c r="HZ547">
        <v>15</v>
      </c>
      <c r="IA547">
        <v>8</v>
      </c>
      <c r="IB547">
        <v>1</v>
      </c>
      <c r="IC547">
        <v>0</v>
      </c>
      <c r="ID547">
        <v>0</v>
      </c>
      <c r="IE547">
        <v>1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0</v>
      </c>
      <c r="IN547">
        <v>0</v>
      </c>
      <c r="IO547">
        <v>0</v>
      </c>
      <c r="IP547">
        <v>0</v>
      </c>
      <c r="IQ547">
        <v>1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4</v>
      </c>
      <c r="JA547">
        <v>0</v>
      </c>
      <c r="JB547">
        <v>0</v>
      </c>
      <c r="JC547">
        <v>15</v>
      </c>
      <c r="JD547" t="s">
        <v>0</v>
      </c>
      <c r="JE547" t="s">
        <v>0</v>
      </c>
      <c r="JF547" t="s">
        <v>0</v>
      </c>
      <c r="JG547" t="s">
        <v>0</v>
      </c>
      <c r="JH547" t="s">
        <v>0</v>
      </c>
      <c r="JI547" t="s">
        <v>0</v>
      </c>
      <c r="JJ547" t="s">
        <v>0</v>
      </c>
      <c r="JK547" t="s">
        <v>0</v>
      </c>
      <c r="JL547" t="s">
        <v>0</v>
      </c>
      <c r="JM547" t="s">
        <v>0</v>
      </c>
      <c r="JN547" t="s">
        <v>0</v>
      </c>
      <c r="JO547" t="s">
        <v>0</v>
      </c>
      <c r="JP547" t="s">
        <v>0</v>
      </c>
      <c r="JQ547" t="s">
        <v>0</v>
      </c>
      <c r="JR547" t="s">
        <v>0</v>
      </c>
      <c r="JS547" t="s">
        <v>0</v>
      </c>
      <c r="JT547" t="s">
        <v>0</v>
      </c>
      <c r="JU547" t="s">
        <v>0</v>
      </c>
      <c r="JV547" t="s">
        <v>0</v>
      </c>
      <c r="JW547">
        <v>1</v>
      </c>
      <c r="JX547">
        <v>0</v>
      </c>
      <c r="JY547">
        <v>1</v>
      </c>
      <c r="JZ547">
        <v>0</v>
      </c>
      <c r="KA547">
        <v>0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0</v>
      </c>
      <c r="KQ547">
        <v>0</v>
      </c>
      <c r="KR547">
        <v>1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0</v>
      </c>
      <c r="LQ547">
        <v>0</v>
      </c>
      <c r="LR547">
        <v>0</v>
      </c>
      <c r="LS547">
        <v>0</v>
      </c>
      <c r="LT547">
        <v>0</v>
      </c>
      <c r="LU547">
        <v>0</v>
      </c>
      <c r="LV547">
        <v>1</v>
      </c>
      <c r="LW547">
        <v>0</v>
      </c>
      <c r="LX547">
        <v>0</v>
      </c>
      <c r="LY547">
        <v>0</v>
      </c>
      <c r="LZ547">
        <v>0</v>
      </c>
      <c r="MA547">
        <v>0</v>
      </c>
      <c r="MB547">
        <v>0</v>
      </c>
      <c r="MC547">
        <v>0</v>
      </c>
      <c r="MD547">
        <v>0</v>
      </c>
      <c r="ME547">
        <v>0</v>
      </c>
      <c r="MF547">
        <v>0</v>
      </c>
      <c r="MG547">
        <v>0</v>
      </c>
      <c r="MH547">
        <v>0</v>
      </c>
      <c r="MI547">
        <v>0</v>
      </c>
      <c r="MJ547">
        <v>0</v>
      </c>
      <c r="MK547">
        <v>0</v>
      </c>
      <c r="ML547">
        <v>1</v>
      </c>
      <c r="MM547">
        <v>1</v>
      </c>
    </row>
    <row r="548" spans="1:351">
      <c r="A548" t="s">
        <v>750</v>
      </c>
      <c r="B548" t="s">
        <v>721</v>
      </c>
      <c r="C548" t="str">
        <f>"201108"</f>
        <v>201108</v>
      </c>
      <c r="D548" t="s">
        <v>749</v>
      </c>
      <c r="E548">
        <v>7</v>
      </c>
      <c r="F548">
        <v>1053</v>
      </c>
      <c r="G548">
        <v>810</v>
      </c>
      <c r="H548">
        <v>381</v>
      </c>
      <c r="I548">
        <v>429</v>
      </c>
      <c r="J548">
        <v>1</v>
      </c>
      <c r="K548">
        <v>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429</v>
      </c>
      <c r="T548">
        <v>0</v>
      </c>
      <c r="U548">
        <v>0</v>
      </c>
      <c r="V548">
        <v>429</v>
      </c>
      <c r="W548">
        <v>13</v>
      </c>
      <c r="X548">
        <v>9</v>
      </c>
      <c r="Y548">
        <v>2</v>
      </c>
      <c r="Z548">
        <v>2</v>
      </c>
      <c r="AA548">
        <v>416</v>
      </c>
      <c r="AB548">
        <v>180</v>
      </c>
      <c r="AC548">
        <v>49</v>
      </c>
      <c r="AD548">
        <v>10</v>
      </c>
      <c r="AE548">
        <v>29</v>
      </c>
      <c r="AF548">
        <v>0</v>
      </c>
      <c r="AG548">
        <v>8</v>
      </c>
      <c r="AH548">
        <v>2</v>
      </c>
      <c r="AI548">
        <v>0</v>
      </c>
      <c r="AJ548">
        <v>0</v>
      </c>
      <c r="AK548">
        <v>3</v>
      </c>
      <c r="AL548">
        <v>0</v>
      </c>
      <c r="AM548">
        <v>0</v>
      </c>
      <c r="AN548">
        <v>0</v>
      </c>
      <c r="AO548">
        <v>57</v>
      </c>
      <c r="AP548">
        <v>1</v>
      </c>
      <c r="AQ548">
        <v>15</v>
      </c>
      <c r="AR548">
        <v>1</v>
      </c>
      <c r="AS548">
        <v>0</v>
      </c>
      <c r="AT548">
        <v>0</v>
      </c>
      <c r="AU548">
        <v>0</v>
      </c>
      <c r="AV548">
        <v>1</v>
      </c>
      <c r="AW548">
        <v>1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1</v>
      </c>
      <c r="BD548">
        <v>2</v>
      </c>
      <c r="BE548">
        <v>180</v>
      </c>
      <c r="BF548">
        <v>60</v>
      </c>
      <c r="BG548">
        <v>17</v>
      </c>
      <c r="BH548">
        <v>9</v>
      </c>
      <c r="BI548">
        <v>16</v>
      </c>
      <c r="BJ548">
        <v>1</v>
      </c>
      <c r="BK548">
        <v>1</v>
      </c>
      <c r="BL548">
        <v>0</v>
      </c>
      <c r="BM548">
        <v>0</v>
      </c>
      <c r="BN548">
        <v>1</v>
      </c>
      <c r="BO548">
        <v>1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1</v>
      </c>
      <c r="BY548">
        <v>0</v>
      </c>
      <c r="BZ548">
        <v>0</v>
      </c>
      <c r="CA548">
        <v>1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12</v>
      </c>
      <c r="CI548">
        <v>60</v>
      </c>
      <c r="CJ548">
        <v>12</v>
      </c>
      <c r="CK548">
        <v>7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1</v>
      </c>
      <c r="CS548">
        <v>0</v>
      </c>
      <c r="CT548">
        <v>0</v>
      </c>
      <c r="CU548">
        <v>0</v>
      </c>
      <c r="CV548">
        <v>1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2</v>
      </c>
      <c r="DD548">
        <v>0</v>
      </c>
      <c r="DE548">
        <v>1</v>
      </c>
      <c r="DF548">
        <v>0</v>
      </c>
      <c r="DG548">
        <v>0</v>
      </c>
      <c r="DH548">
        <v>0</v>
      </c>
      <c r="DI548">
        <v>12</v>
      </c>
      <c r="DJ548">
        <v>41</v>
      </c>
      <c r="DK548">
        <v>14</v>
      </c>
      <c r="DL548">
        <v>1</v>
      </c>
      <c r="DM548">
        <v>2</v>
      </c>
      <c r="DN548">
        <v>2</v>
      </c>
      <c r="DO548">
        <v>18</v>
      </c>
      <c r="DP548">
        <v>0</v>
      </c>
      <c r="DQ548">
        <v>1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1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1</v>
      </c>
      <c r="ED548">
        <v>0</v>
      </c>
      <c r="EE548">
        <v>1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41</v>
      </c>
      <c r="EN548">
        <v>60</v>
      </c>
      <c r="EO548">
        <v>55</v>
      </c>
      <c r="EP548">
        <v>0</v>
      </c>
      <c r="EQ548">
        <v>0</v>
      </c>
      <c r="ER548">
        <v>0</v>
      </c>
      <c r="ES548">
        <v>1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2</v>
      </c>
      <c r="FH548">
        <v>1</v>
      </c>
      <c r="FI548">
        <v>1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60</v>
      </c>
      <c r="FR548">
        <v>23</v>
      </c>
      <c r="FS548">
        <v>6</v>
      </c>
      <c r="FT548">
        <v>0</v>
      </c>
      <c r="FU548">
        <v>3</v>
      </c>
      <c r="FV548">
        <v>2</v>
      </c>
      <c r="FW548">
        <v>0</v>
      </c>
      <c r="FX548">
        <v>0</v>
      </c>
      <c r="FY548">
        <v>0</v>
      </c>
      <c r="FZ548">
        <v>3</v>
      </c>
      <c r="GA548">
        <v>1</v>
      </c>
      <c r="GB548">
        <v>3</v>
      </c>
      <c r="GC548">
        <v>1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1</v>
      </c>
      <c r="GP548">
        <v>0</v>
      </c>
      <c r="GQ548">
        <v>0</v>
      </c>
      <c r="GR548">
        <v>0</v>
      </c>
      <c r="GS548">
        <v>0</v>
      </c>
      <c r="GT548">
        <v>3</v>
      </c>
      <c r="GU548">
        <v>23</v>
      </c>
      <c r="GV548">
        <v>16</v>
      </c>
      <c r="GW548">
        <v>3</v>
      </c>
      <c r="GX548">
        <v>6</v>
      </c>
      <c r="GY548">
        <v>0</v>
      </c>
      <c r="GZ548">
        <v>0</v>
      </c>
      <c r="HA548">
        <v>0</v>
      </c>
      <c r="HB548">
        <v>0</v>
      </c>
      <c r="HC548">
        <v>3</v>
      </c>
      <c r="HD548">
        <v>0</v>
      </c>
      <c r="HE548">
        <v>0</v>
      </c>
      <c r="HF548">
        <v>3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1</v>
      </c>
      <c r="HY548">
        <v>16</v>
      </c>
      <c r="HZ548">
        <v>21</v>
      </c>
      <c r="IA548">
        <v>10</v>
      </c>
      <c r="IB548">
        <v>1</v>
      </c>
      <c r="IC548">
        <v>0</v>
      </c>
      <c r="ID548">
        <v>2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1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7</v>
      </c>
      <c r="JA548">
        <v>0</v>
      </c>
      <c r="JB548">
        <v>0</v>
      </c>
      <c r="JC548">
        <v>21</v>
      </c>
      <c r="JD548" t="s">
        <v>0</v>
      </c>
      <c r="JE548" t="s">
        <v>0</v>
      </c>
      <c r="JF548" t="s">
        <v>0</v>
      </c>
      <c r="JG548" t="s">
        <v>0</v>
      </c>
      <c r="JH548" t="s">
        <v>0</v>
      </c>
      <c r="JI548" t="s">
        <v>0</v>
      </c>
      <c r="JJ548" t="s">
        <v>0</v>
      </c>
      <c r="JK548" t="s">
        <v>0</v>
      </c>
      <c r="JL548" t="s">
        <v>0</v>
      </c>
      <c r="JM548" t="s">
        <v>0</v>
      </c>
      <c r="JN548" t="s">
        <v>0</v>
      </c>
      <c r="JO548" t="s">
        <v>0</v>
      </c>
      <c r="JP548" t="s">
        <v>0</v>
      </c>
      <c r="JQ548" t="s">
        <v>0</v>
      </c>
      <c r="JR548" t="s">
        <v>0</v>
      </c>
      <c r="JS548" t="s">
        <v>0</v>
      </c>
      <c r="JT548" t="s">
        <v>0</v>
      </c>
      <c r="JU548" t="s">
        <v>0</v>
      </c>
      <c r="JV548" t="s">
        <v>0</v>
      </c>
      <c r="JW548">
        <v>3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1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2</v>
      </c>
      <c r="KQ548">
        <v>0</v>
      </c>
      <c r="KR548">
        <v>3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>
        <v>0</v>
      </c>
      <c r="MF548">
        <v>0</v>
      </c>
      <c r="MG548">
        <v>0</v>
      </c>
      <c r="MH548">
        <v>0</v>
      </c>
      <c r="MI548">
        <v>0</v>
      </c>
      <c r="MJ548">
        <v>0</v>
      </c>
      <c r="MK548">
        <v>0</v>
      </c>
      <c r="ML548">
        <v>0</v>
      </c>
      <c r="MM548">
        <v>0</v>
      </c>
    </row>
    <row r="549" spans="1:351">
      <c r="A549" t="s">
        <v>748</v>
      </c>
      <c r="B549" t="s">
        <v>721</v>
      </c>
      <c r="C549" t="str">
        <f>"201108"</f>
        <v>201108</v>
      </c>
      <c r="D549" t="s">
        <v>747</v>
      </c>
      <c r="E549">
        <v>8</v>
      </c>
      <c r="F549">
        <v>1000</v>
      </c>
      <c r="G549">
        <v>770</v>
      </c>
      <c r="H549">
        <v>334</v>
      </c>
      <c r="I549">
        <v>436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436</v>
      </c>
      <c r="T549">
        <v>0</v>
      </c>
      <c r="U549">
        <v>0</v>
      </c>
      <c r="V549">
        <v>436</v>
      </c>
      <c r="W549">
        <v>17</v>
      </c>
      <c r="X549">
        <v>1</v>
      </c>
      <c r="Y549">
        <v>12</v>
      </c>
      <c r="Z549">
        <v>0</v>
      </c>
      <c r="AA549">
        <v>419</v>
      </c>
      <c r="AB549">
        <v>188</v>
      </c>
      <c r="AC549">
        <v>54</v>
      </c>
      <c r="AD549">
        <v>24</v>
      </c>
      <c r="AE549">
        <v>18</v>
      </c>
      <c r="AF549">
        <v>2</v>
      </c>
      <c r="AG549">
        <v>6</v>
      </c>
      <c r="AH549">
        <v>0</v>
      </c>
      <c r="AI549">
        <v>0</v>
      </c>
      <c r="AJ549">
        <v>3</v>
      </c>
      <c r="AK549">
        <v>9</v>
      </c>
      <c r="AL549">
        <v>0</v>
      </c>
      <c r="AM549">
        <v>0</v>
      </c>
      <c r="AN549">
        <v>0</v>
      </c>
      <c r="AO549">
        <v>44</v>
      </c>
      <c r="AP549">
        <v>0</v>
      </c>
      <c r="AQ549">
        <v>21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1</v>
      </c>
      <c r="BA549">
        <v>0</v>
      </c>
      <c r="BB549">
        <v>0</v>
      </c>
      <c r="BC549">
        <v>1</v>
      </c>
      <c r="BD549">
        <v>5</v>
      </c>
      <c r="BE549">
        <v>188</v>
      </c>
      <c r="BF549">
        <v>52</v>
      </c>
      <c r="BG549">
        <v>17</v>
      </c>
      <c r="BH549">
        <v>1</v>
      </c>
      <c r="BI549">
        <v>8</v>
      </c>
      <c r="BJ549">
        <v>2</v>
      </c>
      <c r="BK549">
        <v>11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1</v>
      </c>
      <c r="BR549">
        <v>0</v>
      </c>
      <c r="BS549">
        <v>0</v>
      </c>
      <c r="BT549">
        <v>0</v>
      </c>
      <c r="BU549">
        <v>0</v>
      </c>
      <c r="BV549">
        <v>1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11</v>
      </c>
      <c r="CI549">
        <v>52</v>
      </c>
      <c r="CJ549">
        <v>11</v>
      </c>
      <c r="CK549">
        <v>3</v>
      </c>
      <c r="CL549">
        <v>0</v>
      </c>
      <c r="CM549">
        <v>0</v>
      </c>
      <c r="CN549">
        <v>0</v>
      </c>
      <c r="CO549">
        <v>1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2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1</v>
      </c>
      <c r="DD549">
        <v>1</v>
      </c>
      <c r="DE549">
        <v>0</v>
      </c>
      <c r="DF549">
        <v>0</v>
      </c>
      <c r="DG549">
        <v>2</v>
      </c>
      <c r="DH549">
        <v>1</v>
      </c>
      <c r="DI549">
        <v>11</v>
      </c>
      <c r="DJ549">
        <v>27</v>
      </c>
      <c r="DK549">
        <v>14</v>
      </c>
      <c r="DL549">
        <v>1</v>
      </c>
      <c r="DM549">
        <v>1</v>
      </c>
      <c r="DN549">
        <v>1</v>
      </c>
      <c r="DO549">
        <v>4</v>
      </c>
      <c r="DP549">
        <v>0</v>
      </c>
      <c r="DQ549">
        <v>2</v>
      </c>
      <c r="DR549">
        <v>1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1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1</v>
      </c>
      <c r="EF549">
        <v>0</v>
      </c>
      <c r="EG549">
        <v>0</v>
      </c>
      <c r="EH549">
        <v>0</v>
      </c>
      <c r="EI549">
        <v>1</v>
      </c>
      <c r="EJ549">
        <v>0</v>
      </c>
      <c r="EK549">
        <v>0</v>
      </c>
      <c r="EL549">
        <v>0</v>
      </c>
      <c r="EM549">
        <v>27</v>
      </c>
      <c r="EN549">
        <v>54</v>
      </c>
      <c r="EO549">
        <v>41</v>
      </c>
      <c r="EP549">
        <v>1</v>
      </c>
      <c r="EQ549">
        <v>0</v>
      </c>
      <c r="ER549">
        <v>0</v>
      </c>
      <c r="ES549">
        <v>0</v>
      </c>
      <c r="ET549">
        <v>0</v>
      </c>
      <c r="EU549">
        <v>2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1</v>
      </c>
      <c r="FH549">
        <v>0</v>
      </c>
      <c r="FI549">
        <v>0</v>
      </c>
      <c r="FJ549">
        <v>0</v>
      </c>
      <c r="FK549">
        <v>0</v>
      </c>
      <c r="FL549">
        <v>2</v>
      </c>
      <c r="FM549">
        <v>2</v>
      </c>
      <c r="FN549">
        <v>0</v>
      </c>
      <c r="FO549">
        <v>0</v>
      </c>
      <c r="FP549">
        <v>5</v>
      </c>
      <c r="FQ549">
        <v>54</v>
      </c>
      <c r="FR549">
        <v>24</v>
      </c>
      <c r="FS549">
        <v>3</v>
      </c>
      <c r="FT549">
        <v>0</v>
      </c>
      <c r="FU549">
        <v>6</v>
      </c>
      <c r="FV549">
        <v>0</v>
      </c>
      <c r="FW549">
        <v>0</v>
      </c>
      <c r="FX549">
        <v>7</v>
      </c>
      <c r="FY549">
        <v>1</v>
      </c>
      <c r="FZ549">
        <v>2</v>
      </c>
      <c r="GA549">
        <v>0</v>
      </c>
      <c r="GB549">
        <v>0</v>
      </c>
      <c r="GC549">
        <v>3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1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1</v>
      </c>
      <c r="GU549">
        <v>24</v>
      </c>
      <c r="GV549">
        <v>28</v>
      </c>
      <c r="GW549">
        <v>12</v>
      </c>
      <c r="GX549">
        <v>3</v>
      </c>
      <c r="GY549">
        <v>1</v>
      </c>
      <c r="GZ549">
        <v>0</v>
      </c>
      <c r="HA549">
        <v>0</v>
      </c>
      <c r="HB549">
        <v>2</v>
      </c>
      <c r="HC549">
        <v>1</v>
      </c>
      <c r="HD549">
        <v>0</v>
      </c>
      <c r="HE549">
        <v>1</v>
      </c>
      <c r="HF549">
        <v>5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  <c r="HN549">
        <v>0</v>
      </c>
      <c r="HO549">
        <v>0</v>
      </c>
      <c r="HP549">
        <v>1</v>
      </c>
      <c r="HQ549">
        <v>1</v>
      </c>
      <c r="HR549">
        <v>0</v>
      </c>
      <c r="HS549">
        <v>0</v>
      </c>
      <c r="HT549">
        <v>0</v>
      </c>
      <c r="HU549">
        <v>0</v>
      </c>
      <c r="HV549">
        <v>0</v>
      </c>
      <c r="HW549">
        <v>0</v>
      </c>
      <c r="HX549">
        <v>1</v>
      </c>
      <c r="HY549">
        <v>28</v>
      </c>
      <c r="HZ549">
        <v>34</v>
      </c>
      <c r="IA549">
        <v>16</v>
      </c>
      <c r="IB549">
        <v>0</v>
      </c>
      <c r="IC549">
        <v>0</v>
      </c>
      <c r="ID549">
        <v>2</v>
      </c>
      <c r="IE549">
        <v>0</v>
      </c>
      <c r="IF549">
        <v>1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1</v>
      </c>
      <c r="IV549">
        <v>0</v>
      </c>
      <c r="IW549">
        <v>0</v>
      </c>
      <c r="IX549">
        <v>0</v>
      </c>
      <c r="IY549">
        <v>0</v>
      </c>
      <c r="IZ549">
        <v>14</v>
      </c>
      <c r="JA549">
        <v>0</v>
      </c>
      <c r="JB549">
        <v>0</v>
      </c>
      <c r="JC549">
        <v>34</v>
      </c>
      <c r="JD549" t="s">
        <v>0</v>
      </c>
      <c r="JE549" t="s">
        <v>0</v>
      </c>
      <c r="JF549" t="s">
        <v>0</v>
      </c>
      <c r="JG549" t="s">
        <v>0</v>
      </c>
      <c r="JH549" t="s">
        <v>0</v>
      </c>
      <c r="JI549" t="s">
        <v>0</v>
      </c>
      <c r="JJ549" t="s">
        <v>0</v>
      </c>
      <c r="JK549" t="s">
        <v>0</v>
      </c>
      <c r="JL549" t="s">
        <v>0</v>
      </c>
      <c r="JM549" t="s">
        <v>0</v>
      </c>
      <c r="JN549" t="s">
        <v>0</v>
      </c>
      <c r="JO549" t="s">
        <v>0</v>
      </c>
      <c r="JP549" t="s">
        <v>0</v>
      </c>
      <c r="JQ549" t="s">
        <v>0</v>
      </c>
      <c r="JR549" t="s">
        <v>0</v>
      </c>
      <c r="JS549" t="s">
        <v>0</v>
      </c>
      <c r="JT549" t="s">
        <v>0</v>
      </c>
      <c r="JU549" t="s">
        <v>0</v>
      </c>
      <c r="JV549" t="s">
        <v>0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1</v>
      </c>
      <c r="LW549">
        <v>0</v>
      </c>
      <c r="LX549">
        <v>0</v>
      </c>
      <c r="LY549">
        <v>0</v>
      </c>
      <c r="LZ549">
        <v>0</v>
      </c>
      <c r="MA549">
        <v>0</v>
      </c>
      <c r="MB549">
        <v>0</v>
      </c>
      <c r="MC549">
        <v>0</v>
      </c>
      <c r="MD549">
        <v>0</v>
      </c>
      <c r="ME549">
        <v>0</v>
      </c>
      <c r="MF549">
        <v>0</v>
      </c>
      <c r="MG549">
        <v>0</v>
      </c>
      <c r="MH549">
        <v>0</v>
      </c>
      <c r="MI549">
        <v>0</v>
      </c>
      <c r="MJ549">
        <v>0</v>
      </c>
      <c r="MK549">
        <v>1</v>
      </c>
      <c r="ML549">
        <v>0</v>
      </c>
      <c r="MM549">
        <v>1</v>
      </c>
    </row>
    <row r="550" spans="1:351">
      <c r="A550" t="s">
        <v>746</v>
      </c>
      <c r="B550" t="s">
        <v>721</v>
      </c>
      <c r="C550" t="str">
        <f>"201108"</f>
        <v>201108</v>
      </c>
      <c r="D550" t="s">
        <v>745</v>
      </c>
      <c r="E550">
        <v>9</v>
      </c>
      <c r="F550">
        <v>1110</v>
      </c>
      <c r="G550">
        <v>850</v>
      </c>
      <c r="H550">
        <v>309</v>
      </c>
      <c r="I550">
        <v>541</v>
      </c>
      <c r="J550">
        <v>0</v>
      </c>
      <c r="K550">
        <v>5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541</v>
      </c>
      <c r="T550">
        <v>0</v>
      </c>
      <c r="U550">
        <v>0</v>
      </c>
      <c r="V550">
        <v>541</v>
      </c>
      <c r="W550">
        <v>9</v>
      </c>
      <c r="X550">
        <v>8</v>
      </c>
      <c r="Y550">
        <v>0</v>
      </c>
      <c r="Z550">
        <v>1</v>
      </c>
      <c r="AA550">
        <v>532</v>
      </c>
      <c r="AB550">
        <v>228</v>
      </c>
      <c r="AC550">
        <v>53</v>
      </c>
      <c r="AD550">
        <v>34</v>
      </c>
      <c r="AE550">
        <v>34</v>
      </c>
      <c r="AF550">
        <v>1</v>
      </c>
      <c r="AG550">
        <v>6</v>
      </c>
      <c r="AH550">
        <v>0</v>
      </c>
      <c r="AI550">
        <v>0</v>
      </c>
      <c r="AJ550">
        <v>2</v>
      </c>
      <c r="AK550">
        <v>7</v>
      </c>
      <c r="AL550">
        <v>1</v>
      </c>
      <c r="AM550">
        <v>0</v>
      </c>
      <c r="AN550">
        <v>1</v>
      </c>
      <c r="AO550">
        <v>59</v>
      </c>
      <c r="AP550">
        <v>0</v>
      </c>
      <c r="AQ550">
        <v>26</v>
      </c>
      <c r="AR550">
        <v>0</v>
      </c>
      <c r="AS550">
        <v>0</v>
      </c>
      <c r="AT550">
        <v>0</v>
      </c>
      <c r="AU550">
        <v>1</v>
      </c>
      <c r="AV550">
        <v>0</v>
      </c>
      <c r="AW550">
        <v>1</v>
      </c>
      <c r="AX550">
        <v>0</v>
      </c>
      <c r="AY550">
        <v>1</v>
      </c>
      <c r="AZ550">
        <v>1</v>
      </c>
      <c r="BA550">
        <v>0</v>
      </c>
      <c r="BB550">
        <v>0</v>
      </c>
      <c r="BC550">
        <v>0</v>
      </c>
      <c r="BD550">
        <v>0</v>
      </c>
      <c r="BE550">
        <v>228</v>
      </c>
      <c r="BF550">
        <v>86</v>
      </c>
      <c r="BG550">
        <v>25</v>
      </c>
      <c r="BH550">
        <v>6</v>
      </c>
      <c r="BI550">
        <v>14</v>
      </c>
      <c r="BJ550">
        <v>1</v>
      </c>
      <c r="BK550">
        <v>6</v>
      </c>
      <c r="BL550">
        <v>2</v>
      </c>
      <c r="BM550">
        <v>1</v>
      </c>
      <c r="BN550">
        <v>0</v>
      </c>
      <c r="BO550">
        <v>0</v>
      </c>
      <c r="BP550">
        <v>0</v>
      </c>
      <c r="BQ550">
        <v>3</v>
      </c>
      <c r="BR550">
        <v>0</v>
      </c>
      <c r="BS550">
        <v>0</v>
      </c>
      <c r="BT550">
        <v>0</v>
      </c>
      <c r="BU550">
        <v>0</v>
      </c>
      <c r="BV550">
        <v>1</v>
      </c>
      <c r="BW550">
        <v>0</v>
      </c>
      <c r="BX550">
        <v>0</v>
      </c>
      <c r="BY550">
        <v>0</v>
      </c>
      <c r="BZ550">
        <v>0</v>
      </c>
      <c r="CA550">
        <v>2</v>
      </c>
      <c r="CB550">
        <v>0</v>
      </c>
      <c r="CC550">
        <v>0</v>
      </c>
      <c r="CD550">
        <v>0</v>
      </c>
      <c r="CE550">
        <v>4</v>
      </c>
      <c r="CF550">
        <v>0</v>
      </c>
      <c r="CG550">
        <v>0</v>
      </c>
      <c r="CH550">
        <v>21</v>
      </c>
      <c r="CI550">
        <v>86</v>
      </c>
      <c r="CJ550">
        <v>13</v>
      </c>
      <c r="CK550">
        <v>5</v>
      </c>
      <c r="CL550">
        <v>1</v>
      </c>
      <c r="CM550">
        <v>1</v>
      </c>
      <c r="CN550">
        <v>0</v>
      </c>
      <c r="CO550">
        <v>0</v>
      </c>
      <c r="CP550">
        <v>0</v>
      </c>
      <c r="CQ550">
        <v>0</v>
      </c>
      <c r="CR550">
        <v>2</v>
      </c>
      <c r="CS550">
        <v>0</v>
      </c>
      <c r="CT550">
        <v>0</v>
      </c>
      <c r="CU550">
        <v>1</v>
      </c>
      <c r="CV550">
        <v>0</v>
      </c>
      <c r="CW550">
        <v>0</v>
      </c>
      <c r="CX550">
        <v>1</v>
      </c>
      <c r="CY550">
        <v>0</v>
      </c>
      <c r="CZ550">
        <v>0</v>
      </c>
      <c r="DA550">
        <v>0</v>
      </c>
      <c r="DB550">
        <v>1</v>
      </c>
      <c r="DC550">
        <v>0</v>
      </c>
      <c r="DD550">
        <v>1</v>
      </c>
      <c r="DE550">
        <v>0</v>
      </c>
      <c r="DF550">
        <v>0</v>
      </c>
      <c r="DG550">
        <v>0</v>
      </c>
      <c r="DH550">
        <v>0</v>
      </c>
      <c r="DI550">
        <v>13</v>
      </c>
      <c r="DJ550">
        <v>34</v>
      </c>
      <c r="DK550">
        <v>15</v>
      </c>
      <c r="DL550">
        <v>1</v>
      </c>
      <c r="DM550">
        <v>2</v>
      </c>
      <c r="DN550">
        <v>0</v>
      </c>
      <c r="DO550">
        <v>13</v>
      </c>
      <c r="DP550">
        <v>0</v>
      </c>
      <c r="DQ550">
        <v>0</v>
      </c>
      <c r="DR550">
        <v>0</v>
      </c>
      <c r="DS550">
        <v>1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1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1</v>
      </c>
      <c r="EM550">
        <v>34</v>
      </c>
      <c r="EN550">
        <v>66</v>
      </c>
      <c r="EO550">
        <v>57</v>
      </c>
      <c r="EP550">
        <v>1</v>
      </c>
      <c r="EQ550">
        <v>0</v>
      </c>
      <c r="ER550">
        <v>0</v>
      </c>
      <c r="ES550">
        <v>0</v>
      </c>
      <c r="ET550">
        <v>3</v>
      </c>
      <c r="EU550">
        <v>0</v>
      </c>
      <c r="EV550">
        <v>0</v>
      </c>
      <c r="EW550">
        <v>0</v>
      </c>
      <c r="EX550">
        <v>1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4</v>
      </c>
      <c r="FQ550">
        <v>66</v>
      </c>
      <c r="FR550">
        <v>20</v>
      </c>
      <c r="FS550">
        <v>5</v>
      </c>
      <c r="FT550">
        <v>1</v>
      </c>
      <c r="FU550">
        <v>5</v>
      </c>
      <c r="FV550">
        <v>0</v>
      </c>
      <c r="FW550">
        <v>1</v>
      </c>
      <c r="FX550">
        <v>0</v>
      </c>
      <c r="FY550">
        <v>0</v>
      </c>
      <c r="FZ550">
        <v>3</v>
      </c>
      <c r="GA550">
        <v>1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1</v>
      </c>
      <c r="GT550">
        <v>3</v>
      </c>
      <c r="GU550">
        <v>20</v>
      </c>
      <c r="GV550">
        <v>39</v>
      </c>
      <c r="GW550">
        <v>20</v>
      </c>
      <c r="GX550">
        <v>3</v>
      </c>
      <c r="GY550">
        <v>1</v>
      </c>
      <c r="GZ550">
        <v>0</v>
      </c>
      <c r="HA550">
        <v>0</v>
      </c>
      <c r="HB550">
        <v>1</v>
      </c>
      <c r="HC550">
        <v>0</v>
      </c>
      <c r="HD550">
        <v>0</v>
      </c>
      <c r="HE550">
        <v>0</v>
      </c>
      <c r="HF550">
        <v>7</v>
      </c>
      <c r="HG550">
        <v>2</v>
      </c>
      <c r="HH550">
        <v>0</v>
      </c>
      <c r="HI550">
        <v>0</v>
      </c>
      <c r="HJ550">
        <v>0</v>
      </c>
      <c r="HK550">
        <v>0</v>
      </c>
      <c r="HL550">
        <v>1</v>
      </c>
      <c r="HM550">
        <v>0</v>
      </c>
      <c r="HN550">
        <v>0</v>
      </c>
      <c r="HO550">
        <v>1</v>
      </c>
      <c r="HP550">
        <v>0</v>
      </c>
      <c r="HQ550">
        <v>1</v>
      </c>
      <c r="HR550">
        <v>0</v>
      </c>
      <c r="HS550">
        <v>0</v>
      </c>
      <c r="HT550">
        <v>0</v>
      </c>
      <c r="HU550">
        <v>0</v>
      </c>
      <c r="HV550">
        <v>0</v>
      </c>
      <c r="HW550">
        <v>0</v>
      </c>
      <c r="HX550">
        <v>2</v>
      </c>
      <c r="HY550">
        <v>39</v>
      </c>
      <c r="HZ550">
        <v>41</v>
      </c>
      <c r="IA550">
        <v>13</v>
      </c>
      <c r="IB550">
        <v>1</v>
      </c>
      <c r="IC550">
        <v>0</v>
      </c>
      <c r="ID550">
        <v>1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1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25</v>
      </c>
      <c r="JA550">
        <v>0</v>
      </c>
      <c r="JB550">
        <v>0</v>
      </c>
      <c r="JC550">
        <v>41</v>
      </c>
      <c r="JD550" t="s">
        <v>0</v>
      </c>
      <c r="JE550" t="s">
        <v>0</v>
      </c>
      <c r="JF550" t="s">
        <v>0</v>
      </c>
      <c r="JG550" t="s">
        <v>0</v>
      </c>
      <c r="JH550" t="s">
        <v>0</v>
      </c>
      <c r="JI550" t="s">
        <v>0</v>
      </c>
      <c r="JJ550" t="s">
        <v>0</v>
      </c>
      <c r="JK550" t="s">
        <v>0</v>
      </c>
      <c r="JL550" t="s">
        <v>0</v>
      </c>
      <c r="JM550" t="s">
        <v>0</v>
      </c>
      <c r="JN550" t="s">
        <v>0</v>
      </c>
      <c r="JO550" t="s">
        <v>0</v>
      </c>
      <c r="JP550" t="s">
        <v>0</v>
      </c>
      <c r="JQ550" t="s">
        <v>0</v>
      </c>
      <c r="JR550" t="s">
        <v>0</v>
      </c>
      <c r="JS550" t="s">
        <v>0</v>
      </c>
      <c r="JT550" t="s">
        <v>0</v>
      </c>
      <c r="JU550" t="s">
        <v>0</v>
      </c>
      <c r="JV550" t="s">
        <v>0</v>
      </c>
      <c r="JW550">
        <v>3</v>
      </c>
      <c r="JX550">
        <v>0</v>
      </c>
      <c r="JY550">
        <v>0</v>
      </c>
      <c r="JZ550">
        <v>0</v>
      </c>
      <c r="KA550">
        <v>0</v>
      </c>
      <c r="KB550">
        <v>1</v>
      </c>
      <c r="KC550">
        <v>0</v>
      </c>
      <c r="KD550">
        <v>0</v>
      </c>
      <c r="KE550">
        <v>0</v>
      </c>
      <c r="KF550">
        <v>2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0</v>
      </c>
      <c r="KR550">
        <v>3</v>
      </c>
      <c r="KS550">
        <v>1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1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0</v>
      </c>
      <c r="LR550">
        <v>0</v>
      </c>
      <c r="LS550">
        <v>0</v>
      </c>
      <c r="LT550">
        <v>0</v>
      </c>
      <c r="LU550">
        <v>1</v>
      </c>
      <c r="LV550">
        <v>1</v>
      </c>
      <c r="LW550">
        <v>0</v>
      </c>
      <c r="LX550">
        <v>0</v>
      </c>
      <c r="LY550">
        <v>0</v>
      </c>
      <c r="LZ550">
        <v>0</v>
      </c>
      <c r="MA550">
        <v>0</v>
      </c>
      <c r="MB550">
        <v>1</v>
      </c>
      <c r="MC550">
        <v>0</v>
      </c>
      <c r="MD550">
        <v>0</v>
      </c>
      <c r="ME550">
        <v>0</v>
      </c>
      <c r="MF550">
        <v>0</v>
      </c>
      <c r="MG550">
        <v>0</v>
      </c>
      <c r="MH550">
        <v>0</v>
      </c>
      <c r="MI550">
        <v>0</v>
      </c>
      <c r="MJ550">
        <v>0</v>
      </c>
      <c r="MK550">
        <v>0</v>
      </c>
      <c r="ML550">
        <v>0</v>
      </c>
      <c r="MM550">
        <v>1</v>
      </c>
    </row>
    <row r="551" spans="1:351">
      <c r="A551" t="s">
        <v>744</v>
      </c>
      <c r="B551" t="s">
        <v>721</v>
      </c>
      <c r="C551" t="str">
        <f>"201108"</f>
        <v>201108</v>
      </c>
      <c r="D551" t="s">
        <v>743</v>
      </c>
      <c r="E551">
        <v>10</v>
      </c>
      <c r="F551">
        <v>726</v>
      </c>
      <c r="G551">
        <v>550</v>
      </c>
      <c r="H551">
        <v>229</v>
      </c>
      <c r="I551">
        <v>321</v>
      </c>
      <c r="J551">
        <v>0</v>
      </c>
      <c r="K551">
        <v>2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321</v>
      </c>
      <c r="T551">
        <v>0</v>
      </c>
      <c r="U551">
        <v>0</v>
      </c>
      <c r="V551">
        <v>321</v>
      </c>
      <c r="W551">
        <v>10</v>
      </c>
      <c r="X551">
        <v>8</v>
      </c>
      <c r="Y551">
        <v>2</v>
      </c>
      <c r="Z551">
        <v>0</v>
      </c>
      <c r="AA551">
        <v>311</v>
      </c>
      <c r="AB551">
        <v>140</v>
      </c>
      <c r="AC551">
        <v>33</v>
      </c>
      <c r="AD551">
        <v>19</v>
      </c>
      <c r="AE551">
        <v>12</v>
      </c>
      <c r="AF551">
        <v>0</v>
      </c>
      <c r="AG551">
        <v>0</v>
      </c>
      <c r="AH551">
        <v>0</v>
      </c>
      <c r="AI551">
        <v>0</v>
      </c>
      <c r="AJ551">
        <v>1</v>
      </c>
      <c r="AK551">
        <v>4</v>
      </c>
      <c r="AL551">
        <v>0</v>
      </c>
      <c r="AM551">
        <v>0</v>
      </c>
      <c r="AN551">
        <v>0</v>
      </c>
      <c r="AO551">
        <v>50</v>
      </c>
      <c r="AP551">
        <v>1</v>
      </c>
      <c r="AQ551">
        <v>18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1</v>
      </c>
      <c r="BC551">
        <v>0</v>
      </c>
      <c r="BD551">
        <v>1</v>
      </c>
      <c r="BE551">
        <v>140</v>
      </c>
      <c r="BF551">
        <v>43</v>
      </c>
      <c r="BG551">
        <v>16</v>
      </c>
      <c r="BH551">
        <v>3</v>
      </c>
      <c r="BI551">
        <v>6</v>
      </c>
      <c r="BJ551">
        <v>4</v>
      </c>
      <c r="BK551">
        <v>5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1</v>
      </c>
      <c r="BX551">
        <v>0</v>
      </c>
      <c r="BY551">
        <v>0</v>
      </c>
      <c r="BZ551">
        <v>1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7</v>
      </c>
      <c r="CI551">
        <v>43</v>
      </c>
      <c r="CJ551">
        <v>7</v>
      </c>
      <c r="CK551">
        <v>3</v>
      </c>
      <c r="CL551">
        <v>2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1</v>
      </c>
      <c r="DG551">
        <v>0</v>
      </c>
      <c r="DH551">
        <v>1</v>
      </c>
      <c r="DI551">
        <v>7</v>
      </c>
      <c r="DJ551">
        <v>35</v>
      </c>
      <c r="DK551">
        <v>6</v>
      </c>
      <c r="DL551">
        <v>3</v>
      </c>
      <c r="DM551">
        <v>3</v>
      </c>
      <c r="DN551">
        <v>3</v>
      </c>
      <c r="DO551">
        <v>18</v>
      </c>
      <c r="DP551">
        <v>0</v>
      </c>
      <c r="DQ551">
        <v>0</v>
      </c>
      <c r="DR551">
        <v>0</v>
      </c>
      <c r="DS551">
        <v>0</v>
      </c>
      <c r="DT551">
        <v>2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35</v>
      </c>
      <c r="EN551">
        <v>26</v>
      </c>
      <c r="EO551">
        <v>26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26</v>
      </c>
      <c r="FR551">
        <v>24</v>
      </c>
      <c r="FS551">
        <v>9</v>
      </c>
      <c r="FT551">
        <v>1</v>
      </c>
      <c r="FU551">
        <v>7</v>
      </c>
      <c r="FV551">
        <v>0</v>
      </c>
      <c r="FW551">
        <v>0</v>
      </c>
      <c r="FX551">
        <v>1</v>
      </c>
      <c r="FY551">
        <v>0</v>
      </c>
      <c r="FZ551">
        <v>1</v>
      </c>
      <c r="GA551">
        <v>0</v>
      </c>
      <c r="GB551">
        <v>0</v>
      </c>
      <c r="GC551">
        <v>2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1</v>
      </c>
      <c r="GM551">
        <v>0</v>
      </c>
      <c r="GN551">
        <v>0</v>
      </c>
      <c r="GO551">
        <v>0</v>
      </c>
      <c r="GP551">
        <v>1</v>
      </c>
      <c r="GQ551">
        <v>0</v>
      </c>
      <c r="GR551">
        <v>0</v>
      </c>
      <c r="GS551">
        <v>0</v>
      </c>
      <c r="GT551">
        <v>1</v>
      </c>
      <c r="GU551">
        <v>24</v>
      </c>
      <c r="GV551">
        <v>22</v>
      </c>
      <c r="GW551">
        <v>9</v>
      </c>
      <c r="GX551">
        <v>1</v>
      </c>
      <c r="GY551">
        <v>1</v>
      </c>
      <c r="GZ551">
        <v>0</v>
      </c>
      <c r="HA551">
        <v>0</v>
      </c>
      <c r="HB551">
        <v>0</v>
      </c>
      <c r="HC551">
        <v>1</v>
      </c>
      <c r="HD551">
        <v>0</v>
      </c>
      <c r="HE551">
        <v>0</v>
      </c>
      <c r="HF551">
        <v>8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1</v>
      </c>
      <c r="HO551">
        <v>1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22</v>
      </c>
      <c r="HZ551">
        <v>13</v>
      </c>
      <c r="IA551">
        <v>5</v>
      </c>
      <c r="IB551">
        <v>1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7</v>
      </c>
      <c r="JA551">
        <v>0</v>
      </c>
      <c r="JB551">
        <v>0</v>
      </c>
      <c r="JC551">
        <v>13</v>
      </c>
      <c r="JD551" t="s">
        <v>0</v>
      </c>
      <c r="JE551" t="s">
        <v>0</v>
      </c>
      <c r="JF551" t="s">
        <v>0</v>
      </c>
      <c r="JG551" t="s">
        <v>0</v>
      </c>
      <c r="JH551" t="s">
        <v>0</v>
      </c>
      <c r="JI551" t="s">
        <v>0</v>
      </c>
      <c r="JJ551" t="s">
        <v>0</v>
      </c>
      <c r="JK551" t="s">
        <v>0</v>
      </c>
      <c r="JL551" t="s">
        <v>0</v>
      </c>
      <c r="JM551" t="s">
        <v>0</v>
      </c>
      <c r="JN551" t="s">
        <v>0</v>
      </c>
      <c r="JO551" t="s">
        <v>0</v>
      </c>
      <c r="JP551" t="s">
        <v>0</v>
      </c>
      <c r="JQ551" t="s">
        <v>0</v>
      </c>
      <c r="JR551" t="s">
        <v>0</v>
      </c>
      <c r="JS551" t="s">
        <v>0</v>
      </c>
      <c r="JT551" t="s">
        <v>0</v>
      </c>
      <c r="JU551" t="s">
        <v>0</v>
      </c>
      <c r="JV551" t="s">
        <v>0</v>
      </c>
      <c r="JW551">
        <v>1</v>
      </c>
      <c r="JX551">
        <v>1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0</v>
      </c>
      <c r="KR551">
        <v>1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0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0</v>
      </c>
      <c r="LZ551">
        <v>0</v>
      </c>
      <c r="MA551">
        <v>0</v>
      </c>
      <c r="MB551">
        <v>0</v>
      </c>
      <c r="MC551">
        <v>0</v>
      </c>
      <c r="MD551">
        <v>0</v>
      </c>
      <c r="ME551">
        <v>0</v>
      </c>
      <c r="MF551">
        <v>0</v>
      </c>
      <c r="MG551">
        <v>0</v>
      </c>
      <c r="MH551">
        <v>0</v>
      </c>
      <c r="MI551">
        <v>0</v>
      </c>
      <c r="MJ551">
        <v>0</v>
      </c>
      <c r="MK551">
        <v>0</v>
      </c>
      <c r="ML551">
        <v>0</v>
      </c>
      <c r="MM551">
        <v>0</v>
      </c>
    </row>
    <row r="552" spans="1:351">
      <c r="A552" t="s">
        <v>742</v>
      </c>
      <c r="B552" t="s">
        <v>721</v>
      </c>
      <c r="C552" t="str">
        <f>"201108"</f>
        <v>201108</v>
      </c>
      <c r="D552" t="s">
        <v>741</v>
      </c>
      <c r="E552">
        <v>11</v>
      </c>
      <c r="F552">
        <v>926</v>
      </c>
      <c r="G552">
        <v>710</v>
      </c>
      <c r="H552">
        <v>292</v>
      </c>
      <c r="I552">
        <v>418</v>
      </c>
      <c r="J552">
        <v>0</v>
      </c>
      <c r="K552">
        <v>2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418</v>
      </c>
      <c r="T552">
        <v>0</v>
      </c>
      <c r="U552">
        <v>0</v>
      </c>
      <c r="V552">
        <v>418</v>
      </c>
      <c r="W552">
        <v>15</v>
      </c>
      <c r="X552">
        <v>13</v>
      </c>
      <c r="Y552">
        <v>2</v>
      </c>
      <c r="Z552">
        <v>0</v>
      </c>
      <c r="AA552">
        <v>403</v>
      </c>
      <c r="AB552">
        <v>184</v>
      </c>
      <c r="AC552">
        <v>26</v>
      </c>
      <c r="AD552">
        <v>27</v>
      </c>
      <c r="AE552">
        <v>22</v>
      </c>
      <c r="AF552">
        <v>0</v>
      </c>
      <c r="AG552">
        <v>10</v>
      </c>
      <c r="AH552">
        <v>1</v>
      </c>
      <c r="AI552">
        <v>0</v>
      </c>
      <c r="AJ552">
        <v>0</v>
      </c>
      <c r="AK552">
        <v>11</v>
      </c>
      <c r="AL552">
        <v>2</v>
      </c>
      <c r="AM552">
        <v>0</v>
      </c>
      <c r="AN552">
        <v>4</v>
      </c>
      <c r="AO552">
        <v>61</v>
      </c>
      <c r="AP552">
        <v>0</v>
      </c>
      <c r="AQ552">
        <v>14</v>
      </c>
      <c r="AR552">
        <v>0</v>
      </c>
      <c r="AS552">
        <v>0</v>
      </c>
      <c r="AT552">
        <v>0</v>
      </c>
      <c r="AU552">
        <v>0</v>
      </c>
      <c r="AV552">
        <v>1</v>
      </c>
      <c r="AW552">
        <v>1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4</v>
      </c>
      <c r="BE552">
        <v>184</v>
      </c>
      <c r="BF552">
        <v>47</v>
      </c>
      <c r="BG552">
        <v>13</v>
      </c>
      <c r="BH552">
        <v>1</v>
      </c>
      <c r="BI552">
        <v>16</v>
      </c>
      <c r="BJ552">
        <v>0</v>
      </c>
      <c r="BK552">
        <v>5</v>
      </c>
      <c r="BL552">
        <v>0</v>
      </c>
      <c r="BM552">
        <v>0</v>
      </c>
      <c r="BN552">
        <v>2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1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1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1</v>
      </c>
      <c r="CH552">
        <v>7</v>
      </c>
      <c r="CI552">
        <v>47</v>
      </c>
      <c r="CJ552">
        <v>7</v>
      </c>
      <c r="CK552">
        <v>3</v>
      </c>
      <c r="CL552">
        <v>2</v>
      </c>
      <c r="CM552">
        <v>0</v>
      </c>
      <c r="CN552">
        <v>1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1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7</v>
      </c>
      <c r="DJ552">
        <v>34</v>
      </c>
      <c r="DK552">
        <v>14</v>
      </c>
      <c r="DL552">
        <v>1</v>
      </c>
      <c r="DM552">
        <v>2</v>
      </c>
      <c r="DN552">
        <v>0</v>
      </c>
      <c r="DO552">
        <v>11</v>
      </c>
      <c r="DP552">
        <v>1</v>
      </c>
      <c r="DQ552">
        <v>3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1</v>
      </c>
      <c r="EI552">
        <v>0</v>
      </c>
      <c r="EJ552">
        <v>0</v>
      </c>
      <c r="EK552">
        <v>0</v>
      </c>
      <c r="EL552">
        <v>1</v>
      </c>
      <c r="EM552">
        <v>34</v>
      </c>
      <c r="EN552">
        <v>51</v>
      </c>
      <c r="EO552">
        <v>43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1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1</v>
      </c>
      <c r="FL552">
        <v>0</v>
      </c>
      <c r="FM552">
        <v>0</v>
      </c>
      <c r="FN552">
        <v>0</v>
      </c>
      <c r="FO552">
        <v>0</v>
      </c>
      <c r="FP552">
        <v>6</v>
      </c>
      <c r="FQ552">
        <v>51</v>
      </c>
      <c r="FR552">
        <v>19</v>
      </c>
      <c r="FS552">
        <v>4</v>
      </c>
      <c r="FT552">
        <v>2</v>
      </c>
      <c r="FU552">
        <v>5</v>
      </c>
      <c r="FV552">
        <v>0</v>
      </c>
      <c r="FW552">
        <v>0</v>
      </c>
      <c r="FX552">
        <v>3</v>
      </c>
      <c r="FY552">
        <v>0</v>
      </c>
      <c r="FZ552">
        <v>0</v>
      </c>
      <c r="GA552">
        <v>0</v>
      </c>
      <c r="GB552">
        <v>0</v>
      </c>
      <c r="GC552">
        <v>1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1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2</v>
      </c>
      <c r="GT552">
        <v>1</v>
      </c>
      <c r="GU552">
        <v>19</v>
      </c>
      <c r="GV552">
        <v>39</v>
      </c>
      <c r="GW552">
        <v>18</v>
      </c>
      <c r="GX552">
        <v>12</v>
      </c>
      <c r="GY552">
        <v>0</v>
      </c>
      <c r="GZ552">
        <v>0</v>
      </c>
      <c r="HA552">
        <v>3</v>
      </c>
      <c r="HB552">
        <v>0</v>
      </c>
      <c r="HC552">
        <v>0</v>
      </c>
      <c r="HD552">
        <v>0</v>
      </c>
      <c r="HE552">
        <v>0</v>
      </c>
      <c r="HF552">
        <v>4</v>
      </c>
      <c r="HG552">
        <v>0</v>
      </c>
      <c r="HH552">
        <v>0</v>
      </c>
      <c r="HI552">
        <v>0</v>
      </c>
      <c r="HJ552">
        <v>1</v>
      </c>
      <c r="HK552">
        <v>0</v>
      </c>
      <c r="HL552">
        <v>0</v>
      </c>
      <c r="HM552">
        <v>0</v>
      </c>
      <c r="HN552">
        <v>0</v>
      </c>
      <c r="HO552">
        <v>0</v>
      </c>
      <c r="HP552">
        <v>0</v>
      </c>
      <c r="HQ552">
        <v>0</v>
      </c>
      <c r="HR552">
        <v>0</v>
      </c>
      <c r="HS552">
        <v>1</v>
      </c>
      <c r="HT552">
        <v>0</v>
      </c>
      <c r="HU552">
        <v>0</v>
      </c>
      <c r="HV552">
        <v>0</v>
      </c>
      <c r="HW552">
        <v>0</v>
      </c>
      <c r="HX552">
        <v>0</v>
      </c>
      <c r="HY552">
        <v>39</v>
      </c>
      <c r="HZ552">
        <v>17</v>
      </c>
      <c r="IA552">
        <v>7</v>
      </c>
      <c r="IB552">
        <v>2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0</v>
      </c>
      <c r="IJ552">
        <v>0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0</v>
      </c>
      <c r="IY552">
        <v>0</v>
      </c>
      <c r="IZ552">
        <v>8</v>
      </c>
      <c r="JA552">
        <v>0</v>
      </c>
      <c r="JB552">
        <v>0</v>
      </c>
      <c r="JC552">
        <v>17</v>
      </c>
      <c r="JD552" t="s">
        <v>0</v>
      </c>
      <c r="JE552" t="s">
        <v>0</v>
      </c>
      <c r="JF552" t="s">
        <v>0</v>
      </c>
      <c r="JG552" t="s">
        <v>0</v>
      </c>
      <c r="JH552" t="s">
        <v>0</v>
      </c>
      <c r="JI552" t="s">
        <v>0</v>
      </c>
      <c r="JJ552" t="s">
        <v>0</v>
      </c>
      <c r="JK552" t="s">
        <v>0</v>
      </c>
      <c r="JL552" t="s">
        <v>0</v>
      </c>
      <c r="JM552" t="s">
        <v>0</v>
      </c>
      <c r="JN552" t="s">
        <v>0</v>
      </c>
      <c r="JO552" t="s">
        <v>0</v>
      </c>
      <c r="JP552" t="s">
        <v>0</v>
      </c>
      <c r="JQ552" t="s">
        <v>0</v>
      </c>
      <c r="JR552" t="s">
        <v>0</v>
      </c>
      <c r="JS552" t="s">
        <v>0</v>
      </c>
      <c r="JT552" t="s">
        <v>0</v>
      </c>
      <c r="JU552" t="s">
        <v>0</v>
      </c>
      <c r="JV552" t="s">
        <v>0</v>
      </c>
      <c r="JW552">
        <v>4</v>
      </c>
      <c r="JX552">
        <v>2</v>
      </c>
      <c r="JY552">
        <v>1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0</v>
      </c>
      <c r="KF552">
        <v>0</v>
      </c>
      <c r="KG552">
        <v>1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4</v>
      </c>
      <c r="KS552">
        <v>1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1</v>
      </c>
      <c r="LQ552">
        <v>0</v>
      </c>
      <c r="LR552">
        <v>0</v>
      </c>
      <c r="LS552">
        <v>0</v>
      </c>
      <c r="LT552">
        <v>0</v>
      </c>
      <c r="LU552">
        <v>1</v>
      </c>
      <c r="LV552">
        <v>0</v>
      </c>
      <c r="LW552">
        <v>0</v>
      </c>
      <c r="LX552">
        <v>0</v>
      </c>
      <c r="LY552">
        <v>0</v>
      </c>
      <c r="LZ552">
        <v>0</v>
      </c>
      <c r="MA552">
        <v>0</v>
      </c>
      <c r="MB552">
        <v>0</v>
      </c>
      <c r="MC552">
        <v>0</v>
      </c>
      <c r="MD552">
        <v>0</v>
      </c>
      <c r="ME552">
        <v>0</v>
      </c>
      <c r="MF552">
        <v>0</v>
      </c>
      <c r="MG552">
        <v>0</v>
      </c>
      <c r="MH552">
        <v>0</v>
      </c>
      <c r="MI552">
        <v>0</v>
      </c>
      <c r="MJ552">
        <v>0</v>
      </c>
      <c r="MK552">
        <v>0</v>
      </c>
      <c r="ML552">
        <v>0</v>
      </c>
      <c r="MM552">
        <v>0</v>
      </c>
    </row>
    <row r="553" spans="1:351">
      <c r="A553" t="s">
        <v>740</v>
      </c>
      <c r="B553" t="s">
        <v>721</v>
      </c>
      <c r="C553" t="str">
        <f>"201108"</f>
        <v>201108</v>
      </c>
      <c r="D553" t="s">
        <v>739</v>
      </c>
      <c r="E553">
        <v>12</v>
      </c>
      <c r="F553">
        <v>1158</v>
      </c>
      <c r="G553">
        <v>900</v>
      </c>
      <c r="H553">
        <v>248</v>
      </c>
      <c r="I553">
        <v>652</v>
      </c>
      <c r="J553">
        <v>2</v>
      </c>
      <c r="K553">
        <v>2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652</v>
      </c>
      <c r="T553">
        <v>0</v>
      </c>
      <c r="U553">
        <v>0</v>
      </c>
      <c r="V553">
        <v>652</v>
      </c>
      <c r="W553">
        <v>16</v>
      </c>
      <c r="X553">
        <v>9</v>
      </c>
      <c r="Y553">
        <v>3</v>
      </c>
      <c r="Z553">
        <v>4</v>
      </c>
      <c r="AA553">
        <v>636</v>
      </c>
      <c r="AB553">
        <v>267</v>
      </c>
      <c r="AC553">
        <v>42</v>
      </c>
      <c r="AD553">
        <v>36</v>
      </c>
      <c r="AE553">
        <v>45</v>
      </c>
      <c r="AF553">
        <v>0</v>
      </c>
      <c r="AG553">
        <v>14</v>
      </c>
      <c r="AH553">
        <v>3</v>
      </c>
      <c r="AI553">
        <v>0</v>
      </c>
      <c r="AJ553">
        <v>1</v>
      </c>
      <c r="AK553">
        <v>13</v>
      </c>
      <c r="AL553">
        <v>3</v>
      </c>
      <c r="AM553">
        <v>1</v>
      </c>
      <c r="AN553">
        <v>0</v>
      </c>
      <c r="AO553">
        <v>84</v>
      </c>
      <c r="AP553">
        <v>0</v>
      </c>
      <c r="AQ553">
        <v>21</v>
      </c>
      <c r="AR553">
        <v>0</v>
      </c>
      <c r="AS553">
        <v>0</v>
      </c>
      <c r="AT553">
        <v>0</v>
      </c>
      <c r="AU553">
        <v>0</v>
      </c>
      <c r="AV553">
        <v>2</v>
      </c>
      <c r="AW553">
        <v>1</v>
      </c>
      <c r="AX553">
        <v>0</v>
      </c>
      <c r="AY553">
        <v>0</v>
      </c>
      <c r="AZ553">
        <v>0</v>
      </c>
      <c r="BA553">
        <v>0</v>
      </c>
      <c r="BB553">
        <v>1</v>
      </c>
      <c r="BC553">
        <v>0</v>
      </c>
      <c r="BD553">
        <v>0</v>
      </c>
      <c r="BE553">
        <v>267</v>
      </c>
      <c r="BF553">
        <v>99</v>
      </c>
      <c r="BG553">
        <v>28</v>
      </c>
      <c r="BH553">
        <v>9</v>
      </c>
      <c r="BI553">
        <v>10</v>
      </c>
      <c r="BJ553">
        <v>3</v>
      </c>
      <c r="BK553">
        <v>12</v>
      </c>
      <c r="BL553">
        <v>1</v>
      </c>
      <c r="BM553">
        <v>0</v>
      </c>
      <c r="BN553">
        <v>0</v>
      </c>
      <c r="BO553">
        <v>0</v>
      </c>
      <c r="BP553">
        <v>1</v>
      </c>
      <c r="BQ553">
        <v>1</v>
      </c>
      <c r="BR553">
        <v>0</v>
      </c>
      <c r="BS553">
        <v>0</v>
      </c>
      <c r="BT553">
        <v>0</v>
      </c>
      <c r="BU553">
        <v>0</v>
      </c>
      <c r="BV553">
        <v>2</v>
      </c>
      <c r="BW553">
        <v>1</v>
      </c>
      <c r="BX553">
        <v>1</v>
      </c>
      <c r="BY553">
        <v>0</v>
      </c>
      <c r="BZ553">
        <v>0</v>
      </c>
      <c r="CA553">
        <v>0</v>
      </c>
      <c r="CB553">
        <v>0</v>
      </c>
      <c r="CC553">
        <v>1</v>
      </c>
      <c r="CD553">
        <v>1</v>
      </c>
      <c r="CE553">
        <v>2</v>
      </c>
      <c r="CF553">
        <v>0</v>
      </c>
      <c r="CG553">
        <v>0</v>
      </c>
      <c r="CH553">
        <v>26</v>
      </c>
      <c r="CI553">
        <v>99</v>
      </c>
      <c r="CJ553">
        <v>16</v>
      </c>
      <c r="CK553">
        <v>9</v>
      </c>
      <c r="CL553">
        <v>1</v>
      </c>
      <c r="CM553">
        <v>0</v>
      </c>
      <c r="CN553">
        <v>1</v>
      </c>
      <c r="CO553">
        <v>0</v>
      </c>
      <c r="CP553">
        <v>0</v>
      </c>
      <c r="CQ553">
        <v>1</v>
      </c>
      <c r="CR553">
        <v>0</v>
      </c>
      <c r="CS553">
        <v>0</v>
      </c>
      <c r="CT553">
        <v>0</v>
      </c>
      <c r="CU553">
        <v>0</v>
      </c>
      <c r="CV553">
        <v>2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1</v>
      </c>
      <c r="DD553">
        <v>0</v>
      </c>
      <c r="DE553">
        <v>1</v>
      </c>
      <c r="DF553">
        <v>0</v>
      </c>
      <c r="DG553">
        <v>0</v>
      </c>
      <c r="DH553">
        <v>0</v>
      </c>
      <c r="DI553">
        <v>16</v>
      </c>
      <c r="DJ553">
        <v>40</v>
      </c>
      <c r="DK553">
        <v>11</v>
      </c>
      <c r="DL553">
        <v>2</v>
      </c>
      <c r="DM553">
        <v>5</v>
      </c>
      <c r="DN553">
        <v>0</v>
      </c>
      <c r="DO553">
        <v>17</v>
      </c>
      <c r="DP553">
        <v>0</v>
      </c>
      <c r="DQ553">
        <v>1</v>
      </c>
      <c r="DR553">
        <v>0</v>
      </c>
      <c r="DS553">
        <v>1</v>
      </c>
      <c r="DT553">
        <v>1</v>
      </c>
      <c r="DU553">
        <v>1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1</v>
      </c>
      <c r="EJ553">
        <v>0</v>
      </c>
      <c r="EK553">
        <v>0</v>
      </c>
      <c r="EL553">
        <v>0</v>
      </c>
      <c r="EM553">
        <v>40</v>
      </c>
      <c r="EN553">
        <v>77</v>
      </c>
      <c r="EO553">
        <v>69</v>
      </c>
      <c r="EP553">
        <v>1</v>
      </c>
      <c r="EQ553">
        <v>3</v>
      </c>
      <c r="ER553">
        <v>0</v>
      </c>
      <c r="ES553">
        <v>0</v>
      </c>
      <c r="ET553">
        <v>0</v>
      </c>
      <c r="EU553">
        <v>1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1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2</v>
      </c>
      <c r="FQ553">
        <v>77</v>
      </c>
      <c r="FR553">
        <v>38</v>
      </c>
      <c r="FS553">
        <v>12</v>
      </c>
      <c r="FT553">
        <v>0</v>
      </c>
      <c r="FU553">
        <v>11</v>
      </c>
      <c r="FV553">
        <v>0</v>
      </c>
      <c r="FW553">
        <v>0</v>
      </c>
      <c r="FX553">
        <v>6</v>
      </c>
      <c r="FY553">
        <v>0</v>
      </c>
      <c r="FZ553">
        <v>4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1</v>
      </c>
      <c r="GL553">
        <v>0</v>
      </c>
      <c r="GM553">
        <v>0</v>
      </c>
      <c r="GN553">
        <v>0</v>
      </c>
      <c r="GO553">
        <v>0</v>
      </c>
      <c r="GP553">
        <v>1</v>
      </c>
      <c r="GQ553">
        <v>0</v>
      </c>
      <c r="GR553">
        <v>0</v>
      </c>
      <c r="GS553">
        <v>0</v>
      </c>
      <c r="GT553">
        <v>3</v>
      </c>
      <c r="GU553">
        <v>38</v>
      </c>
      <c r="GV553">
        <v>43</v>
      </c>
      <c r="GW553">
        <v>21</v>
      </c>
      <c r="GX553">
        <v>4</v>
      </c>
      <c r="GY553">
        <v>0</v>
      </c>
      <c r="GZ553">
        <v>0</v>
      </c>
      <c r="HA553">
        <v>0</v>
      </c>
      <c r="HB553">
        <v>2</v>
      </c>
      <c r="HC553">
        <v>2</v>
      </c>
      <c r="HD553">
        <v>0</v>
      </c>
      <c r="HE553">
        <v>0</v>
      </c>
      <c r="HF553">
        <v>12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1</v>
      </c>
      <c r="HM553">
        <v>0</v>
      </c>
      <c r="HN553">
        <v>0</v>
      </c>
      <c r="HO553">
        <v>0</v>
      </c>
      <c r="HP553">
        <v>0</v>
      </c>
      <c r="HQ553">
        <v>0</v>
      </c>
      <c r="HR553">
        <v>0</v>
      </c>
      <c r="HS553">
        <v>0</v>
      </c>
      <c r="HT553">
        <v>1</v>
      </c>
      <c r="HU553">
        <v>0</v>
      </c>
      <c r="HV553">
        <v>0</v>
      </c>
      <c r="HW553">
        <v>0</v>
      </c>
      <c r="HX553">
        <v>0</v>
      </c>
      <c r="HY553">
        <v>43</v>
      </c>
      <c r="HZ553">
        <v>48</v>
      </c>
      <c r="IA553">
        <v>26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22</v>
      </c>
      <c r="JA553">
        <v>0</v>
      </c>
      <c r="JB553">
        <v>0</v>
      </c>
      <c r="JC553">
        <v>48</v>
      </c>
      <c r="JD553" t="s">
        <v>0</v>
      </c>
      <c r="JE553" t="s">
        <v>0</v>
      </c>
      <c r="JF553" t="s">
        <v>0</v>
      </c>
      <c r="JG553" t="s">
        <v>0</v>
      </c>
      <c r="JH553" t="s">
        <v>0</v>
      </c>
      <c r="JI553" t="s">
        <v>0</v>
      </c>
      <c r="JJ553" t="s">
        <v>0</v>
      </c>
      <c r="JK553" t="s">
        <v>0</v>
      </c>
      <c r="JL553" t="s">
        <v>0</v>
      </c>
      <c r="JM553" t="s">
        <v>0</v>
      </c>
      <c r="JN553" t="s">
        <v>0</v>
      </c>
      <c r="JO553" t="s">
        <v>0</v>
      </c>
      <c r="JP553" t="s">
        <v>0</v>
      </c>
      <c r="JQ553" t="s">
        <v>0</v>
      </c>
      <c r="JR553" t="s">
        <v>0</v>
      </c>
      <c r="JS553" t="s">
        <v>0</v>
      </c>
      <c r="JT553" t="s">
        <v>0</v>
      </c>
      <c r="JU553" t="s">
        <v>0</v>
      </c>
      <c r="JV553" t="s">
        <v>0</v>
      </c>
      <c r="JW553">
        <v>6</v>
      </c>
      <c r="JX553">
        <v>3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1</v>
      </c>
      <c r="KE553">
        <v>0</v>
      </c>
      <c r="KF553">
        <v>0</v>
      </c>
      <c r="KG553">
        <v>0</v>
      </c>
      <c r="KH553">
        <v>1</v>
      </c>
      <c r="KI553">
        <v>0</v>
      </c>
      <c r="KJ553">
        <v>0</v>
      </c>
      <c r="KK553">
        <v>1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0</v>
      </c>
      <c r="KR553">
        <v>6</v>
      </c>
      <c r="KS553">
        <v>1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1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1</v>
      </c>
      <c r="LV553">
        <v>1</v>
      </c>
      <c r="LW553">
        <v>0</v>
      </c>
      <c r="LX553">
        <v>1</v>
      </c>
      <c r="LY553">
        <v>0</v>
      </c>
      <c r="LZ553">
        <v>0</v>
      </c>
      <c r="MA553">
        <v>0</v>
      </c>
      <c r="MB553">
        <v>0</v>
      </c>
      <c r="MC553">
        <v>0</v>
      </c>
      <c r="MD553">
        <v>0</v>
      </c>
      <c r="ME553">
        <v>0</v>
      </c>
      <c r="MF553">
        <v>0</v>
      </c>
      <c r="MG553">
        <v>0</v>
      </c>
      <c r="MH553">
        <v>0</v>
      </c>
      <c r="MI553">
        <v>0</v>
      </c>
      <c r="MJ553">
        <v>0</v>
      </c>
      <c r="MK553">
        <v>0</v>
      </c>
      <c r="ML553">
        <v>0</v>
      </c>
      <c r="MM553">
        <v>1</v>
      </c>
    </row>
    <row r="554" spans="1:351">
      <c r="A554" t="s">
        <v>738</v>
      </c>
      <c r="B554" t="s">
        <v>721</v>
      </c>
      <c r="C554" t="str">
        <f>"201108"</f>
        <v>201108</v>
      </c>
      <c r="D554" t="s">
        <v>727</v>
      </c>
      <c r="E554">
        <v>13</v>
      </c>
      <c r="F554">
        <v>972</v>
      </c>
      <c r="G554">
        <v>740</v>
      </c>
      <c r="H554">
        <v>276</v>
      </c>
      <c r="I554">
        <v>464</v>
      </c>
      <c r="J554">
        <v>0</v>
      </c>
      <c r="K554">
        <v>2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464</v>
      </c>
      <c r="T554">
        <v>0</v>
      </c>
      <c r="U554">
        <v>0</v>
      </c>
      <c r="V554">
        <v>464</v>
      </c>
      <c r="W554">
        <v>9</v>
      </c>
      <c r="X554">
        <v>8</v>
      </c>
      <c r="Y554">
        <v>1</v>
      </c>
      <c r="Z554">
        <v>0</v>
      </c>
      <c r="AA554">
        <v>455</v>
      </c>
      <c r="AB554">
        <v>160</v>
      </c>
      <c r="AC554">
        <v>26</v>
      </c>
      <c r="AD554">
        <v>27</v>
      </c>
      <c r="AE554">
        <v>20</v>
      </c>
      <c r="AF554">
        <v>0</v>
      </c>
      <c r="AG554">
        <v>4</v>
      </c>
      <c r="AH554">
        <v>3</v>
      </c>
      <c r="AI554">
        <v>0</v>
      </c>
      <c r="AJ554">
        <v>0</v>
      </c>
      <c r="AK554">
        <v>13</v>
      </c>
      <c r="AL554">
        <v>3</v>
      </c>
      <c r="AM554">
        <v>0</v>
      </c>
      <c r="AN554">
        <v>3</v>
      </c>
      <c r="AO554">
        <v>48</v>
      </c>
      <c r="AP554">
        <v>0</v>
      </c>
      <c r="AQ554">
        <v>11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2</v>
      </c>
      <c r="BC554">
        <v>0</v>
      </c>
      <c r="BD554">
        <v>0</v>
      </c>
      <c r="BE554">
        <v>160</v>
      </c>
      <c r="BF554">
        <v>92</v>
      </c>
      <c r="BG554">
        <v>18</v>
      </c>
      <c r="BH554">
        <v>8</v>
      </c>
      <c r="BI554">
        <v>14</v>
      </c>
      <c r="BJ554">
        <v>3</v>
      </c>
      <c r="BK554">
        <v>14</v>
      </c>
      <c r="BL554">
        <v>0</v>
      </c>
      <c r="BM554">
        <v>1</v>
      </c>
      <c r="BN554">
        <v>1</v>
      </c>
      <c r="BO554">
        <v>1</v>
      </c>
      <c r="BP554">
        <v>0</v>
      </c>
      <c r="BQ554">
        <v>1</v>
      </c>
      <c r="BR554">
        <v>0</v>
      </c>
      <c r="BS554">
        <v>0</v>
      </c>
      <c r="BT554">
        <v>2</v>
      </c>
      <c r="BU554">
        <v>0</v>
      </c>
      <c r="BV554">
        <v>0</v>
      </c>
      <c r="BW554">
        <v>0</v>
      </c>
      <c r="BX554">
        <v>1</v>
      </c>
      <c r="BY554">
        <v>0</v>
      </c>
      <c r="BZ554">
        <v>1</v>
      </c>
      <c r="CA554">
        <v>2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25</v>
      </c>
      <c r="CI554">
        <v>92</v>
      </c>
      <c r="CJ554">
        <v>8</v>
      </c>
      <c r="CK554">
        <v>3</v>
      </c>
      <c r="CL554">
        <v>1</v>
      </c>
      <c r="CM554">
        <v>0</v>
      </c>
      <c r="CN554">
        <v>1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1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1</v>
      </c>
      <c r="DF554">
        <v>0</v>
      </c>
      <c r="DG554">
        <v>0</v>
      </c>
      <c r="DH554">
        <v>1</v>
      </c>
      <c r="DI554">
        <v>8</v>
      </c>
      <c r="DJ554">
        <v>34</v>
      </c>
      <c r="DK554">
        <v>15</v>
      </c>
      <c r="DL554">
        <v>1</v>
      </c>
      <c r="DM554">
        <v>1</v>
      </c>
      <c r="DN554">
        <v>0</v>
      </c>
      <c r="DO554">
        <v>0</v>
      </c>
      <c r="DP554">
        <v>1</v>
      </c>
      <c r="DQ554">
        <v>7</v>
      </c>
      <c r="DR554">
        <v>0</v>
      </c>
      <c r="DS554">
        <v>0</v>
      </c>
      <c r="DT554">
        <v>2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1</v>
      </c>
      <c r="EF554">
        <v>1</v>
      </c>
      <c r="EG554">
        <v>0</v>
      </c>
      <c r="EH554">
        <v>0</v>
      </c>
      <c r="EI554">
        <v>1</v>
      </c>
      <c r="EJ554">
        <v>0</v>
      </c>
      <c r="EK554">
        <v>1</v>
      </c>
      <c r="EL554">
        <v>3</v>
      </c>
      <c r="EM554">
        <v>34</v>
      </c>
      <c r="EN554">
        <v>63</v>
      </c>
      <c r="EO554">
        <v>54</v>
      </c>
      <c r="EP554">
        <v>2</v>
      </c>
      <c r="EQ554">
        <v>0</v>
      </c>
      <c r="ER554">
        <v>0</v>
      </c>
      <c r="ES554">
        <v>1</v>
      </c>
      <c r="ET554">
        <v>0</v>
      </c>
      <c r="EU554">
        <v>1</v>
      </c>
      <c r="EV554">
        <v>0</v>
      </c>
      <c r="EW554">
        <v>0</v>
      </c>
      <c r="EX554">
        <v>1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4</v>
      </c>
      <c r="FQ554">
        <v>63</v>
      </c>
      <c r="FR554">
        <v>34</v>
      </c>
      <c r="FS554">
        <v>13</v>
      </c>
      <c r="FT554">
        <v>0</v>
      </c>
      <c r="FU554">
        <v>4</v>
      </c>
      <c r="FV554">
        <v>1</v>
      </c>
      <c r="FW554">
        <v>1</v>
      </c>
      <c r="FX554">
        <v>5</v>
      </c>
      <c r="FY554">
        <v>0</v>
      </c>
      <c r="FZ554">
        <v>1</v>
      </c>
      <c r="GA554">
        <v>0</v>
      </c>
      <c r="GB554">
        <v>2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1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1</v>
      </c>
      <c r="GR554">
        <v>0</v>
      </c>
      <c r="GS554">
        <v>2</v>
      </c>
      <c r="GT554">
        <v>3</v>
      </c>
      <c r="GU554">
        <v>34</v>
      </c>
      <c r="GV554">
        <v>26</v>
      </c>
      <c r="GW554">
        <v>12</v>
      </c>
      <c r="GX554">
        <v>3</v>
      </c>
      <c r="GY554">
        <v>0</v>
      </c>
      <c r="GZ554">
        <v>0</v>
      </c>
      <c r="HA554">
        <v>0</v>
      </c>
      <c r="HB554">
        <v>1</v>
      </c>
      <c r="HC554">
        <v>0</v>
      </c>
      <c r="HD554">
        <v>0</v>
      </c>
      <c r="HE554">
        <v>0</v>
      </c>
      <c r="HF554">
        <v>4</v>
      </c>
      <c r="HG554">
        <v>0</v>
      </c>
      <c r="HH554">
        <v>0</v>
      </c>
      <c r="HI554">
        <v>2</v>
      </c>
      <c r="HJ554">
        <v>0</v>
      </c>
      <c r="HK554">
        <v>0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1</v>
      </c>
      <c r="HR554">
        <v>0</v>
      </c>
      <c r="HS554">
        <v>0</v>
      </c>
      <c r="HT554">
        <v>1</v>
      </c>
      <c r="HU554">
        <v>1</v>
      </c>
      <c r="HV554">
        <v>0</v>
      </c>
      <c r="HW554">
        <v>0</v>
      </c>
      <c r="HX554">
        <v>1</v>
      </c>
      <c r="HY554">
        <v>26</v>
      </c>
      <c r="HZ554">
        <v>37</v>
      </c>
      <c r="IA554">
        <v>24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10</v>
      </c>
      <c r="JA554">
        <v>1</v>
      </c>
      <c r="JB554">
        <v>2</v>
      </c>
      <c r="JC554">
        <v>37</v>
      </c>
      <c r="JD554" t="s">
        <v>0</v>
      </c>
      <c r="JE554" t="s">
        <v>0</v>
      </c>
      <c r="JF554" t="s">
        <v>0</v>
      </c>
      <c r="JG554" t="s">
        <v>0</v>
      </c>
      <c r="JH554" t="s">
        <v>0</v>
      </c>
      <c r="JI554" t="s">
        <v>0</v>
      </c>
      <c r="JJ554" t="s">
        <v>0</v>
      </c>
      <c r="JK554" t="s">
        <v>0</v>
      </c>
      <c r="JL554" t="s">
        <v>0</v>
      </c>
      <c r="JM554" t="s">
        <v>0</v>
      </c>
      <c r="JN554" t="s">
        <v>0</v>
      </c>
      <c r="JO554" t="s">
        <v>0</v>
      </c>
      <c r="JP554" t="s">
        <v>0</v>
      </c>
      <c r="JQ554" t="s">
        <v>0</v>
      </c>
      <c r="JR554" t="s">
        <v>0</v>
      </c>
      <c r="JS554" t="s">
        <v>0</v>
      </c>
      <c r="JT554" t="s">
        <v>0</v>
      </c>
      <c r="JU554" t="s">
        <v>0</v>
      </c>
      <c r="JV554" t="s">
        <v>0</v>
      </c>
      <c r="JW554">
        <v>1</v>
      </c>
      <c r="JX554">
        <v>1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0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0</v>
      </c>
      <c r="KR554">
        <v>1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0</v>
      </c>
      <c r="LZ554">
        <v>0</v>
      </c>
      <c r="MA554">
        <v>0</v>
      </c>
      <c r="MB554">
        <v>0</v>
      </c>
      <c r="MC554">
        <v>0</v>
      </c>
      <c r="MD554">
        <v>0</v>
      </c>
      <c r="ME554">
        <v>0</v>
      </c>
      <c r="MF554">
        <v>0</v>
      </c>
      <c r="MG554">
        <v>0</v>
      </c>
      <c r="MH554">
        <v>0</v>
      </c>
      <c r="MI554">
        <v>0</v>
      </c>
      <c r="MJ554">
        <v>0</v>
      </c>
      <c r="MK554">
        <v>0</v>
      </c>
      <c r="ML554">
        <v>0</v>
      </c>
      <c r="MM554">
        <v>0</v>
      </c>
    </row>
    <row r="555" spans="1:351">
      <c r="A555" t="s">
        <v>737</v>
      </c>
      <c r="B555" t="s">
        <v>721</v>
      </c>
      <c r="C555" t="str">
        <f>"201108"</f>
        <v>201108</v>
      </c>
      <c r="D555" t="s">
        <v>735</v>
      </c>
      <c r="E555">
        <v>14</v>
      </c>
      <c r="F555">
        <v>1021</v>
      </c>
      <c r="G555">
        <v>780</v>
      </c>
      <c r="H555">
        <v>312</v>
      </c>
      <c r="I555">
        <v>468</v>
      </c>
      <c r="J555">
        <v>0</v>
      </c>
      <c r="K555">
        <v>2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468</v>
      </c>
      <c r="T555">
        <v>0</v>
      </c>
      <c r="U555">
        <v>0</v>
      </c>
      <c r="V555">
        <v>468</v>
      </c>
      <c r="W555">
        <v>6</v>
      </c>
      <c r="X555">
        <v>5</v>
      </c>
      <c r="Y555">
        <v>0</v>
      </c>
      <c r="Z555">
        <v>1</v>
      </c>
      <c r="AA555">
        <v>462</v>
      </c>
      <c r="AB555">
        <v>256</v>
      </c>
      <c r="AC555">
        <v>61</v>
      </c>
      <c r="AD555">
        <v>33</v>
      </c>
      <c r="AE555">
        <v>37</v>
      </c>
      <c r="AF555">
        <v>0</v>
      </c>
      <c r="AG555">
        <v>3</v>
      </c>
      <c r="AH555">
        <v>2</v>
      </c>
      <c r="AI555">
        <v>0</v>
      </c>
      <c r="AJ555">
        <v>0</v>
      </c>
      <c r="AK555">
        <v>4</v>
      </c>
      <c r="AL555">
        <v>2</v>
      </c>
      <c r="AM555">
        <v>0</v>
      </c>
      <c r="AN555">
        <v>0</v>
      </c>
      <c r="AO555">
        <v>86</v>
      </c>
      <c r="AP555">
        <v>0</v>
      </c>
      <c r="AQ555">
        <v>20</v>
      </c>
      <c r="AR555">
        <v>0</v>
      </c>
      <c r="AS555">
        <v>0</v>
      </c>
      <c r="AT555">
        <v>0</v>
      </c>
      <c r="AU555">
        <v>0</v>
      </c>
      <c r="AV555">
        <v>1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7</v>
      </c>
      <c r="BE555">
        <v>256</v>
      </c>
      <c r="BF555">
        <v>59</v>
      </c>
      <c r="BG555">
        <v>17</v>
      </c>
      <c r="BH555">
        <v>11</v>
      </c>
      <c r="BI555">
        <v>7</v>
      </c>
      <c r="BJ555">
        <v>0</v>
      </c>
      <c r="BK555">
        <v>5</v>
      </c>
      <c r="BL555">
        <v>0</v>
      </c>
      <c r="BM555">
        <v>0</v>
      </c>
      <c r="BN555">
        <v>0</v>
      </c>
      <c r="BO555">
        <v>0</v>
      </c>
      <c r="BP555">
        <v>1</v>
      </c>
      <c r="BQ555">
        <v>0</v>
      </c>
      <c r="BR555">
        <v>2</v>
      </c>
      <c r="BS555">
        <v>0</v>
      </c>
      <c r="BT555">
        <v>1</v>
      </c>
      <c r="BU555">
        <v>0</v>
      </c>
      <c r="BV555">
        <v>0</v>
      </c>
      <c r="BW555">
        <v>1</v>
      </c>
      <c r="BX555">
        <v>1</v>
      </c>
      <c r="BY555">
        <v>0</v>
      </c>
      <c r="BZ555">
        <v>1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12</v>
      </c>
      <c r="CI555">
        <v>59</v>
      </c>
      <c r="CJ555">
        <v>6</v>
      </c>
      <c r="CK555">
        <v>2</v>
      </c>
      <c r="CL555">
        <v>1</v>
      </c>
      <c r="CM555">
        <v>0</v>
      </c>
      <c r="CN555">
        <v>0</v>
      </c>
      <c r="CO555">
        <v>1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1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1</v>
      </c>
      <c r="DI555">
        <v>6</v>
      </c>
      <c r="DJ555">
        <v>28</v>
      </c>
      <c r="DK555">
        <v>16</v>
      </c>
      <c r="DL555">
        <v>1</v>
      </c>
      <c r="DM555">
        <v>3</v>
      </c>
      <c r="DN555">
        <v>0</v>
      </c>
      <c r="DO555">
        <v>2</v>
      </c>
      <c r="DP555">
        <v>0</v>
      </c>
      <c r="DQ555">
        <v>0</v>
      </c>
      <c r="DR555">
        <v>0</v>
      </c>
      <c r="DS555">
        <v>0</v>
      </c>
      <c r="DT555">
        <v>1</v>
      </c>
      <c r="DU555">
        <v>1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2</v>
      </c>
      <c r="EK555">
        <v>2</v>
      </c>
      <c r="EL555">
        <v>0</v>
      </c>
      <c r="EM555">
        <v>28</v>
      </c>
      <c r="EN555">
        <v>38</v>
      </c>
      <c r="EO555">
        <v>27</v>
      </c>
      <c r="EP555">
        <v>2</v>
      </c>
      <c r="EQ555">
        <v>0</v>
      </c>
      <c r="ER555">
        <v>0</v>
      </c>
      <c r="ES555">
        <v>0</v>
      </c>
      <c r="ET555">
        <v>0</v>
      </c>
      <c r="EU555">
        <v>1</v>
      </c>
      <c r="EV555">
        <v>0</v>
      </c>
      <c r="EW555">
        <v>2</v>
      </c>
      <c r="EX555">
        <v>0</v>
      </c>
      <c r="EY555">
        <v>0</v>
      </c>
      <c r="EZ555">
        <v>0</v>
      </c>
      <c r="FA555">
        <v>1</v>
      </c>
      <c r="FB555">
        <v>0</v>
      </c>
      <c r="FC555">
        <v>1</v>
      </c>
      <c r="FD555">
        <v>0</v>
      </c>
      <c r="FE555">
        <v>0</v>
      </c>
      <c r="FF555">
        <v>0</v>
      </c>
      <c r="FG555">
        <v>2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2</v>
      </c>
      <c r="FQ555">
        <v>38</v>
      </c>
      <c r="FR555">
        <v>21</v>
      </c>
      <c r="FS555">
        <v>8</v>
      </c>
      <c r="FT555">
        <v>1</v>
      </c>
      <c r="FU555">
        <v>3</v>
      </c>
      <c r="FV555">
        <v>3</v>
      </c>
      <c r="FW555">
        <v>0</v>
      </c>
      <c r="FX555">
        <v>3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1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1</v>
      </c>
      <c r="GR555">
        <v>0</v>
      </c>
      <c r="GS555">
        <v>0</v>
      </c>
      <c r="GT555">
        <v>1</v>
      </c>
      <c r="GU555">
        <v>21</v>
      </c>
      <c r="GV555">
        <v>37</v>
      </c>
      <c r="GW555">
        <v>17</v>
      </c>
      <c r="GX555">
        <v>2</v>
      </c>
      <c r="GY555">
        <v>1</v>
      </c>
      <c r="GZ555">
        <v>0</v>
      </c>
      <c r="HA555">
        <v>1</v>
      </c>
      <c r="HB555">
        <v>0</v>
      </c>
      <c r="HC555">
        <v>4</v>
      </c>
      <c r="HD555">
        <v>0</v>
      </c>
      <c r="HE555">
        <v>0</v>
      </c>
      <c r="HF555">
        <v>7</v>
      </c>
      <c r="HG555">
        <v>0</v>
      </c>
      <c r="HH555">
        <v>0</v>
      </c>
      <c r="HI555">
        <v>0</v>
      </c>
      <c r="HJ555">
        <v>2</v>
      </c>
      <c r="HK555">
        <v>0</v>
      </c>
      <c r="HL555">
        <v>0</v>
      </c>
      <c r="HM555">
        <v>0</v>
      </c>
      <c r="HN555">
        <v>0</v>
      </c>
      <c r="HO555">
        <v>0</v>
      </c>
      <c r="HP555">
        <v>1</v>
      </c>
      <c r="HQ555">
        <v>0</v>
      </c>
      <c r="HR555">
        <v>0</v>
      </c>
      <c r="HS555">
        <v>0</v>
      </c>
      <c r="HT555">
        <v>1</v>
      </c>
      <c r="HU555">
        <v>0</v>
      </c>
      <c r="HV555">
        <v>1</v>
      </c>
      <c r="HW555">
        <v>0</v>
      </c>
      <c r="HX555">
        <v>0</v>
      </c>
      <c r="HY555">
        <v>37</v>
      </c>
      <c r="HZ555">
        <v>15</v>
      </c>
      <c r="IA555">
        <v>12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J555">
        <v>0</v>
      </c>
      <c r="IK555">
        <v>0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3</v>
      </c>
      <c r="JA555">
        <v>0</v>
      </c>
      <c r="JB555">
        <v>0</v>
      </c>
      <c r="JC555">
        <v>15</v>
      </c>
      <c r="JD555" t="s">
        <v>0</v>
      </c>
      <c r="JE555" t="s">
        <v>0</v>
      </c>
      <c r="JF555" t="s">
        <v>0</v>
      </c>
      <c r="JG555" t="s">
        <v>0</v>
      </c>
      <c r="JH555" t="s">
        <v>0</v>
      </c>
      <c r="JI555" t="s">
        <v>0</v>
      </c>
      <c r="JJ555" t="s">
        <v>0</v>
      </c>
      <c r="JK555" t="s">
        <v>0</v>
      </c>
      <c r="JL555" t="s">
        <v>0</v>
      </c>
      <c r="JM555" t="s">
        <v>0</v>
      </c>
      <c r="JN555" t="s">
        <v>0</v>
      </c>
      <c r="JO555" t="s">
        <v>0</v>
      </c>
      <c r="JP555" t="s">
        <v>0</v>
      </c>
      <c r="JQ555" t="s">
        <v>0</v>
      </c>
      <c r="JR555" t="s">
        <v>0</v>
      </c>
      <c r="JS555" t="s">
        <v>0</v>
      </c>
      <c r="JT555" t="s">
        <v>0</v>
      </c>
      <c r="JU555" t="s">
        <v>0</v>
      </c>
      <c r="JV555" t="s">
        <v>0</v>
      </c>
      <c r="JW555">
        <v>1</v>
      </c>
      <c r="JX555">
        <v>1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0</v>
      </c>
      <c r="KR555">
        <v>1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1</v>
      </c>
      <c r="LW555">
        <v>1</v>
      </c>
      <c r="LX555">
        <v>0</v>
      </c>
      <c r="LY555">
        <v>0</v>
      </c>
      <c r="LZ555">
        <v>0</v>
      </c>
      <c r="MA555">
        <v>0</v>
      </c>
      <c r="MB555">
        <v>0</v>
      </c>
      <c r="MC555">
        <v>0</v>
      </c>
      <c r="MD555">
        <v>0</v>
      </c>
      <c r="ME555">
        <v>0</v>
      </c>
      <c r="MF555">
        <v>0</v>
      </c>
      <c r="MG555">
        <v>0</v>
      </c>
      <c r="MH555">
        <v>0</v>
      </c>
      <c r="MI555">
        <v>0</v>
      </c>
      <c r="MJ555">
        <v>0</v>
      </c>
      <c r="MK555">
        <v>0</v>
      </c>
      <c r="ML555">
        <v>0</v>
      </c>
      <c r="MM555">
        <v>1</v>
      </c>
    </row>
    <row r="556" spans="1:351">
      <c r="A556" t="s">
        <v>736</v>
      </c>
      <c r="B556" t="s">
        <v>721</v>
      </c>
      <c r="C556" t="str">
        <f>"201108"</f>
        <v>201108</v>
      </c>
      <c r="D556" t="s">
        <v>735</v>
      </c>
      <c r="E556">
        <v>15</v>
      </c>
      <c r="F556">
        <v>919</v>
      </c>
      <c r="G556">
        <v>700</v>
      </c>
      <c r="H556">
        <v>275</v>
      </c>
      <c r="I556">
        <v>424</v>
      </c>
      <c r="J556">
        <v>0</v>
      </c>
      <c r="K556">
        <v>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425</v>
      </c>
      <c r="T556">
        <v>0</v>
      </c>
      <c r="U556">
        <v>0</v>
      </c>
      <c r="V556">
        <v>425</v>
      </c>
      <c r="W556">
        <v>12</v>
      </c>
      <c r="X556">
        <v>7</v>
      </c>
      <c r="Y556">
        <v>4</v>
      </c>
      <c r="Z556">
        <v>1</v>
      </c>
      <c r="AA556">
        <v>413</v>
      </c>
      <c r="AB556">
        <v>165</v>
      </c>
      <c r="AC556">
        <v>37</v>
      </c>
      <c r="AD556">
        <v>19</v>
      </c>
      <c r="AE556">
        <v>21</v>
      </c>
      <c r="AF556">
        <v>1</v>
      </c>
      <c r="AG556">
        <v>0</v>
      </c>
      <c r="AH556">
        <v>1</v>
      </c>
      <c r="AI556">
        <v>0</v>
      </c>
      <c r="AJ556">
        <v>0</v>
      </c>
      <c r="AK556">
        <v>21</v>
      </c>
      <c r="AL556">
        <v>0</v>
      </c>
      <c r="AM556">
        <v>0</v>
      </c>
      <c r="AN556">
        <v>0</v>
      </c>
      <c r="AO556">
        <v>44</v>
      </c>
      <c r="AP556">
        <v>0</v>
      </c>
      <c r="AQ556">
        <v>18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1</v>
      </c>
      <c r="AZ556">
        <v>0</v>
      </c>
      <c r="BA556">
        <v>0</v>
      </c>
      <c r="BB556">
        <v>0</v>
      </c>
      <c r="BC556">
        <v>0</v>
      </c>
      <c r="BD556">
        <v>2</v>
      </c>
      <c r="BE556">
        <v>165</v>
      </c>
      <c r="BF556">
        <v>61</v>
      </c>
      <c r="BG556">
        <v>18</v>
      </c>
      <c r="BH556">
        <v>2</v>
      </c>
      <c r="BI556">
        <v>6</v>
      </c>
      <c r="BJ556">
        <v>1</v>
      </c>
      <c r="BK556">
        <v>16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1</v>
      </c>
      <c r="CB556">
        <v>0</v>
      </c>
      <c r="CC556">
        <v>1</v>
      </c>
      <c r="CD556">
        <v>0</v>
      </c>
      <c r="CE556">
        <v>0</v>
      </c>
      <c r="CF556">
        <v>0</v>
      </c>
      <c r="CG556">
        <v>0</v>
      </c>
      <c r="CH556">
        <v>16</v>
      </c>
      <c r="CI556">
        <v>61</v>
      </c>
      <c r="CJ556">
        <v>7</v>
      </c>
      <c r="CK556">
        <v>0</v>
      </c>
      <c r="CL556">
        <v>2</v>
      </c>
      <c r="CM556">
        <v>1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1</v>
      </c>
      <c r="CT556">
        <v>0</v>
      </c>
      <c r="CU556">
        <v>0</v>
      </c>
      <c r="CV556">
        <v>0</v>
      </c>
      <c r="CW556">
        <v>0</v>
      </c>
      <c r="CX556">
        <v>1</v>
      </c>
      <c r="CY556">
        <v>0</v>
      </c>
      <c r="CZ556">
        <v>0</v>
      </c>
      <c r="DA556">
        <v>0</v>
      </c>
      <c r="DB556">
        <v>0</v>
      </c>
      <c r="DC556">
        <v>1</v>
      </c>
      <c r="DD556">
        <v>0</v>
      </c>
      <c r="DE556">
        <v>0</v>
      </c>
      <c r="DF556">
        <v>0</v>
      </c>
      <c r="DG556">
        <v>0</v>
      </c>
      <c r="DH556">
        <v>1</v>
      </c>
      <c r="DI556">
        <v>7</v>
      </c>
      <c r="DJ556">
        <v>41</v>
      </c>
      <c r="DK556">
        <v>19</v>
      </c>
      <c r="DL556">
        <v>3</v>
      </c>
      <c r="DM556">
        <v>5</v>
      </c>
      <c r="DN556">
        <v>0</v>
      </c>
      <c r="DO556">
        <v>8</v>
      </c>
      <c r="DP556">
        <v>0</v>
      </c>
      <c r="DQ556">
        <v>1</v>
      </c>
      <c r="DR556">
        <v>0</v>
      </c>
      <c r="DS556">
        <v>0</v>
      </c>
      <c r="DT556">
        <v>0</v>
      </c>
      <c r="DU556">
        <v>1</v>
      </c>
      <c r="DV556">
        <v>0</v>
      </c>
      <c r="DW556">
        <v>1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1</v>
      </c>
      <c r="ED556">
        <v>1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1</v>
      </c>
      <c r="EK556">
        <v>0</v>
      </c>
      <c r="EL556">
        <v>0</v>
      </c>
      <c r="EM556">
        <v>41</v>
      </c>
      <c r="EN556">
        <v>57</v>
      </c>
      <c r="EO556">
        <v>56</v>
      </c>
      <c r="EP556">
        <v>0</v>
      </c>
      <c r="EQ556">
        <v>0</v>
      </c>
      <c r="ER556">
        <v>1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57</v>
      </c>
      <c r="FR556">
        <v>24</v>
      </c>
      <c r="FS556">
        <v>7</v>
      </c>
      <c r="FT556">
        <v>1</v>
      </c>
      <c r="FU556">
        <v>6</v>
      </c>
      <c r="FV556">
        <v>0</v>
      </c>
      <c r="FW556">
        <v>0</v>
      </c>
      <c r="FX556">
        <v>4</v>
      </c>
      <c r="FY556">
        <v>0</v>
      </c>
      <c r="FZ556">
        <v>0</v>
      </c>
      <c r="GA556">
        <v>1</v>
      </c>
      <c r="GB556">
        <v>0</v>
      </c>
      <c r="GC556">
        <v>4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1</v>
      </c>
      <c r="GU556">
        <v>24</v>
      </c>
      <c r="GV556">
        <v>29</v>
      </c>
      <c r="GW556">
        <v>10</v>
      </c>
      <c r="GX556">
        <v>13</v>
      </c>
      <c r="GY556">
        <v>0</v>
      </c>
      <c r="GZ556">
        <v>0</v>
      </c>
      <c r="HA556">
        <v>0</v>
      </c>
      <c r="HB556">
        <v>0</v>
      </c>
      <c r="HC556">
        <v>1</v>
      </c>
      <c r="HD556">
        <v>0</v>
      </c>
      <c r="HE556">
        <v>0</v>
      </c>
      <c r="HF556">
        <v>1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  <c r="HN556">
        <v>0</v>
      </c>
      <c r="HO556">
        <v>0</v>
      </c>
      <c r="HP556">
        <v>0</v>
      </c>
      <c r="HQ556">
        <v>1</v>
      </c>
      <c r="HR556">
        <v>1</v>
      </c>
      <c r="HS556">
        <v>0</v>
      </c>
      <c r="HT556">
        <v>0</v>
      </c>
      <c r="HU556">
        <v>1</v>
      </c>
      <c r="HV556">
        <v>1</v>
      </c>
      <c r="HW556">
        <v>0</v>
      </c>
      <c r="HX556">
        <v>0</v>
      </c>
      <c r="HY556">
        <v>29</v>
      </c>
      <c r="HZ556">
        <v>23</v>
      </c>
      <c r="IA556">
        <v>11</v>
      </c>
      <c r="IB556">
        <v>2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0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1</v>
      </c>
      <c r="IX556">
        <v>0</v>
      </c>
      <c r="IY556">
        <v>0</v>
      </c>
      <c r="IZ556">
        <v>9</v>
      </c>
      <c r="JA556">
        <v>0</v>
      </c>
      <c r="JB556">
        <v>0</v>
      </c>
      <c r="JC556">
        <v>23</v>
      </c>
      <c r="JD556" t="s">
        <v>0</v>
      </c>
      <c r="JE556" t="s">
        <v>0</v>
      </c>
      <c r="JF556" t="s">
        <v>0</v>
      </c>
      <c r="JG556" t="s">
        <v>0</v>
      </c>
      <c r="JH556" t="s">
        <v>0</v>
      </c>
      <c r="JI556" t="s">
        <v>0</v>
      </c>
      <c r="JJ556" t="s">
        <v>0</v>
      </c>
      <c r="JK556" t="s">
        <v>0</v>
      </c>
      <c r="JL556" t="s">
        <v>0</v>
      </c>
      <c r="JM556" t="s">
        <v>0</v>
      </c>
      <c r="JN556" t="s">
        <v>0</v>
      </c>
      <c r="JO556" t="s">
        <v>0</v>
      </c>
      <c r="JP556" t="s">
        <v>0</v>
      </c>
      <c r="JQ556" t="s">
        <v>0</v>
      </c>
      <c r="JR556" t="s">
        <v>0</v>
      </c>
      <c r="JS556" t="s">
        <v>0</v>
      </c>
      <c r="JT556" t="s">
        <v>0</v>
      </c>
      <c r="JU556" t="s">
        <v>0</v>
      </c>
      <c r="JV556" t="s">
        <v>0</v>
      </c>
      <c r="JW556">
        <v>6</v>
      </c>
      <c r="JX556">
        <v>2</v>
      </c>
      <c r="JY556">
        <v>1</v>
      </c>
      <c r="JZ556">
        <v>0</v>
      </c>
      <c r="KA556">
        <v>0</v>
      </c>
      <c r="KB556">
        <v>0</v>
      </c>
      <c r="KC556">
        <v>1</v>
      </c>
      <c r="KD556">
        <v>0</v>
      </c>
      <c r="KE556">
        <v>0</v>
      </c>
      <c r="KF556">
        <v>1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1</v>
      </c>
      <c r="KR556">
        <v>6</v>
      </c>
      <c r="KS556">
        <v>0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0</v>
      </c>
      <c r="MA556">
        <v>0</v>
      </c>
      <c r="MB556">
        <v>0</v>
      </c>
      <c r="MC556">
        <v>0</v>
      </c>
      <c r="MD556">
        <v>0</v>
      </c>
      <c r="ME556">
        <v>0</v>
      </c>
      <c r="MF556">
        <v>0</v>
      </c>
      <c r="MG556">
        <v>0</v>
      </c>
      <c r="MH556">
        <v>0</v>
      </c>
      <c r="MI556">
        <v>0</v>
      </c>
      <c r="MJ556">
        <v>0</v>
      </c>
      <c r="MK556">
        <v>0</v>
      </c>
      <c r="ML556">
        <v>0</v>
      </c>
      <c r="MM556">
        <v>0</v>
      </c>
    </row>
    <row r="557" spans="1:351">
      <c r="A557" t="s">
        <v>734</v>
      </c>
      <c r="B557" t="s">
        <v>721</v>
      </c>
      <c r="C557" t="str">
        <f>"201108"</f>
        <v>201108</v>
      </c>
      <c r="D557" t="s">
        <v>733</v>
      </c>
      <c r="E557">
        <v>16</v>
      </c>
      <c r="F557">
        <v>995</v>
      </c>
      <c r="G557">
        <v>770</v>
      </c>
      <c r="H557">
        <v>403</v>
      </c>
      <c r="I557">
        <v>367</v>
      </c>
      <c r="J557">
        <v>0</v>
      </c>
      <c r="K557">
        <v>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367</v>
      </c>
      <c r="T557">
        <v>0</v>
      </c>
      <c r="U557">
        <v>0</v>
      </c>
      <c r="V557">
        <v>367</v>
      </c>
      <c r="W557">
        <v>3</v>
      </c>
      <c r="X557">
        <v>2</v>
      </c>
      <c r="Y557">
        <v>0</v>
      </c>
      <c r="Z557">
        <v>1</v>
      </c>
      <c r="AA557">
        <v>364</v>
      </c>
      <c r="AB557">
        <v>182</v>
      </c>
      <c r="AC557">
        <v>30</v>
      </c>
      <c r="AD557">
        <v>37</v>
      </c>
      <c r="AE557">
        <v>32</v>
      </c>
      <c r="AF557">
        <v>0</v>
      </c>
      <c r="AG557">
        <v>5</v>
      </c>
      <c r="AH557">
        <v>0</v>
      </c>
      <c r="AI557">
        <v>0</v>
      </c>
      <c r="AJ557">
        <v>0</v>
      </c>
      <c r="AK557">
        <v>8</v>
      </c>
      <c r="AL557">
        <v>1</v>
      </c>
      <c r="AM557">
        <v>0</v>
      </c>
      <c r="AN557">
        <v>0</v>
      </c>
      <c r="AO557">
        <v>60</v>
      </c>
      <c r="AP557">
        <v>0</v>
      </c>
      <c r="AQ557">
        <v>8</v>
      </c>
      <c r="AR557">
        <v>0</v>
      </c>
      <c r="AS557">
        <v>0</v>
      </c>
      <c r="AT557">
        <v>0</v>
      </c>
      <c r="AU557">
        <v>1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182</v>
      </c>
      <c r="BF557">
        <v>54</v>
      </c>
      <c r="BG557">
        <v>23</v>
      </c>
      <c r="BH557">
        <v>4</v>
      </c>
      <c r="BI557">
        <v>6</v>
      </c>
      <c r="BJ557">
        <v>1</v>
      </c>
      <c r="BK557">
        <v>1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1</v>
      </c>
      <c r="BR557">
        <v>2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1</v>
      </c>
      <c r="CC557">
        <v>0</v>
      </c>
      <c r="CD557">
        <v>0</v>
      </c>
      <c r="CE557">
        <v>1</v>
      </c>
      <c r="CF557">
        <v>0</v>
      </c>
      <c r="CG557">
        <v>0</v>
      </c>
      <c r="CH557">
        <v>14</v>
      </c>
      <c r="CI557">
        <v>54</v>
      </c>
      <c r="CJ557">
        <v>14</v>
      </c>
      <c r="CK557">
        <v>5</v>
      </c>
      <c r="CL557">
        <v>1</v>
      </c>
      <c r="CM557">
        <v>0</v>
      </c>
      <c r="CN557">
        <v>0</v>
      </c>
      <c r="CO557">
        <v>1</v>
      </c>
      <c r="CP557">
        <v>0</v>
      </c>
      <c r="CQ557">
        <v>0</v>
      </c>
      <c r="CR557">
        <v>1</v>
      </c>
      <c r="CS557">
        <v>2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1</v>
      </c>
      <c r="DC557">
        <v>1</v>
      </c>
      <c r="DD557">
        <v>0</v>
      </c>
      <c r="DE557">
        <v>1</v>
      </c>
      <c r="DF557">
        <v>0</v>
      </c>
      <c r="DG557">
        <v>0</v>
      </c>
      <c r="DH557">
        <v>1</v>
      </c>
      <c r="DI557">
        <v>14</v>
      </c>
      <c r="DJ557">
        <v>24</v>
      </c>
      <c r="DK557">
        <v>14</v>
      </c>
      <c r="DL557">
        <v>1</v>
      </c>
      <c r="DM557">
        <v>1</v>
      </c>
      <c r="DN557">
        <v>0</v>
      </c>
      <c r="DO557">
        <v>6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1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1</v>
      </c>
      <c r="EM557">
        <v>24</v>
      </c>
      <c r="EN557">
        <v>25</v>
      </c>
      <c r="EO557">
        <v>21</v>
      </c>
      <c r="EP557">
        <v>2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2</v>
      </c>
      <c r="FQ557">
        <v>25</v>
      </c>
      <c r="FR557">
        <v>20</v>
      </c>
      <c r="FS557">
        <v>6</v>
      </c>
      <c r="FT557">
        <v>0</v>
      </c>
      <c r="FU557">
        <v>2</v>
      </c>
      <c r="FV557">
        <v>1</v>
      </c>
      <c r="FW557">
        <v>1</v>
      </c>
      <c r="FX557">
        <v>1</v>
      </c>
      <c r="FY557">
        <v>0</v>
      </c>
      <c r="FZ557">
        <v>3</v>
      </c>
      <c r="GA557">
        <v>0</v>
      </c>
      <c r="GB557">
        <v>1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1</v>
      </c>
      <c r="GL557">
        <v>2</v>
      </c>
      <c r="GM557">
        <v>0</v>
      </c>
      <c r="GN557">
        <v>0</v>
      </c>
      <c r="GO557">
        <v>0</v>
      </c>
      <c r="GP557">
        <v>1</v>
      </c>
      <c r="GQ557">
        <v>0</v>
      </c>
      <c r="GR557">
        <v>0</v>
      </c>
      <c r="GS557">
        <v>0</v>
      </c>
      <c r="GT557">
        <v>1</v>
      </c>
      <c r="GU557">
        <v>20</v>
      </c>
      <c r="GV557">
        <v>27</v>
      </c>
      <c r="GW557">
        <v>4</v>
      </c>
      <c r="GX557">
        <v>5</v>
      </c>
      <c r="GY557">
        <v>1</v>
      </c>
      <c r="GZ557">
        <v>0</v>
      </c>
      <c r="HA557">
        <v>1</v>
      </c>
      <c r="HB557">
        <v>0</v>
      </c>
      <c r="HC557">
        <v>5</v>
      </c>
      <c r="HD557">
        <v>0</v>
      </c>
      <c r="HE557">
        <v>0</v>
      </c>
      <c r="HF557">
        <v>10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1</v>
      </c>
      <c r="HU557">
        <v>0</v>
      </c>
      <c r="HV557">
        <v>0</v>
      </c>
      <c r="HW557">
        <v>0</v>
      </c>
      <c r="HX557">
        <v>0</v>
      </c>
      <c r="HY557">
        <v>27</v>
      </c>
      <c r="HZ557">
        <v>14</v>
      </c>
      <c r="IA557">
        <v>9</v>
      </c>
      <c r="IB557">
        <v>0</v>
      </c>
      <c r="IC557">
        <v>0</v>
      </c>
      <c r="ID557">
        <v>1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0</v>
      </c>
      <c r="IR557">
        <v>0</v>
      </c>
      <c r="IS557">
        <v>0</v>
      </c>
      <c r="IT557">
        <v>1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3</v>
      </c>
      <c r="JA557">
        <v>0</v>
      </c>
      <c r="JB557">
        <v>0</v>
      </c>
      <c r="JC557">
        <v>14</v>
      </c>
      <c r="JD557" t="s">
        <v>0</v>
      </c>
      <c r="JE557" t="s">
        <v>0</v>
      </c>
      <c r="JF557" t="s">
        <v>0</v>
      </c>
      <c r="JG557" t="s">
        <v>0</v>
      </c>
      <c r="JH557" t="s">
        <v>0</v>
      </c>
      <c r="JI557" t="s">
        <v>0</v>
      </c>
      <c r="JJ557" t="s">
        <v>0</v>
      </c>
      <c r="JK557" t="s">
        <v>0</v>
      </c>
      <c r="JL557" t="s">
        <v>0</v>
      </c>
      <c r="JM557" t="s">
        <v>0</v>
      </c>
      <c r="JN557" t="s">
        <v>0</v>
      </c>
      <c r="JO557" t="s">
        <v>0</v>
      </c>
      <c r="JP557" t="s">
        <v>0</v>
      </c>
      <c r="JQ557" t="s">
        <v>0</v>
      </c>
      <c r="JR557" t="s">
        <v>0</v>
      </c>
      <c r="JS557" t="s">
        <v>0</v>
      </c>
      <c r="JT557" t="s">
        <v>0</v>
      </c>
      <c r="JU557" t="s">
        <v>0</v>
      </c>
      <c r="JV557" t="s">
        <v>0</v>
      </c>
      <c r="JW557">
        <v>2</v>
      </c>
      <c r="JX557">
        <v>1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0</v>
      </c>
      <c r="KR557">
        <v>2</v>
      </c>
      <c r="KS557">
        <v>1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1</v>
      </c>
      <c r="LS557">
        <v>0</v>
      </c>
      <c r="LT557">
        <v>0</v>
      </c>
      <c r="LU557">
        <v>1</v>
      </c>
      <c r="LV557">
        <v>1</v>
      </c>
      <c r="LW557">
        <v>0</v>
      </c>
      <c r="LX557">
        <v>1</v>
      </c>
      <c r="LY557">
        <v>0</v>
      </c>
      <c r="LZ557">
        <v>0</v>
      </c>
      <c r="MA557">
        <v>0</v>
      </c>
      <c r="MB557">
        <v>0</v>
      </c>
      <c r="MC557">
        <v>0</v>
      </c>
      <c r="MD557">
        <v>0</v>
      </c>
      <c r="ME557">
        <v>0</v>
      </c>
      <c r="MF557">
        <v>0</v>
      </c>
      <c r="MG557">
        <v>0</v>
      </c>
      <c r="MH557">
        <v>0</v>
      </c>
      <c r="MI557">
        <v>0</v>
      </c>
      <c r="MJ557">
        <v>0</v>
      </c>
      <c r="MK557">
        <v>0</v>
      </c>
      <c r="ML557">
        <v>0</v>
      </c>
      <c r="MM557">
        <v>1</v>
      </c>
    </row>
    <row r="558" spans="1:351">
      <c r="A558" t="s">
        <v>732</v>
      </c>
      <c r="B558" t="s">
        <v>721</v>
      </c>
      <c r="C558" t="str">
        <f>"201108"</f>
        <v>201108</v>
      </c>
      <c r="D558" t="s">
        <v>731</v>
      </c>
      <c r="E558">
        <v>17</v>
      </c>
      <c r="F558">
        <v>971</v>
      </c>
      <c r="G558">
        <v>760</v>
      </c>
      <c r="H558">
        <v>271</v>
      </c>
      <c r="I558">
        <v>489</v>
      </c>
      <c r="J558">
        <v>1</v>
      </c>
      <c r="K558">
        <v>4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489</v>
      </c>
      <c r="T558">
        <v>0</v>
      </c>
      <c r="U558">
        <v>0</v>
      </c>
      <c r="V558">
        <v>489</v>
      </c>
      <c r="W558">
        <v>11</v>
      </c>
      <c r="X558">
        <v>8</v>
      </c>
      <c r="Y558">
        <v>0</v>
      </c>
      <c r="Z558">
        <v>3</v>
      </c>
      <c r="AA558">
        <v>478</v>
      </c>
      <c r="AB558">
        <v>192</v>
      </c>
      <c r="AC558">
        <v>38</v>
      </c>
      <c r="AD558">
        <v>25</v>
      </c>
      <c r="AE558">
        <v>31</v>
      </c>
      <c r="AF558">
        <v>0</v>
      </c>
      <c r="AG558">
        <v>4</v>
      </c>
      <c r="AH558">
        <v>7</v>
      </c>
      <c r="AI558">
        <v>1</v>
      </c>
      <c r="AJ558">
        <v>0</v>
      </c>
      <c r="AK558">
        <v>14</v>
      </c>
      <c r="AL558">
        <v>0</v>
      </c>
      <c r="AM558">
        <v>0</v>
      </c>
      <c r="AN558">
        <v>0</v>
      </c>
      <c r="AO558">
        <v>45</v>
      </c>
      <c r="AP558">
        <v>0</v>
      </c>
      <c r="AQ558">
        <v>25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2</v>
      </c>
      <c r="BE558">
        <v>192</v>
      </c>
      <c r="BF558">
        <v>88</v>
      </c>
      <c r="BG558">
        <v>29</v>
      </c>
      <c r="BH558">
        <v>3</v>
      </c>
      <c r="BI558">
        <v>17</v>
      </c>
      <c r="BJ558">
        <v>2</v>
      </c>
      <c r="BK558">
        <v>8</v>
      </c>
      <c r="BL558">
        <v>1</v>
      </c>
      <c r="BM558">
        <v>1</v>
      </c>
      <c r="BN558">
        <v>0</v>
      </c>
      <c r="BO558">
        <v>0</v>
      </c>
      <c r="BP558">
        <v>0</v>
      </c>
      <c r="BQ558">
        <v>1</v>
      </c>
      <c r="BR558">
        <v>0</v>
      </c>
      <c r="BS558">
        <v>0</v>
      </c>
      <c r="BT558">
        <v>1</v>
      </c>
      <c r="BU558">
        <v>0</v>
      </c>
      <c r="BV558">
        <v>1</v>
      </c>
      <c r="BW558">
        <v>0</v>
      </c>
      <c r="BX558">
        <v>0</v>
      </c>
      <c r="BY558">
        <v>0</v>
      </c>
      <c r="BZ558">
        <v>0</v>
      </c>
      <c r="CA558">
        <v>1</v>
      </c>
      <c r="CB558">
        <v>1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22</v>
      </c>
      <c r="CI558">
        <v>88</v>
      </c>
      <c r="CJ558">
        <v>15</v>
      </c>
      <c r="CK558">
        <v>6</v>
      </c>
      <c r="CL558">
        <v>3</v>
      </c>
      <c r="CM558">
        <v>0</v>
      </c>
      <c r="CN558">
        <v>0</v>
      </c>
      <c r="CO558">
        <v>0</v>
      </c>
      <c r="CP558">
        <v>1</v>
      </c>
      <c r="CQ558">
        <v>1</v>
      </c>
      <c r="CR558">
        <v>0</v>
      </c>
      <c r="CS558">
        <v>1</v>
      </c>
      <c r="CT558">
        <v>0</v>
      </c>
      <c r="CU558">
        <v>1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2</v>
      </c>
      <c r="DF558">
        <v>0</v>
      </c>
      <c r="DG558">
        <v>0</v>
      </c>
      <c r="DH558">
        <v>0</v>
      </c>
      <c r="DI558">
        <v>15</v>
      </c>
      <c r="DJ558">
        <v>27</v>
      </c>
      <c r="DK558">
        <v>10</v>
      </c>
      <c r="DL558">
        <v>1</v>
      </c>
      <c r="DM558">
        <v>0</v>
      </c>
      <c r="DN558">
        <v>1</v>
      </c>
      <c r="DO558">
        <v>10</v>
      </c>
      <c r="DP558">
        <v>1</v>
      </c>
      <c r="DQ558">
        <v>0</v>
      </c>
      <c r="DR558">
        <v>0</v>
      </c>
      <c r="DS558">
        <v>0</v>
      </c>
      <c r="DT558">
        <v>0</v>
      </c>
      <c r="DU558">
        <v>1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1</v>
      </c>
      <c r="ED558">
        <v>0</v>
      </c>
      <c r="EE558">
        <v>1</v>
      </c>
      <c r="EF558">
        <v>0</v>
      </c>
      <c r="EG558">
        <v>0</v>
      </c>
      <c r="EH558">
        <v>1</v>
      </c>
      <c r="EI558">
        <v>0</v>
      </c>
      <c r="EJ558">
        <v>0</v>
      </c>
      <c r="EK558">
        <v>0</v>
      </c>
      <c r="EL558">
        <v>0</v>
      </c>
      <c r="EM558">
        <v>27</v>
      </c>
      <c r="EN558">
        <v>75</v>
      </c>
      <c r="EO558">
        <v>67</v>
      </c>
      <c r="EP558">
        <v>1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1</v>
      </c>
      <c r="FL558">
        <v>0</v>
      </c>
      <c r="FM558">
        <v>2</v>
      </c>
      <c r="FN558">
        <v>0</v>
      </c>
      <c r="FO558">
        <v>0</v>
      </c>
      <c r="FP558">
        <v>4</v>
      </c>
      <c r="FQ558">
        <v>75</v>
      </c>
      <c r="FR558">
        <v>16</v>
      </c>
      <c r="FS558">
        <v>3</v>
      </c>
      <c r="FT558">
        <v>1</v>
      </c>
      <c r="FU558">
        <v>1</v>
      </c>
      <c r="FV558">
        <v>0</v>
      </c>
      <c r="FW558">
        <v>2</v>
      </c>
      <c r="FX558">
        <v>3</v>
      </c>
      <c r="FY558">
        <v>0</v>
      </c>
      <c r="FZ558">
        <v>4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1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1</v>
      </c>
      <c r="GU558">
        <v>16</v>
      </c>
      <c r="GV558">
        <v>29</v>
      </c>
      <c r="GW558">
        <v>5</v>
      </c>
      <c r="GX558">
        <v>6</v>
      </c>
      <c r="GY558">
        <v>1</v>
      </c>
      <c r="GZ558">
        <v>0</v>
      </c>
      <c r="HA558">
        <v>0</v>
      </c>
      <c r="HB558">
        <v>0</v>
      </c>
      <c r="HC558">
        <v>1</v>
      </c>
      <c r="HD558">
        <v>0</v>
      </c>
      <c r="HE558">
        <v>0</v>
      </c>
      <c r="HF558">
        <v>6</v>
      </c>
      <c r="HG558">
        <v>0</v>
      </c>
      <c r="HH558">
        <v>0</v>
      </c>
      <c r="HI558">
        <v>1</v>
      </c>
      <c r="HJ558">
        <v>0</v>
      </c>
      <c r="HK558">
        <v>0</v>
      </c>
      <c r="HL558">
        <v>0</v>
      </c>
      <c r="HM558">
        <v>0</v>
      </c>
      <c r="HN558">
        <v>1</v>
      </c>
      <c r="HO558">
        <v>2</v>
      </c>
      <c r="HP558">
        <v>0</v>
      </c>
      <c r="HQ558">
        <v>1</v>
      </c>
      <c r="HR558">
        <v>0</v>
      </c>
      <c r="HS558">
        <v>1</v>
      </c>
      <c r="HT558">
        <v>1</v>
      </c>
      <c r="HU558">
        <v>2</v>
      </c>
      <c r="HV558">
        <v>1</v>
      </c>
      <c r="HW558">
        <v>0</v>
      </c>
      <c r="HX558">
        <v>0</v>
      </c>
      <c r="HY558">
        <v>29</v>
      </c>
      <c r="HZ558">
        <v>34</v>
      </c>
      <c r="IA558">
        <v>21</v>
      </c>
      <c r="IB558">
        <v>3</v>
      </c>
      <c r="IC558">
        <v>0</v>
      </c>
      <c r="ID558">
        <v>1</v>
      </c>
      <c r="IE558">
        <v>0</v>
      </c>
      <c r="IF558">
        <v>1</v>
      </c>
      <c r="IG558">
        <v>0</v>
      </c>
      <c r="IH558">
        <v>0</v>
      </c>
      <c r="II558">
        <v>0</v>
      </c>
      <c r="IJ558">
        <v>1</v>
      </c>
      <c r="IK558">
        <v>0</v>
      </c>
      <c r="IL558">
        <v>0</v>
      </c>
      <c r="IM558">
        <v>0</v>
      </c>
      <c r="IN558">
        <v>0</v>
      </c>
      <c r="IO558">
        <v>0</v>
      </c>
      <c r="IP558">
        <v>1</v>
      </c>
      <c r="IQ558">
        <v>0</v>
      </c>
      <c r="IR558">
        <v>0</v>
      </c>
      <c r="IS558">
        <v>0</v>
      </c>
      <c r="IT558">
        <v>0</v>
      </c>
      <c r="IU558">
        <v>0</v>
      </c>
      <c r="IV558">
        <v>0</v>
      </c>
      <c r="IW558">
        <v>1</v>
      </c>
      <c r="IX558">
        <v>1</v>
      </c>
      <c r="IY558">
        <v>0</v>
      </c>
      <c r="IZ558">
        <v>4</v>
      </c>
      <c r="JA558">
        <v>0</v>
      </c>
      <c r="JB558">
        <v>0</v>
      </c>
      <c r="JC558">
        <v>34</v>
      </c>
      <c r="JD558" t="s">
        <v>0</v>
      </c>
      <c r="JE558" t="s">
        <v>0</v>
      </c>
      <c r="JF558" t="s">
        <v>0</v>
      </c>
      <c r="JG558" t="s">
        <v>0</v>
      </c>
      <c r="JH558" t="s">
        <v>0</v>
      </c>
      <c r="JI558" t="s">
        <v>0</v>
      </c>
      <c r="JJ558" t="s">
        <v>0</v>
      </c>
      <c r="JK558" t="s">
        <v>0</v>
      </c>
      <c r="JL558" t="s">
        <v>0</v>
      </c>
      <c r="JM558" t="s">
        <v>0</v>
      </c>
      <c r="JN558" t="s">
        <v>0</v>
      </c>
      <c r="JO558" t="s">
        <v>0</v>
      </c>
      <c r="JP558" t="s">
        <v>0</v>
      </c>
      <c r="JQ558" t="s">
        <v>0</v>
      </c>
      <c r="JR558" t="s">
        <v>0</v>
      </c>
      <c r="JS558" t="s">
        <v>0</v>
      </c>
      <c r="JT558" t="s">
        <v>0</v>
      </c>
      <c r="JU558" t="s">
        <v>0</v>
      </c>
      <c r="JV558" t="s">
        <v>0</v>
      </c>
      <c r="JW558">
        <v>1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1</v>
      </c>
      <c r="KN558">
        <v>0</v>
      </c>
      <c r="KO558">
        <v>0</v>
      </c>
      <c r="KP558">
        <v>0</v>
      </c>
      <c r="KQ558">
        <v>0</v>
      </c>
      <c r="KR558">
        <v>1</v>
      </c>
      <c r="KS558">
        <v>1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1</v>
      </c>
      <c r="LE558">
        <v>0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  <c r="LU558">
        <v>1</v>
      </c>
      <c r="LV558">
        <v>0</v>
      </c>
      <c r="LW558">
        <v>0</v>
      </c>
      <c r="LX558">
        <v>0</v>
      </c>
      <c r="LY558">
        <v>0</v>
      </c>
      <c r="LZ558">
        <v>0</v>
      </c>
      <c r="MA558">
        <v>0</v>
      </c>
      <c r="MB558">
        <v>0</v>
      </c>
      <c r="MC558">
        <v>0</v>
      </c>
      <c r="MD558">
        <v>0</v>
      </c>
      <c r="ME558">
        <v>0</v>
      </c>
      <c r="MF558">
        <v>0</v>
      </c>
      <c r="MG558">
        <v>0</v>
      </c>
      <c r="MH558">
        <v>0</v>
      </c>
      <c r="MI558">
        <v>0</v>
      </c>
      <c r="MJ558">
        <v>0</v>
      </c>
      <c r="MK558">
        <v>0</v>
      </c>
      <c r="ML558">
        <v>0</v>
      </c>
      <c r="MM558">
        <v>0</v>
      </c>
    </row>
    <row r="559" spans="1:351">
      <c r="A559" t="s">
        <v>730</v>
      </c>
      <c r="B559" t="s">
        <v>721</v>
      </c>
      <c r="C559" t="str">
        <f>"201108"</f>
        <v>201108</v>
      </c>
      <c r="D559" t="s">
        <v>729</v>
      </c>
      <c r="E559">
        <v>18</v>
      </c>
      <c r="F559">
        <v>985</v>
      </c>
      <c r="G559">
        <v>760</v>
      </c>
      <c r="H559">
        <v>324</v>
      </c>
      <c r="I559">
        <v>436</v>
      </c>
      <c r="J559">
        <v>1</v>
      </c>
      <c r="K559">
        <v>1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436</v>
      </c>
      <c r="T559">
        <v>0</v>
      </c>
      <c r="U559">
        <v>0</v>
      </c>
      <c r="V559">
        <v>436</v>
      </c>
      <c r="W559">
        <v>9</v>
      </c>
      <c r="X559">
        <v>5</v>
      </c>
      <c r="Y559">
        <v>2</v>
      </c>
      <c r="Z559">
        <v>2</v>
      </c>
      <c r="AA559">
        <v>427</v>
      </c>
      <c r="AB559">
        <v>190</v>
      </c>
      <c r="AC559">
        <v>29</v>
      </c>
      <c r="AD559">
        <v>13</v>
      </c>
      <c r="AE559">
        <v>45</v>
      </c>
      <c r="AF559">
        <v>0</v>
      </c>
      <c r="AG559">
        <v>5</v>
      </c>
      <c r="AH559">
        <v>1</v>
      </c>
      <c r="AI559">
        <v>0</v>
      </c>
      <c r="AJ559">
        <v>0</v>
      </c>
      <c r="AK559">
        <v>23</v>
      </c>
      <c r="AL559">
        <v>0</v>
      </c>
      <c r="AM559">
        <v>0</v>
      </c>
      <c r="AN559">
        <v>0</v>
      </c>
      <c r="AO559">
        <v>59</v>
      </c>
      <c r="AP559">
        <v>0</v>
      </c>
      <c r="AQ559">
        <v>14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1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190</v>
      </c>
      <c r="BF559">
        <v>92</v>
      </c>
      <c r="BG559">
        <v>25</v>
      </c>
      <c r="BH559">
        <v>6</v>
      </c>
      <c r="BI559">
        <v>15</v>
      </c>
      <c r="BJ559">
        <v>1</v>
      </c>
      <c r="BK559">
        <v>15</v>
      </c>
      <c r="BL559">
        <v>0</v>
      </c>
      <c r="BM559">
        <v>0</v>
      </c>
      <c r="BN559">
        <v>2</v>
      </c>
      <c r="BO559">
        <v>2</v>
      </c>
      <c r="BP559">
        <v>0</v>
      </c>
      <c r="BQ559">
        <v>0</v>
      </c>
      <c r="BR559">
        <v>1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1</v>
      </c>
      <c r="CB559">
        <v>3</v>
      </c>
      <c r="CC559">
        <v>1</v>
      </c>
      <c r="CD559">
        <v>0</v>
      </c>
      <c r="CE559">
        <v>0</v>
      </c>
      <c r="CF559">
        <v>0</v>
      </c>
      <c r="CG559">
        <v>1</v>
      </c>
      <c r="CH559">
        <v>19</v>
      </c>
      <c r="CI559">
        <v>92</v>
      </c>
      <c r="CJ559">
        <v>12</v>
      </c>
      <c r="CK559">
        <v>4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1</v>
      </c>
      <c r="CR559">
        <v>0</v>
      </c>
      <c r="CS559">
        <v>0</v>
      </c>
      <c r="CT559">
        <v>0</v>
      </c>
      <c r="CU559">
        <v>0</v>
      </c>
      <c r="CV559">
        <v>1</v>
      </c>
      <c r="CW559">
        <v>0</v>
      </c>
      <c r="CX559">
        <v>2</v>
      </c>
      <c r="CY559">
        <v>0</v>
      </c>
      <c r="CZ559">
        <v>0</v>
      </c>
      <c r="DA559">
        <v>0</v>
      </c>
      <c r="DB559">
        <v>3</v>
      </c>
      <c r="DC559">
        <v>0</v>
      </c>
      <c r="DD559">
        <v>0</v>
      </c>
      <c r="DE559">
        <v>0</v>
      </c>
      <c r="DF559">
        <v>0</v>
      </c>
      <c r="DG559">
        <v>1</v>
      </c>
      <c r="DH559">
        <v>0</v>
      </c>
      <c r="DI559">
        <v>12</v>
      </c>
      <c r="DJ559">
        <v>21</v>
      </c>
      <c r="DK559">
        <v>5</v>
      </c>
      <c r="DL559">
        <v>0</v>
      </c>
      <c r="DM559">
        <v>1</v>
      </c>
      <c r="DN559">
        <v>0</v>
      </c>
      <c r="DO559">
        <v>10</v>
      </c>
      <c r="DP559">
        <v>0</v>
      </c>
      <c r="DQ559">
        <v>0</v>
      </c>
      <c r="DR559">
        <v>2</v>
      </c>
      <c r="DS559">
        <v>0</v>
      </c>
      <c r="DT559">
        <v>0</v>
      </c>
      <c r="DU559">
        <v>2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1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21</v>
      </c>
      <c r="EN559">
        <v>39</v>
      </c>
      <c r="EO559">
        <v>33</v>
      </c>
      <c r="EP559">
        <v>2</v>
      </c>
      <c r="EQ559">
        <v>0</v>
      </c>
      <c r="ER559">
        <v>0</v>
      </c>
      <c r="ES559">
        <v>1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3</v>
      </c>
      <c r="FQ559">
        <v>39</v>
      </c>
      <c r="FR559">
        <v>18</v>
      </c>
      <c r="FS559">
        <v>4</v>
      </c>
      <c r="FT559">
        <v>1</v>
      </c>
      <c r="FU559">
        <v>5</v>
      </c>
      <c r="FV559">
        <v>2</v>
      </c>
      <c r="FW559">
        <v>1</v>
      </c>
      <c r="FX559">
        <v>3</v>
      </c>
      <c r="FY559">
        <v>1</v>
      </c>
      <c r="FZ559">
        <v>1</v>
      </c>
      <c r="GA559">
        <v>0</v>
      </c>
      <c r="GB559">
        <v>0</v>
      </c>
      <c r="GC559">
        <v>0</v>
      </c>
      <c r="GD559">
        <v>0</v>
      </c>
      <c r="GE559">
        <v>0</v>
      </c>
      <c r="GF559">
        <v>0</v>
      </c>
      <c r="GG559">
        <v>0</v>
      </c>
      <c r="GH559">
        <v>0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18</v>
      </c>
      <c r="GV559">
        <v>28</v>
      </c>
      <c r="GW559">
        <v>13</v>
      </c>
      <c r="GX559">
        <v>2</v>
      </c>
      <c r="GY559">
        <v>0</v>
      </c>
      <c r="GZ559">
        <v>1</v>
      </c>
      <c r="HA559">
        <v>1</v>
      </c>
      <c r="HB559">
        <v>1</v>
      </c>
      <c r="HC559">
        <v>2</v>
      </c>
      <c r="HD559">
        <v>0</v>
      </c>
      <c r="HE559">
        <v>1</v>
      </c>
      <c r="HF559">
        <v>2</v>
      </c>
      <c r="HG559">
        <v>0</v>
      </c>
      <c r="HH559">
        <v>0</v>
      </c>
      <c r="HI559">
        <v>1</v>
      </c>
      <c r="HJ559">
        <v>0</v>
      </c>
      <c r="HK559">
        <v>0</v>
      </c>
      <c r="HL559">
        <v>1</v>
      </c>
      <c r="HM559">
        <v>0</v>
      </c>
      <c r="HN559">
        <v>0</v>
      </c>
      <c r="HO559">
        <v>0</v>
      </c>
      <c r="HP559">
        <v>0</v>
      </c>
      <c r="HQ559">
        <v>1</v>
      </c>
      <c r="HR559">
        <v>0</v>
      </c>
      <c r="HS559">
        <v>0</v>
      </c>
      <c r="HT559">
        <v>0</v>
      </c>
      <c r="HU559">
        <v>1</v>
      </c>
      <c r="HV559">
        <v>1</v>
      </c>
      <c r="HW559">
        <v>0</v>
      </c>
      <c r="HX559">
        <v>0</v>
      </c>
      <c r="HY559">
        <v>28</v>
      </c>
      <c r="HZ559">
        <v>24</v>
      </c>
      <c r="IA559">
        <v>11</v>
      </c>
      <c r="IB559">
        <v>0</v>
      </c>
      <c r="IC559">
        <v>0</v>
      </c>
      <c r="ID559">
        <v>1</v>
      </c>
      <c r="IE559">
        <v>1</v>
      </c>
      <c r="IF559">
        <v>0</v>
      </c>
      <c r="IG559">
        <v>0</v>
      </c>
      <c r="IH559">
        <v>0</v>
      </c>
      <c r="II559">
        <v>0</v>
      </c>
      <c r="IJ559">
        <v>0</v>
      </c>
      <c r="IK559">
        <v>1</v>
      </c>
      <c r="IL559">
        <v>1</v>
      </c>
      <c r="IM559">
        <v>0</v>
      </c>
      <c r="IN559">
        <v>1</v>
      </c>
      <c r="IO559">
        <v>0</v>
      </c>
      <c r="IP559">
        <v>0</v>
      </c>
      <c r="IQ559">
        <v>0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0</v>
      </c>
      <c r="IX559">
        <v>0</v>
      </c>
      <c r="IY559">
        <v>0</v>
      </c>
      <c r="IZ559">
        <v>6</v>
      </c>
      <c r="JA559">
        <v>0</v>
      </c>
      <c r="JB559">
        <v>2</v>
      </c>
      <c r="JC559">
        <v>24</v>
      </c>
      <c r="JD559" t="s">
        <v>0</v>
      </c>
      <c r="JE559" t="s">
        <v>0</v>
      </c>
      <c r="JF559" t="s">
        <v>0</v>
      </c>
      <c r="JG559" t="s">
        <v>0</v>
      </c>
      <c r="JH559" t="s">
        <v>0</v>
      </c>
      <c r="JI559" t="s">
        <v>0</v>
      </c>
      <c r="JJ559" t="s">
        <v>0</v>
      </c>
      <c r="JK559" t="s">
        <v>0</v>
      </c>
      <c r="JL559" t="s">
        <v>0</v>
      </c>
      <c r="JM559" t="s">
        <v>0</v>
      </c>
      <c r="JN559" t="s">
        <v>0</v>
      </c>
      <c r="JO559" t="s">
        <v>0</v>
      </c>
      <c r="JP559" t="s">
        <v>0</v>
      </c>
      <c r="JQ559" t="s">
        <v>0</v>
      </c>
      <c r="JR559" t="s">
        <v>0</v>
      </c>
      <c r="JS559" t="s">
        <v>0</v>
      </c>
      <c r="JT559" t="s">
        <v>0</v>
      </c>
      <c r="JU559" t="s">
        <v>0</v>
      </c>
      <c r="JV559" t="s">
        <v>0</v>
      </c>
      <c r="JW559">
        <v>2</v>
      </c>
      <c r="JX559">
        <v>1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0</v>
      </c>
      <c r="KL559">
        <v>1</v>
      </c>
      <c r="KM559">
        <v>0</v>
      </c>
      <c r="KN559">
        <v>0</v>
      </c>
      <c r="KO559">
        <v>0</v>
      </c>
      <c r="KP559">
        <v>0</v>
      </c>
      <c r="KQ559">
        <v>0</v>
      </c>
      <c r="KR559">
        <v>2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0</v>
      </c>
      <c r="LU559">
        <v>0</v>
      </c>
      <c r="LV559">
        <v>1</v>
      </c>
      <c r="LW559">
        <v>0</v>
      </c>
      <c r="LX559">
        <v>0</v>
      </c>
      <c r="LY559">
        <v>0</v>
      </c>
      <c r="LZ559">
        <v>0</v>
      </c>
      <c r="MA559">
        <v>0</v>
      </c>
      <c r="MB559">
        <v>1</v>
      </c>
      <c r="MC559">
        <v>0</v>
      </c>
      <c r="MD559">
        <v>0</v>
      </c>
      <c r="ME559">
        <v>0</v>
      </c>
      <c r="MF559">
        <v>0</v>
      </c>
      <c r="MG559">
        <v>0</v>
      </c>
      <c r="MH559">
        <v>0</v>
      </c>
      <c r="MI559">
        <v>0</v>
      </c>
      <c r="MJ559">
        <v>0</v>
      </c>
      <c r="MK559">
        <v>0</v>
      </c>
      <c r="ML559">
        <v>0</v>
      </c>
      <c r="MM559">
        <v>1</v>
      </c>
    </row>
    <row r="560" spans="1:351">
      <c r="A560" t="s">
        <v>728</v>
      </c>
      <c r="B560" t="s">
        <v>721</v>
      </c>
      <c r="C560" t="str">
        <f>"201108"</f>
        <v>201108</v>
      </c>
      <c r="D560" t="s">
        <v>727</v>
      </c>
      <c r="E560">
        <v>19</v>
      </c>
      <c r="F560">
        <v>1037</v>
      </c>
      <c r="G560">
        <v>800</v>
      </c>
      <c r="H560">
        <v>345</v>
      </c>
      <c r="I560">
        <v>455</v>
      </c>
      <c r="J560">
        <v>3</v>
      </c>
      <c r="K560">
        <v>5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455</v>
      </c>
      <c r="T560">
        <v>0</v>
      </c>
      <c r="U560">
        <v>0</v>
      </c>
      <c r="V560">
        <v>455</v>
      </c>
      <c r="W560">
        <v>11</v>
      </c>
      <c r="X560">
        <v>7</v>
      </c>
      <c r="Y560">
        <v>2</v>
      </c>
      <c r="Z560">
        <v>2</v>
      </c>
      <c r="AA560">
        <v>444</v>
      </c>
      <c r="AB560">
        <v>209</v>
      </c>
      <c r="AC560">
        <v>33</v>
      </c>
      <c r="AD560">
        <v>30</v>
      </c>
      <c r="AE560">
        <v>35</v>
      </c>
      <c r="AF560">
        <v>0</v>
      </c>
      <c r="AG560">
        <v>3</v>
      </c>
      <c r="AH560">
        <v>5</v>
      </c>
      <c r="AI560">
        <v>0</v>
      </c>
      <c r="AJ560">
        <v>0</v>
      </c>
      <c r="AK560">
        <v>22</v>
      </c>
      <c r="AL560">
        <v>1</v>
      </c>
      <c r="AM560">
        <v>0</v>
      </c>
      <c r="AN560">
        <v>0</v>
      </c>
      <c r="AO560">
        <v>59</v>
      </c>
      <c r="AP560">
        <v>0</v>
      </c>
      <c r="AQ560">
        <v>13</v>
      </c>
      <c r="AR560">
        <v>0</v>
      </c>
      <c r="AS560">
        <v>1</v>
      </c>
      <c r="AT560">
        <v>1</v>
      </c>
      <c r="AU560">
        <v>0</v>
      </c>
      <c r="AV560">
        <v>1</v>
      </c>
      <c r="AW560">
        <v>2</v>
      </c>
      <c r="AX560">
        <v>0</v>
      </c>
      <c r="AY560">
        <v>2</v>
      </c>
      <c r="AZ560">
        <v>0</v>
      </c>
      <c r="BA560">
        <v>0</v>
      </c>
      <c r="BB560">
        <v>0</v>
      </c>
      <c r="BC560">
        <v>0</v>
      </c>
      <c r="BD560">
        <v>1</v>
      </c>
      <c r="BE560">
        <v>209</v>
      </c>
      <c r="BF560">
        <v>81</v>
      </c>
      <c r="BG560">
        <v>30</v>
      </c>
      <c r="BH560">
        <v>8</v>
      </c>
      <c r="BI560">
        <v>8</v>
      </c>
      <c r="BJ560">
        <v>1</v>
      </c>
      <c r="BK560">
        <v>12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2</v>
      </c>
      <c r="BU560">
        <v>0</v>
      </c>
      <c r="BV560">
        <v>0</v>
      </c>
      <c r="BW560">
        <v>0</v>
      </c>
      <c r="BX560">
        <v>2</v>
      </c>
      <c r="BY560">
        <v>1</v>
      </c>
      <c r="BZ560">
        <v>0</v>
      </c>
      <c r="CA560">
        <v>1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16</v>
      </c>
      <c r="CI560">
        <v>81</v>
      </c>
      <c r="CJ560">
        <v>7</v>
      </c>
      <c r="CK560">
        <v>4</v>
      </c>
      <c r="CL560">
        <v>2</v>
      </c>
      <c r="CM560">
        <v>0</v>
      </c>
      <c r="CN560">
        <v>0</v>
      </c>
      <c r="CO560">
        <v>0</v>
      </c>
      <c r="CP560">
        <v>1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7</v>
      </c>
      <c r="DJ560">
        <v>19</v>
      </c>
      <c r="DK560">
        <v>3</v>
      </c>
      <c r="DL560">
        <v>0</v>
      </c>
      <c r="DM560">
        <v>0</v>
      </c>
      <c r="DN560">
        <v>0</v>
      </c>
      <c r="DO560">
        <v>11</v>
      </c>
      <c r="DP560">
        <v>0</v>
      </c>
      <c r="DQ560">
        <v>1</v>
      </c>
      <c r="DR560">
        <v>1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1</v>
      </c>
      <c r="ED560">
        <v>0</v>
      </c>
      <c r="EE560">
        <v>0</v>
      </c>
      <c r="EF560">
        <v>0</v>
      </c>
      <c r="EG560">
        <v>0</v>
      </c>
      <c r="EH560">
        <v>2</v>
      </c>
      <c r="EI560">
        <v>0</v>
      </c>
      <c r="EJ560">
        <v>0</v>
      </c>
      <c r="EK560">
        <v>0</v>
      </c>
      <c r="EL560">
        <v>0</v>
      </c>
      <c r="EM560">
        <v>19</v>
      </c>
      <c r="EN560">
        <v>56</v>
      </c>
      <c r="EO560">
        <v>48</v>
      </c>
      <c r="EP560">
        <v>1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1</v>
      </c>
      <c r="FL560">
        <v>0</v>
      </c>
      <c r="FM560">
        <v>0</v>
      </c>
      <c r="FN560">
        <v>0</v>
      </c>
      <c r="FO560">
        <v>0</v>
      </c>
      <c r="FP560">
        <v>6</v>
      </c>
      <c r="FQ560">
        <v>56</v>
      </c>
      <c r="FR560">
        <v>26</v>
      </c>
      <c r="FS560">
        <v>6</v>
      </c>
      <c r="FT560">
        <v>2</v>
      </c>
      <c r="FU560">
        <v>1</v>
      </c>
      <c r="FV560">
        <v>2</v>
      </c>
      <c r="FW560">
        <v>1</v>
      </c>
      <c r="FX560">
        <v>3</v>
      </c>
      <c r="FY560">
        <v>0</v>
      </c>
      <c r="FZ560">
        <v>4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0</v>
      </c>
      <c r="GG560">
        <v>0</v>
      </c>
      <c r="GH560">
        <v>0</v>
      </c>
      <c r="GI560">
        <v>0</v>
      </c>
      <c r="GJ560">
        <v>1</v>
      </c>
      <c r="GK560">
        <v>1</v>
      </c>
      <c r="GL560">
        <v>0</v>
      </c>
      <c r="GM560">
        <v>1</v>
      </c>
      <c r="GN560">
        <v>0</v>
      </c>
      <c r="GO560">
        <v>0</v>
      </c>
      <c r="GP560">
        <v>0</v>
      </c>
      <c r="GQ560">
        <v>1</v>
      </c>
      <c r="GR560">
        <v>0</v>
      </c>
      <c r="GS560">
        <v>0</v>
      </c>
      <c r="GT560">
        <v>3</v>
      </c>
      <c r="GU560">
        <v>26</v>
      </c>
      <c r="GV560">
        <v>25</v>
      </c>
      <c r="GW560">
        <v>8</v>
      </c>
      <c r="GX560">
        <v>4</v>
      </c>
      <c r="GY560">
        <v>0</v>
      </c>
      <c r="GZ560">
        <v>0</v>
      </c>
      <c r="HA560">
        <v>1</v>
      </c>
      <c r="HB560">
        <v>3</v>
      </c>
      <c r="HC560">
        <v>1</v>
      </c>
      <c r="HD560">
        <v>0</v>
      </c>
      <c r="HE560">
        <v>0</v>
      </c>
      <c r="HF560">
        <v>5</v>
      </c>
      <c r="HG560">
        <v>0</v>
      </c>
      <c r="HH560">
        <v>0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1</v>
      </c>
      <c r="HO560">
        <v>1</v>
      </c>
      <c r="HP560">
        <v>0</v>
      </c>
      <c r="HQ560">
        <v>0</v>
      </c>
      <c r="HR560">
        <v>1</v>
      </c>
      <c r="HS560">
        <v>0</v>
      </c>
      <c r="HT560">
        <v>0</v>
      </c>
      <c r="HU560">
        <v>0</v>
      </c>
      <c r="HV560">
        <v>0</v>
      </c>
      <c r="HW560">
        <v>0</v>
      </c>
      <c r="HX560">
        <v>0</v>
      </c>
      <c r="HY560">
        <v>25</v>
      </c>
      <c r="HZ560">
        <v>15</v>
      </c>
      <c r="IA560">
        <v>8</v>
      </c>
      <c r="IB560">
        <v>1</v>
      </c>
      <c r="IC560">
        <v>0</v>
      </c>
      <c r="ID560">
        <v>0</v>
      </c>
      <c r="IE560">
        <v>0</v>
      </c>
      <c r="IF560">
        <v>1</v>
      </c>
      <c r="IG560">
        <v>0</v>
      </c>
      <c r="IH560">
        <v>0</v>
      </c>
      <c r="II560">
        <v>0</v>
      </c>
      <c r="IJ560">
        <v>0</v>
      </c>
      <c r="IK560">
        <v>1</v>
      </c>
      <c r="IL560">
        <v>0</v>
      </c>
      <c r="IM560">
        <v>0</v>
      </c>
      <c r="IN560">
        <v>0</v>
      </c>
      <c r="IO560">
        <v>0</v>
      </c>
      <c r="IP560">
        <v>0</v>
      </c>
      <c r="IQ560">
        <v>0</v>
      </c>
      <c r="IR560">
        <v>0</v>
      </c>
      <c r="IS560">
        <v>0</v>
      </c>
      <c r="IT560">
        <v>0</v>
      </c>
      <c r="IU560">
        <v>0</v>
      </c>
      <c r="IV560">
        <v>0</v>
      </c>
      <c r="IW560">
        <v>0</v>
      </c>
      <c r="IX560">
        <v>0</v>
      </c>
      <c r="IY560">
        <v>0</v>
      </c>
      <c r="IZ560">
        <v>4</v>
      </c>
      <c r="JA560">
        <v>0</v>
      </c>
      <c r="JB560">
        <v>0</v>
      </c>
      <c r="JC560">
        <v>15</v>
      </c>
      <c r="JD560" t="s">
        <v>0</v>
      </c>
      <c r="JE560" t="s">
        <v>0</v>
      </c>
      <c r="JF560" t="s">
        <v>0</v>
      </c>
      <c r="JG560" t="s">
        <v>0</v>
      </c>
      <c r="JH560" t="s">
        <v>0</v>
      </c>
      <c r="JI560" t="s">
        <v>0</v>
      </c>
      <c r="JJ560" t="s">
        <v>0</v>
      </c>
      <c r="JK560" t="s">
        <v>0</v>
      </c>
      <c r="JL560" t="s">
        <v>0</v>
      </c>
      <c r="JM560" t="s">
        <v>0</v>
      </c>
      <c r="JN560" t="s">
        <v>0</v>
      </c>
      <c r="JO560" t="s">
        <v>0</v>
      </c>
      <c r="JP560" t="s">
        <v>0</v>
      </c>
      <c r="JQ560" t="s">
        <v>0</v>
      </c>
      <c r="JR560" t="s">
        <v>0</v>
      </c>
      <c r="JS560" t="s">
        <v>0</v>
      </c>
      <c r="JT560" t="s">
        <v>0</v>
      </c>
      <c r="JU560" t="s">
        <v>0</v>
      </c>
      <c r="JV560" t="s">
        <v>0</v>
      </c>
      <c r="JW560">
        <v>3</v>
      </c>
      <c r="JX560">
        <v>1</v>
      </c>
      <c r="JY560">
        <v>0</v>
      </c>
      <c r="JZ560">
        <v>0</v>
      </c>
      <c r="KA560">
        <v>0</v>
      </c>
      <c r="KB560">
        <v>0</v>
      </c>
      <c r="KC560">
        <v>0</v>
      </c>
      <c r="KD560">
        <v>0</v>
      </c>
      <c r="KE560">
        <v>0</v>
      </c>
      <c r="KF560">
        <v>1</v>
      </c>
      <c r="KG560">
        <v>0</v>
      </c>
      <c r="KH560">
        <v>0</v>
      </c>
      <c r="KI560">
        <v>0</v>
      </c>
      <c r="KJ560">
        <v>0</v>
      </c>
      <c r="KK560">
        <v>1</v>
      </c>
      <c r="KL560">
        <v>0</v>
      </c>
      <c r="KM560">
        <v>0</v>
      </c>
      <c r="KN560">
        <v>0</v>
      </c>
      <c r="KO560">
        <v>0</v>
      </c>
      <c r="KP560">
        <v>0</v>
      </c>
      <c r="KQ560">
        <v>0</v>
      </c>
      <c r="KR560">
        <v>3</v>
      </c>
      <c r="KS560">
        <v>2</v>
      </c>
      <c r="KT560">
        <v>1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0</v>
      </c>
      <c r="LF560">
        <v>1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0</v>
      </c>
      <c r="LN560">
        <v>0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0</v>
      </c>
      <c r="LU560">
        <v>2</v>
      </c>
      <c r="LV560">
        <v>1</v>
      </c>
      <c r="LW560">
        <v>0</v>
      </c>
      <c r="LX560">
        <v>0</v>
      </c>
      <c r="LY560">
        <v>0</v>
      </c>
      <c r="LZ560">
        <v>0</v>
      </c>
      <c r="MA560">
        <v>0</v>
      </c>
      <c r="MB560">
        <v>0</v>
      </c>
      <c r="MC560">
        <v>0</v>
      </c>
      <c r="MD560">
        <v>0</v>
      </c>
      <c r="ME560">
        <v>0</v>
      </c>
      <c r="MF560">
        <v>0</v>
      </c>
      <c r="MG560">
        <v>0</v>
      </c>
      <c r="MH560">
        <v>0</v>
      </c>
      <c r="MI560">
        <v>0</v>
      </c>
      <c r="MJ560">
        <v>0</v>
      </c>
      <c r="MK560">
        <v>0</v>
      </c>
      <c r="ML560">
        <v>1</v>
      </c>
      <c r="MM560">
        <v>1</v>
      </c>
    </row>
    <row r="561" spans="1:351">
      <c r="A561" t="s">
        <v>726</v>
      </c>
      <c r="B561" t="s">
        <v>721</v>
      </c>
      <c r="C561" t="str">
        <f>"201108"</f>
        <v>201108</v>
      </c>
      <c r="D561" t="s">
        <v>725</v>
      </c>
      <c r="E561">
        <v>20</v>
      </c>
      <c r="F561">
        <v>937</v>
      </c>
      <c r="G561">
        <v>720</v>
      </c>
      <c r="H561">
        <v>280</v>
      </c>
      <c r="I561">
        <v>440</v>
      </c>
      <c r="J561">
        <v>1</v>
      </c>
      <c r="K561">
        <v>3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440</v>
      </c>
      <c r="T561">
        <v>0</v>
      </c>
      <c r="U561">
        <v>0</v>
      </c>
      <c r="V561">
        <v>440</v>
      </c>
      <c r="W561">
        <v>12</v>
      </c>
      <c r="X561">
        <v>9</v>
      </c>
      <c r="Y561">
        <v>1</v>
      </c>
      <c r="Z561">
        <v>2</v>
      </c>
      <c r="AA561">
        <v>428</v>
      </c>
      <c r="AB561">
        <v>178</v>
      </c>
      <c r="AC561">
        <v>43</v>
      </c>
      <c r="AD561">
        <v>37</v>
      </c>
      <c r="AE561">
        <v>17</v>
      </c>
      <c r="AF561">
        <v>1</v>
      </c>
      <c r="AG561">
        <v>6</v>
      </c>
      <c r="AH561">
        <v>0</v>
      </c>
      <c r="AI561">
        <v>0</v>
      </c>
      <c r="AJ561">
        <v>1</v>
      </c>
      <c r="AK561">
        <v>18</v>
      </c>
      <c r="AL561">
        <v>4</v>
      </c>
      <c r="AM561">
        <v>0</v>
      </c>
      <c r="AN561">
        <v>0</v>
      </c>
      <c r="AO561">
        <v>33</v>
      </c>
      <c r="AP561">
        <v>1</v>
      </c>
      <c r="AQ561">
        <v>12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5</v>
      </c>
      <c r="BE561">
        <v>178</v>
      </c>
      <c r="BF561">
        <v>84</v>
      </c>
      <c r="BG561">
        <v>31</v>
      </c>
      <c r="BH561">
        <v>3</v>
      </c>
      <c r="BI561">
        <v>14</v>
      </c>
      <c r="BJ561">
        <v>3</v>
      </c>
      <c r="BK561">
        <v>0</v>
      </c>
      <c r="BL561">
        <v>1</v>
      </c>
      <c r="BM561">
        <v>0</v>
      </c>
      <c r="BN561">
        <v>1</v>
      </c>
      <c r="BO561">
        <v>4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1</v>
      </c>
      <c r="CA561">
        <v>0</v>
      </c>
      <c r="CB561">
        <v>0</v>
      </c>
      <c r="CC561">
        <v>1</v>
      </c>
      <c r="CD561">
        <v>0</v>
      </c>
      <c r="CE561">
        <v>1</v>
      </c>
      <c r="CF561">
        <v>1</v>
      </c>
      <c r="CG561">
        <v>0</v>
      </c>
      <c r="CH561">
        <v>23</v>
      </c>
      <c r="CI561">
        <v>84</v>
      </c>
      <c r="CJ561">
        <v>7</v>
      </c>
      <c r="CK561">
        <v>4</v>
      </c>
      <c r="CL561">
        <v>3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7</v>
      </c>
      <c r="DJ561">
        <v>33</v>
      </c>
      <c r="DK561">
        <v>9</v>
      </c>
      <c r="DL561">
        <v>1</v>
      </c>
      <c r="DM561">
        <v>4</v>
      </c>
      <c r="DN561">
        <v>0</v>
      </c>
      <c r="DO561">
        <v>17</v>
      </c>
      <c r="DP561">
        <v>1</v>
      </c>
      <c r="DQ561">
        <v>1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33</v>
      </c>
      <c r="EN561">
        <v>50</v>
      </c>
      <c r="EO561">
        <v>42</v>
      </c>
      <c r="EP561">
        <v>1</v>
      </c>
      <c r="EQ561">
        <v>0</v>
      </c>
      <c r="ER561">
        <v>1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0</v>
      </c>
      <c r="FD561">
        <v>1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2</v>
      </c>
      <c r="FP561">
        <v>3</v>
      </c>
      <c r="FQ561">
        <v>50</v>
      </c>
      <c r="FR561">
        <v>22</v>
      </c>
      <c r="FS561">
        <v>15</v>
      </c>
      <c r="FT561">
        <v>1</v>
      </c>
      <c r="FU561">
        <v>0</v>
      </c>
      <c r="FV561">
        <v>0</v>
      </c>
      <c r="FW561">
        <v>0</v>
      </c>
      <c r="FX561">
        <v>4</v>
      </c>
      <c r="FY561">
        <v>0</v>
      </c>
      <c r="FZ561">
        <v>0</v>
      </c>
      <c r="GA561">
        <v>0</v>
      </c>
      <c r="GB561">
        <v>1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1</v>
      </c>
      <c r="GU561">
        <v>22</v>
      </c>
      <c r="GV561">
        <v>23</v>
      </c>
      <c r="GW561">
        <v>8</v>
      </c>
      <c r="GX561">
        <v>5</v>
      </c>
      <c r="GY561">
        <v>0</v>
      </c>
      <c r="GZ561">
        <v>1</v>
      </c>
      <c r="HA561">
        <v>1</v>
      </c>
      <c r="HB561">
        <v>0</v>
      </c>
      <c r="HC561">
        <v>0</v>
      </c>
      <c r="HD561">
        <v>0</v>
      </c>
      <c r="HE561">
        <v>2</v>
      </c>
      <c r="HF561">
        <v>3</v>
      </c>
      <c r="HG561">
        <v>0</v>
      </c>
      <c r="HH561">
        <v>0</v>
      </c>
      <c r="HI561">
        <v>1</v>
      </c>
      <c r="HJ561">
        <v>0</v>
      </c>
      <c r="HK561">
        <v>0</v>
      </c>
      <c r="HL561">
        <v>0</v>
      </c>
      <c r="HM561">
        <v>0</v>
      </c>
      <c r="HN561">
        <v>0</v>
      </c>
      <c r="HO561">
        <v>1</v>
      </c>
      <c r="HP561">
        <v>0</v>
      </c>
      <c r="HQ561">
        <v>0</v>
      </c>
      <c r="HR561">
        <v>0</v>
      </c>
      <c r="HS561">
        <v>0</v>
      </c>
      <c r="HT561">
        <v>0</v>
      </c>
      <c r="HU561">
        <v>1</v>
      </c>
      <c r="HV561">
        <v>0</v>
      </c>
      <c r="HW561">
        <v>0</v>
      </c>
      <c r="HX561">
        <v>0</v>
      </c>
      <c r="HY561">
        <v>23</v>
      </c>
      <c r="HZ561">
        <v>24</v>
      </c>
      <c r="IA561">
        <v>14</v>
      </c>
      <c r="IB561">
        <v>0</v>
      </c>
      <c r="IC561">
        <v>0</v>
      </c>
      <c r="ID561">
        <v>1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1</v>
      </c>
      <c r="IN561">
        <v>0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1</v>
      </c>
      <c r="IX561">
        <v>0</v>
      </c>
      <c r="IY561">
        <v>0</v>
      </c>
      <c r="IZ561">
        <v>7</v>
      </c>
      <c r="JA561">
        <v>0</v>
      </c>
      <c r="JB561">
        <v>0</v>
      </c>
      <c r="JC561">
        <v>24</v>
      </c>
      <c r="JD561" t="s">
        <v>0</v>
      </c>
      <c r="JE561" t="s">
        <v>0</v>
      </c>
      <c r="JF561" t="s">
        <v>0</v>
      </c>
      <c r="JG561" t="s">
        <v>0</v>
      </c>
      <c r="JH561" t="s">
        <v>0</v>
      </c>
      <c r="JI561" t="s">
        <v>0</v>
      </c>
      <c r="JJ561" t="s">
        <v>0</v>
      </c>
      <c r="JK561" t="s">
        <v>0</v>
      </c>
      <c r="JL561" t="s">
        <v>0</v>
      </c>
      <c r="JM561" t="s">
        <v>0</v>
      </c>
      <c r="JN561" t="s">
        <v>0</v>
      </c>
      <c r="JO561" t="s">
        <v>0</v>
      </c>
      <c r="JP561" t="s">
        <v>0</v>
      </c>
      <c r="JQ561" t="s">
        <v>0</v>
      </c>
      <c r="JR561" t="s">
        <v>0</v>
      </c>
      <c r="JS561" t="s">
        <v>0</v>
      </c>
      <c r="JT561" t="s">
        <v>0</v>
      </c>
      <c r="JU561" t="s">
        <v>0</v>
      </c>
      <c r="JV561" t="s">
        <v>0</v>
      </c>
      <c r="JW561">
        <v>6</v>
      </c>
      <c r="JX561">
        <v>5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1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0</v>
      </c>
      <c r="KR561">
        <v>6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0</v>
      </c>
      <c r="LU561">
        <v>0</v>
      </c>
      <c r="LV561">
        <v>1</v>
      </c>
      <c r="LW561">
        <v>0</v>
      </c>
      <c r="LX561">
        <v>0</v>
      </c>
      <c r="LY561">
        <v>1</v>
      </c>
      <c r="LZ561">
        <v>0</v>
      </c>
      <c r="MA561">
        <v>0</v>
      </c>
      <c r="MB561">
        <v>0</v>
      </c>
      <c r="MC561">
        <v>0</v>
      </c>
      <c r="MD561">
        <v>0</v>
      </c>
      <c r="ME561">
        <v>0</v>
      </c>
      <c r="MF561">
        <v>0</v>
      </c>
      <c r="MG561">
        <v>0</v>
      </c>
      <c r="MH561">
        <v>0</v>
      </c>
      <c r="MI561">
        <v>0</v>
      </c>
      <c r="MJ561">
        <v>0</v>
      </c>
      <c r="MK561">
        <v>0</v>
      </c>
      <c r="ML561">
        <v>0</v>
      </c>
      <c r="MM561">
        <v>1</v>
      </c>
    </row>
    <row r="562" spans="1:351">
      <c r="A562" t="s">
        <v>724</v>
      </c>
      <c r="B562" t="s">
        <v>721</v>
      </c>
      <c r="C562" t="str">
        <f>"201108"</f>
        <v>201108</v>
      </c>
      <c r="D562" t="s">
        <v>723</v>
      </c>
      <c r="E562">
        <v>21</v>
      </c>
      <c r="F562">
        <v>1172</v>
      </c>
      <c r="G562">
        <v>900</v>
      </c>
      <c r="H562">
        <v>343</v>
      </c>
      <c r="I562">
        <v>557</v>
      </c>
      <c r="J562">
        <v>1</v>
      </c>
      <c r="K562">
        <v>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557</v>
      </c>
      <c r="T562">
        <v>0</v>
      </c>
      <c r="U562">
        <v>0</v>
      </c>
      <c r="V562">
        <v>557</v>
      </c>
      <c r="W562">
        <v>10</v>
      </c>
      <c r="X562">
        <v>4</v>
      </c>
      <c r="Y562">
        <v>4</v>
      </c>
      <c r="Z562">
        <v>2</v>
      </c>
      <c r="AA562">
        <v>547</v>
      </c>
      <c r="AB562">
        <v>242</v>
      </c>
      <c r="AC562">
        <v>55</v>
      </c>
      <c r="AD562">
        <v>36</v>
      </c>
      <c r="AE562">
        <v>36</v>
      </c>
      <c r="AF562">
        <v>1</v>
      </c>
      <c r="AG562">
        <v>2</v>
      </c>
      <c r="AH562">
        <v>0</v>
      </c>
      <c r="AI562">
        <v>0</v>
      </c>
      <c r="AJ562">
        <v>0</v>
      </c>
      <c r="AK562">
        <v>20</v>
      </c>
      <c r="AL562">
        <v>0</v>
      </c>
      <c r="AM562">
        <v>0</v>
      </c>
      <c r="AN562">
        <v>0</v>
      </c>
      <c r="AO562">
        <v>67</v>
      </c>
      <c r="AP562">
        <v>0</v>
      </c>
      <c r="AQ562">
        <v>19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2</v>
      </c>
      <c r="AY562">
        <v>0</v>
      </c>
      <c r="AZ562">
        <v>0</v>
      </c>
      <c r="BA562">
        <v>0</v>
      </c>
      <c r="BB562">
        <v>1</v>
      </c>
      <c r="BC562">
        <v>0</v>
      </c>
      <c r="BD562">
        <v>3</v>
      </c>
      <c r="BE562">
        <v>242</v>
      </c>
      <c r="BF562">
        <v>96</v>
      </c>
      <c r="BG562">
        <v>25</v>
      </c>
      <c r="BH562">
        <v>6</v>
      </c>
      <c r="BI562">
        <v>28</v>
      </c>
      <c r="BJ562">
        <v>2</v>
      </c>
      <c r="BK562">
        <v>6</v>
      </c>
      <c r="BL562">
        <v>0</v>
      </c>
      <c r="BM562">
        <v>0</v>
      </c>
      <c r="BN562">
        <v>0</v>
      </c>
      <c r="BO562">
        <v>1</v>
      </c>
      <c r="BP562">
        <v>1</v>
      </c>
      <c r="BQ562">
        <v>0</v>
      </c>
      <c r="BR562">
        <v>1</v>
      </c>
      <c r="BS562">
        <v>0</v>
      </c>
      <c r="BT562">
        <v>0</v>
      </c>
      <c r="BU562">
        <v>0</v>
      </c>
      <c r="BV562">
        <v>1</v>
      </c>
      <c r="BW562">
        <v>0</v>
      </c>
      <c r="BX562">
        <v>1</v>
      </c>
      <c r="BY562">
        <v>0</v>
      </c>
      <c r="BZ562">
        <v>0</v>
      </c>
      <c r="CA562">
        <v>1</v>
      </c>
      <c r="CB562">
        <v>0</v>
      </c>
      <c r="CC562">
        <v>0</v>
      </c>
      <c r="CD562">
        <v>0</v>
      </c>
      <c r="CE562">
        <v>1</v>
      </c>
      <c r="CF562">
        <v>0</v>
      </c>
      <c r="CG562">
        <v>0</v>
      </c>
      <c r="CH562">
        <v>22</v>
      </c>
      <c r="CI562">
        <v>96</v>
      </c>
      <c r="CJ562">
        <v>4</v>
      </c>
      <c r="CK562">
        <v>1</v>
      </c>
      <c r="CL562">
        <v>1</v>
      </c>
      <c r="CM562">
        <v>0</v>
      </c>
      <c r="CN562">
        <v>0</v>
      </c>
      <c r="CO562">
        <v>1</v>
      </c>
      <c r="CP562">
        <v>0</v>
      </c>
      <c r="CQ562">
        <v>0</v>
      </c>
      <c r="CR562">
        <v>1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4</v>
      </c>
      <c r="DJ562">
        <v>22</v>
      </c>
      <c r="DK562">
        <v>8</v>
      </c>
      <c r="DL562">
        <v>0</v>
      </c>
      <c r="DM562">
        <v>2</v>
      </c>
      <c r="DN562">
        <v>0</v>
      </c>
      <c r="DO562">
        <v>6</v>
      </c>
      <c r="DP562">
        <v>1</v>
      </c>
      <c r="DQ562">
        <v>1</v>
      </c>
      <c r="DR562">
        <v>1</v>
      </c>
      <c r="DS562">
        <v>0</v>
      </c>
      <c r="DT562">
        <v>0</v>
      </c>
      <c r="DU562">
        <v>1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1</v>
      </c>
      <c r="ED562">
        <v>0</v>
      </c>
      <c r="EE562">
        <v>0</v>
      </c>
      <c r="EF562">
        <v>0</v>
      </c>
      <c r="EG562">
        <v>0</v>
      </c>
      <c r="EH562">
        <v>1</v>
      </c>
      <c r="EI562">
        <v>0</v>
      </c>
      <c r="EJ562">
        <v>0</v>
      </c>
      <c r="EK562">
        <v>0</v>
      </c>
      <c r="EL562">
        <v>0</v>
      </c>
      <c r="EM562">
        <v>22</v>
      </c>
      <c r="EN562">
        <v>74</v>
      </c>
      <c r="EO562">
        <v>62</v>
      </c>
      <c r="EP562">
        <v>1</v>
      </c>
      <c r="EQ562">
        <v>0</v>
      </c>
      <c r="ER562">
        <v>5</v>
      </c>
      <c r="ES562">
        <v>1</v>
      </c>
      <c r="ET562">
        <v>0</v>
      </c>
      <c r="EU562">
        <v>0</v>
      </c>
      <c r="EV562">
        <v>0</v>
      </c>
      <c r="EW562">
        <v>0</v>
      </c>
      <c r="EX562">
        <v>1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1</v>
      </c>
      <c r="FN562">
        <v>0</v>
      </c>
      <c r="FO562">
        <v>0</v>
      </c>
      <c r="FP562">
        <v>3</v>
      </c>
      <c r="FQ562">
        <v>74</v>
      </c>
      <c r="FR562">
        <v>48</v>
      </c>
      <c r="FS562">
        <v>24</v>
      </c>
      <c r="FT562">
        <v>1</v>
      </c>
      <c r="FU562">
        <v>3</v>
      </c>
      <c r="FV562">
        <v>1</v>
      </c>
      <c r="FW562">
        <v>1</v>
      </c>
      <c r="FX562">
        <v>5</v>
      </c>
      <c r="FY562">
        <v>0</v>
      </c>
      <c r="FZ562">
        <v>10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3</v>
      </c>
      <c r="GU562">
        <v>48</v>
      </c>
      <c r="GV562">
        <v>36</v>
      </c>
      <c r="GW562">
        <v>15</v>
      </c>
      <c r="GX562">
        <v>6</v>
      </c>
      <c r="GY562">
        <v>0</v>
      </c>
      <c r="GZ562">
        <v>0</v>
      </c>
      <c r="HA562">
        <v>2</v>
      </c>
      <c r="HB562">
        <v>0</v>
      </c>
      <c r="HC562">
        <v>1</v>
      </c>
      <c r="HD562">
        <v>0</v>
      </c>
      <c r="HE562">
        <v>0</v>
      </c>
      <c r="HF562">
        <v>6</v>
      </c>
      <c r="HG562">
        <v>1</v>
      </c>
      <c r="HH562">
        <v>0</v>
      </c>
      <c r="HI562">
        <v>0</v>
      </c>
      <c r="HJ562">
        <v>0</v>
      </c>
      <c r="HK562">
        <v>0</v>
      </c>
      <c r="HL562">
        <v>1</v>
      </c>
      <c r="HM562">
        <v>0</v>
      </c>
      <c r="HN562">
        <v>0</v>
      </c>
      <c r="HO562">
        <v>1</v>
      </c>
      <c r="HP562">
        <v>0</v>
      </c>
      <c r="HQ562">
        <v>1</v>
      </c>
      <c r="HR562">
        <v>1</v>
      </c>
      <c r="HS562">
        <v>0</v>
      </c>
      <c r="HT562">
        <v>0</v>
      </c>
      <c r="HU562">
        <v>1</v>
      </c>
      <c r="HV562">
        <v>0</v>
      </c>
      <c r="HW562">
        <v>0</v>
      </c>
      <c r="HX562">
        <v>0</v>
      </c>
      <c r="HY562">
        <v>36</v>
      </c>
      <c r="HZ562">
        <v>22</v>
      </c>
      <c r="IA562">
        <v>16</v>
      </c>
      <c r="IB562">
        <v>2</v>
      </c>
      <c r="IC562">
        <v>0</v>
      </c>
      <c r="ID562">
        <v>1</v>
      </c>
      <c r="IE562">
        <v>1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0</v>
      </c>
      <c r="IN562">
        <v>0</v>
      </c>
      <c r="IO562">
        <v>0</v>
      </c>
      <c r="IP562">
        <v>0</v>
      </c>
      <c r="IQ562">
        <v>0</v>
      </c>
      <c r="IR562">
        <v>0</v>
      </c>
      <c r="IS562">
        <v>1</v>
      </c>
      <c r="IT562">
        <v>0</v>
      </c>
      <c r="IU562">
        <v>0</v>
      </c>
      <c r="IV562">
        <v>0</v>
      </c>
      <c r="IW562">
        <v>0</v>
      </c>
      <c r="IX562">
        <v>0</v>
      </c>
      <c r="IY562">
        <v>0</v>
      </c>
      <c r="IZ562">
        <v>1</v>
      </c>
      <c r="JA562">
        <v>0</v>
      </c>
      <c r="JB562">
        <v>0</v>
      </c>
      <c r="JC562">
        <v>22</v>
      </c>
      <c r="JD562" t="s">
        <v>0</v>
      </c>
      <c r="JE562" t="s">
        <v>0</v>
      </c>
      <c r="JF562" t="s">
        <v>0</v>
      </c>
      <c r="JG562" t="s">
        <v>0</v>
      </c>
      <c r="JH562" t="s">
        <v>0</v>
      </c>
      <c r="JI562" t="s">
        <v>0</v>
      </c>
      <c r="JJ562" t="s">
        <v>0</v>
      </c>
      <c r="JK562" t="s">
        <v>0</v>
      </c>
      <c r="JL562" t="s">
        <v>0</v>
      </c>
      <c r="JM562" t="s">
        <v>0</v>
      </c>
      <c r="JN562" t="s">
        <v>0</v>
      </c>
      <c r="JO562" t="s">
        <v>0</v>
      </c>
      <c r="JP562" t="s">
        <v>0</v>
      </c>
      <c r="JQ562" t="s">
        <v>0</v>
      </c>
      <c r="JR562" t="s">
        <v>0</v>
      </c>
      <c r="JS562" t="s">
        <v>0</v>
      </c>
      <c r="JT562" t="s">
        <v>0</v>
      </c>
      <c r="JU562" t="s">
        <v>0</v>
      </c>
      <c r="JV562" t="s">
        <v>0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0</v>
      </c>
      <c r="KS562">
        <v>1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1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1</v>
      </c>
      <c r="LV562">
        <v>2</v>
      </c>
      <c r="LW562">
        <v>0</v>
      </c>
      <c r="LX562">
        <v>0</v>
      </c>
      <c r="LY562">
        <v>2</v>
      </c>
      <c r="LZ562">
        <v>0</v>
      </c>
      <c r="MA562">
        <v>0</v>
      </c>
      <c r="MB562">
        <v>0</v>
      </c>
      <c r="MC562">
        <v>0</v>
      </c>
      <c r="MD562">
        <v>0</v>
      </c>
      <c r="ME562">
        <v>0</v>
      </c>
      <c r="MF562">
        <v>0</v>
      </c>
      <c r="MG562">
        <v>0</v>
      </c>
      <c r="MH562">
        <v>0</v>
      </c>
      <c r="MI562">
        <v>0</v>
      </c>
      <c r="MJ562">
        <v>0</v>
      </c>
      <c r="MK562">
        <v>0</v>
      </c>
      <c r="ML562">
        <v>0</v>
      </c>
      <c r="MM562">
        <v>2</v>
      </c>
    </row>
    <row r="563" spans="1:351">
      <c r="A563" t="s">
        <v>722</v>
      </c>
      <c r="B563" t="s">
        <v>721</v>
      </c>
      <c r="C563" t="str">
        <f>"201108"</f>
        <v>201108</v>
      </c>
      <c r="D563" t="s">
        <v>720</v>
      </c>
      <c r="E563">
        <v>22</v>
      </c>
      <c r="F563">
        <v>55</v>
      </c>
      <c r="G563">
        <v>200</v>
      </c>
      <c r="H563">
        <v>147</v>
      </c>
      <c r="I563">
        <v>53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53</v>
      </c>
      <c r="T563">
        <v>0</v>
      </c>
      <c r="U563">
        <v>0</v>
      </c>
      <c r="V563">
        <v>53</v>
      </c>
      <c r="W563">
        <v>4</v>
      </c>
      <c r="X563">
        <v>4</v>
      </c>
      <c r="Y563">
        <v>0</v>
      </c>
      <c r="Z563">
        <v>0</v>
      </c>
      <c r="AA563">
        <v>49</v>
      </c>
      <c r="AB563">
        <v>25</v>
      </c>
      <c r="AC563">
        <v>12</v>
      </c>
      <c r="AD563">
        <v>1</v>
      </c>
      <c r="AE563">
        <v>1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2</v>
      </c>
      <c r="AN563">
        <v>0</v>
      </c>
      <c r="AO563">
        <v>4</v>
      </c>
      <c r="AP563">
        <v>0</v>
      </c>
      <c r="AQ563">
        <v>3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2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25</v>
      </c>
      <c r="BF563">
        <v>9</v>
      </c>
      <c r="BG563">
        <v>4</v>
      </c>
      <c r="BH563">
        <v>2</v>
      </c>
      <c r="BI563">
        <v>2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1</v>
      </c>
      <c r="CI563">
        <v>9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6</v>
      </c>
      <c r="EO563">
        <v>5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1</v>
      </c>
      <c r="FQ563">
        <v>6</v>
      </c>
      <c r="FR563">
        <v>3</v>
      </c>
      <c r="FS563">
        <v>0</v>
      </c>
      <c r="FT563">
        <v>0</v>
      </c>
      <c r="FU563">
        <v>2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1</v>
      </c>
      <c r="GT563">
        <v>0</v>
      </c>
      <c r="GU563">
        <v>3</v>
      </c>
      <c r="GV563">
        <v>2</v>
      </c>
      <c r="GW563">
        <v>1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1</v>
      </c>
      <c r="HE563">
        <v>0</v>
      </c>
      <c r="HF563">
        <v>0</v>
      </c>
      <c r="HG563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0</v>
      </c>
      <c r="HW563">
        <v>0</v>
      </c>
      <c r="HX563">
        <v>0</v>
      </c>
      <c r="HY563">
        <v>2</v>
      </c>
      <c r="HZ563">
        <v>1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0</v>
      </c>
      <c r="IN563">
        <v>0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1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1</v>
      </c>
      <c r="JD563" t="s">
        <v>0</v>
      </c>
      <c r="JE563" t="s">
        <v>0</v>
      </c>
      <c r="JF563" t="s">
        <v>0</v>
      </c>
      <c r="JG563" t="s">
        <v>0</v>
      </c>
      <c r="JH563" t="s">
        <v>0</v>
      </c>
      <c r="JI563" t="s">
        <v>0</v>
      </c>
      <c r="JJ563" t="s">
        <v>0</v>
      </c>
      <c r="JK563" t="s">
        <v>0</v>
      </c>
      <c r="JL563" t="s">
        <v>0</v>
      </c>
      <c r="JM563" t="s">
        <v>0</v>
      </c>
      <c r="JN563" t="s">
        <v>0</v>
      </c>
      <c r="JO563" t="s">
        <v>0</v>
      </c>
      <c r="JP563" t="s">
        <v>0</v>
      </c>
      <c r="JQ563" t="s">
        <v>0</v>
      </c>
      <c r="JR563" t="s">
        <v>0</v>
      </c>
      <c r="JS563" t="s">
        <v>0</v>
      </c>
      <c r="JT563" t="s">
        <v>0</v>
      </c>
      <c r="JU563" t="s">
        <v>0</v>
      </c>
      <c r="JV563" t="s">
        <v>0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0</v>
      </c>
      <c r="KS563">
        <v>3</v>
      </c>
      <c r="KT563">
        <v>0</v>
      </c>
      <c r="KU563">
        <v>0</v>
      </c>
      <c r="KV563">
        <v>0</v>
      </c>
      <c r="KW563">
        <v>0</v>
      </c>
      <c r="KX563">
        <v>1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1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1</v>
      </c>
      <c r="LL563">
        <v>0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3</v>
      </c>
      <c r="LV563">
        <v>0</v>
      </c>
      <c r="LW563">
        <v>0</v>
      </c>
      <c r="LX563">
        <v>0</v>
      </c>
      <c r="LY563">
        <v>0</v>
      </c>
      <c r="LZ563">
        <v>0</v>
      </c>
      <c r="MA563">
        <v>0</v>
      </c>
      <c r="MB563">
        <v>0</v>
      </c>
      <c r="MC563">
        <v>0</v>
      </c>
      <c r="MD563">
        <v>0</v>
      </c>
      <c r="ME563">
        <v>0</v>
      </c>
      <c r="MF563">
        <v>0</v>
      </c>
      <c r="MG563">
        <v>0</v>
      </c>
      <c r="MH563">
        <v>0</v>
      </c>
      <c r="MI563">
        <v>0</v>
      </c>
      <c r="MJ563">
        <v>0</v>
      </c>
      <c r="MK563">
        <v>0</v>
      </c>
      <c r="ML563">
        <v>0</v>
      </c>
      <c r="MM563">
        <v>0</v>
      </c>
    </row>
    <row r="564" spans="1:351">
      <c r="A564" t="s">
        <v>719</v>
      </c>
      <c r="B564" t="s">
        <v>710</v>
      </c>
      <c r="C564" t="str">
        <f>"201109"</f>
        <v>201109</v>
      </c>
      <c r="D564" t="s">
        <v>718</v>
      </c>
      <c r="E564">
        <v>1</v>
      </c>
      <c r="F564">
        <v>877</v>
      </c>
      <c r="G564">
        <v>670</v>
      </c>
      <c r="H564">
        <v>313</v>
      </c>
      <c r="I564">
        <v>357</v>
      </c>
      <c r="J564">
        <v>0</v>
      </c>
      <c r="K564">
        <v>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357</v>
      </c>
      <c r="T564">
        <v>0</v>
      </c>
      <c r="U564">
        <v>0</v>
      </c>
      <c r="V564">
        <v>357</v>
      </c>
      <c r="W564">
        <v>8</v>
      </c>
      <c r="X564">
        <v>4</v>
      </c>
      <c r="Y564">
        <v>2</v>
      </c>
      <c r="Z564">
        <v>2</v>
      </c>
      <c r="AA564">
        <v>349</v>
      </c>
      <c r="AB564">
        <v>170</v>
      </c>
      <c r="AC564">
        <v>83</v>
      </c>
      <c r="AD564">
        <v>18</v>
      </c>
      <c r="AE564">
        <v>5</v>
      </c>
      <c r="AF564">
        <v>0</v>
      </c>
      <c r="AG564">
        <v>4</v>
      </c>
      <c r="AH564">
        <v>0</v>
      </c>
      <c r="AI564">
        <v>0</v>
      </c>
      <c r="AJ564">
        <v>0</v>
      </c>
      <c r="AK564">
        <v>1</v>
      </c>
      <c r="AL564">
        <v>2</v>
      </c>
      <c r="AM564">
        <v>1</v>
      </c>
      <c r="AN564">
        <v>0</v>
      </c>
      <c r="AO564">
        <v>4</v>
      </c>
      <c r="AP564">
        <v>1</v>
      </c>
      <c r="AQ564">
        <v>46</v>
      </c>
      <c r="AR564">
        <v>1</v>
      </c>
      <c r="AS564">
        <v>0</v>
      </c>
      <c r="AT564">
        <v>0</v>
      </c>
      <c r="AU564">
        <v>1</v>
      </c>
      <c r="AV564">
        <v>0</v>
      </c>
      <c r="AW564">
        <v>2</v>
      </c>
      <c r="AX564">
        <v>0</v>
      </c>
      <c r="AY564">
        <v>0</v>
      </c>
      <c r="AZ564">
        <v>0</v>
      </c>
      <c r="BA564">
        <v>0</v>
      </c>
      <c r="BB564">
        <v>1</v>
      </c>
      <c r="BC564">
        <v>0</v>
      </c>
      <c r="BD564">
        <v>0</v>
      </c>
      <c r="BE564">
        <v>170</v>
      </c>
      <c r="BF564">
        <v>33</v>
      </c>
      <c r="BG564">
        <v>11</v>
      </c>
      <c r="BH564">
        <v>3</v>
      </c>
      <c r="BI564">
        <v>2</v>
      </c>
      <c r="BJ564">
        <v>0</v>
      </c>
      <c r="BK564">
        <v>1</v>
      </c>
      <c r="BL564">
        <v>6</v>
      </c>
      <c r="BM564">
        <v>0</v>
      </c>
      <c r="BN564">
        <v>1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1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1</v>
      </c>
      <c r="CF564">
        <v>0</v>
      </c>
      <c r="CG564">
        <v>0</v>
      </c>
      <c r="CH564">
        <v>7</v>
      </c>
      <c r="CI564">
        <v>33</v>
      </c>
      <c r="CJ564">
        <v>4</v>
      </c>
      <c r="CK564">
        <v>3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1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4</v>
      </c>
      <c r="DJ564">
        <v>11</v>
      </c>
      <c r="DK564">
        <v>6</v>
      </c>
      <c r="DL564">
        <v>0</v>
      </c>
      <c r="DM564">
        <v>3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1</v>
      </c>
      <c r="ED564">
        <v>0</v>
      </c>
      <c r="EE564">
        <v>0</v>
      </c>
      <c r="EF564">
        <v>0</v>
      </c>
      <c r="EG564">
        <v>0</v>
      </c>
      <c r="EH564">
        <v>1</v>
      </c>
      <c r="EI564">
        <v>0</v>
      </c>
      <c r="EJ564">
        <v>0</v>
      </c>
      <c r="EK564">
        <v>0</v>
      </c>
      <c r="EL564">
        <v>0</v>
      </c>
      <c r="EM564">
        <v>11</v>
      </c>
      <c r="EN564">
        <v>96</v>
      </c>
      <c r="EO564">
        <v>63</v>
      </c>
      <c r="EP564">
        <v>5</v>
      </c>
      <c r="EQ564">
        <v>0</v>
      </c>
      <c r="ER564">
        <v>22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1</v>
      </c>
      <c r="FO564">
        <v>2</v>
      </c>
      <c r="FP564">
        <v>3</v>
      </c>
      <c r="FQ564">
        <v>96</v>
      </c>
      <c r="FR564">
        <v>4</v>
      </c>
      <c r="FS564">
        <v>3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1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4</v>
      </c>
      <c r="GV564">
        <v>25</v>
      </c>
      <c r="GW564">
        <v>11</v>
      </c>
      <c r="GX564">
        <v>0</v>
      </c>
      <c r="GY564">
        <v>0</v>
      </c>
      <c r="GZ564">
        <v>1</v>
      </c>
      <c r="HA564">
        <v>1</v>
      </c>
      <c r="HB564">
        <v>1</v>
      </c>
      <c r="HC564">
        <v>0</v>
      </c>
      <c r="HD564">
        <v>1</v>
      </c>
      <c r="HE564">
        <v>0</v>
      </c>
      <c r="HF564">
        <v>0</v>
      </c>
      <c r="HG564">
        <v>0</v>
      </c>
      <c r="HH564">
        <v>1</v>
      </c>
      <c r="HI564">
        <v>0</v>
      </c>
      <c r="HJ564">
        <v>0</v>
      </c>
      <c r="HK564">
        <v>0</v>
      </c>
      <c r="HL564">
        <v>1</v>
      </c>
      <c r="HM564">
        <v>0</v>
      </c>
      <c r="HN564">
        <v>1</v>
      </c>
      <c r="HO564">
        <v>1</v>
      </c>
      <c r="HP564">
        <v>0</v>
      </c>
      <c r="HQ564">
        <v>1</v>
      </c>
      <c r="HR564">
        <v>0</v>
      </c>
      <c r="HS564">
        <v>3</v>
      </c>
      <c r="HT564">
        <v>0</v>
      </c>
      <c r="HU564">
        <v>0</v>
      </c>
      <c r="HV564">
        <v>0</v>
      </c>
      <c r="HW564">
        <v>0</v>
      </c>
      <c r="HX564">
        <v>2</v>
      </c>
      <c r="HY564">
        <v>25</v>
      </c>
      <c r="HZ564">
        <v>5</v>
      </c>
      <c r="IA564">
        <v>4</v>
      </c>
      <c r="IB564">
        <v>1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0</v>
      </c>
      <c r="IM564">
        <v>0</v>
      </c>
      <c r="IN564">
        <v>0</v>
      </c>
      <c r="IO564">
        <v>0</v>
      </c>
      <c r="IP564">
        <v>0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0</v>
      </c>
      <c r="IX564">
        <v>0</v>
      </c>
      <c r="IY564">
        <v>0</v>
      </c>
      <c r="IZ564">
        <v>0</v>
      </c>
      <c r="JA564">
        <v>0</v>
      </c>
      <c r="JB564">
        <v>0</v>
      </c>
      <c r="JC564">
        <v>5</v>
      </c>
      <c r="JD564" t="s">
        <v>0</v>
      </c>
      <c r="JE564" t="s">
        <v>0</v>
      </c>
      <c r="JF564" t="s">
        <v>0</v>
      </c>
      <c r="JG564" t="s">
        <v>0</v>
      </c>
      <c r="JH564" t="s">
        <v>0</v>
      </c>
      <c r="JI564" t="s">
        <v>0</v>
      </c>
      <c r="JJ564" t="s">
        <v>0</v>
      </c>
      <c r="JK564" t="s">
        <v>0</v>
      </c>
      <c r="JL564" t="s">
        <v>0</v>
      </c>
      <c r="JM564" t="s">
        <v>0</v>
      </c>
      <c r="JN564" t="s">
        <v>0</v>
      </c>
      <c r="JO564" t="s">
        <v>0</v>
      </c>
      <c r="JP564" t="s">
        <v>0</v>
      </c>
      <c r="JQ564" t="s">
        <v>0</v>
      </c>
      <c r="JR564" t="s">
        <v>0</v>
      </c>
      <c r="JS564" t="s">
        <v>0</v>
      </c>
      <c r="JT564" t="s">
        <v>0</v>
      </c>
      <c r="JU564" t="s">
        <v>0</v>
      </c>
      <c r="JV564" t="s">
        <v>0</v>
      </c>
      <c r="JW564">
        <v>0</v>
      </c>
      <c r="JX564">
        <v>0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0</v>
      </c>
      <c r="KR564">
        <v>0</v>
      </c>
      <c r="KS564">
        <v>1</v>
      </c>
      <c r="KT564">
        <v>1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0</v>
      </c>
      <c r="LS564">
        <v>0</v>
      </c>
      <c r="LT564">
        <v>0</v>
      </c>
      <c r="LU564">
        <v>1</v>
      </c>
      <c r="LV564">
        <v>0</v>
      </c>
      <c r="LW564">
        <v>0</v>
      </c>
      <c r="LX564">
        <v>0</v>
      </c>
      <c r="LY564">
        <v>0</v>
      </c>
      <c r="LZ564">
        <v>0</v>
      </c>
      <c r="MA564">
        <v>0</v>
      </c>
      <c r="MB564">
        <v>0</v>
      </c>
      <c r="MC564">
        <v>0</v>
      </c>
      <c r="MD564">
        <v>0</v>
      </c>
      <c r="ME564">
        <v>0</v>
      </c>
      <c r="MF564">
        <v>0</v>
      </c>
      <c r="MG564">
        <v>0</v>
      </c>
      <c r="MH564">
        <v>0</v>
      </c>
      <c r="MI564">
        <v>0</v>
      </c>
      <c r="MJ564">
        <v>0</v>
      </c>
      <c r="MK564">
        <v>0</v>
      </c>
      <c r="ML564">
        <v>0</v>
      </c>
      <c r="MM564">
        <v>0</v>
      </c>
    </row>
    <row r="565" spans="1:351">
      <c r="A565" t="s">
        <v>717</v>
      </c>
      <c r="B565" t="s">
        <v>710</v>
      </c>
      <c r="C565" t="str">
        <f>"201109"</f>
        <v>201109</v>
      </c>
      <c r="D565" t="s">
        <v>652</v>
      </c>
      <c r="E565">
        <v>2</v>
      </c>
      <c r="F565">
        <v>313</v>
      </c>
      <c r="G565">
        <v>240</v>
      </c>
      <c r="H565">
        <v>110</v>
      </c>
      <c r="I565">
        <v>130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130</v>
      </c>
      <c r="T565">
        <v>0</v>
      </c>
      <c r="U565">
        <v>0</v>
      </c>
      <c r="V565">
        <v>130</v>
      </c>
      <c r="W565">
        <v>6</v>
      </c>
      <c r="X565">
        <v>2</v>
      </c>
      <c r="Y565">
        <v>1</v>
      </c>
      <c r="Z565">
        <v>1</v>
      </c>
      <c r="AA565">
        <v>124</v>
      </c>
      <c r="AB565">
        <v>28</v>
      </c>
      <c r="AC565">
        <v>12</v>
      </c>
      <c r="AD565">
        <v>2</v>
      </c>
      <c r="AE565">
        <v>7</v>
      </c>
      <c r="AF565">
        <v>0</v>
      </c>
      <c r="AG565">
        <v>1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1</v>
      </c>
      <c r="AP565">
        <v>2</v>
      </c>
      <c r="AQ565">
        <v>3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28</v>
      </c>
      <c r="BF565">
        <v>5</v>
      </c>
      <c r="BG565">
        <v>2</v>
      </c>
      <c r="BH565">
        <v>2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1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5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4</v>
      </c>
      <c r="DK565">
        <v>1</v>
      </c>
      <c r="DL565">
        <v>0</v>
      </c>
      <c r="DM565">
        <v>0</v>
      </c>
      <c r="DN565">
        <v>2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1</v>
      </c>
      <c r="EI565">
        <v>0</v>
      </c>
      <c r="EJ565">
        <v>0</v>
      </c>
      <c r="EK565">
        <v>0</v>
      </c>
      <c r="EL565">
        <v>0</v>
      </c>
      <c r="EM565">
        <v>4</v>
      </c>
      <c r="EN565">
        <v>74</v>
      </c>
      <c r="EO565">
        <v>63</v>
      </c>
      <c r="EP565">
        <v>0</v>
      </c>
      <c r="EQ565">
        <v>0</v>
      </c>
      <c r="ER565">
        <v>5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1</v>
      </c>
      <c r="FJ565">
        <v>0</v>
      </c>
      <c r="FK565">
        <v>0</v>
      </c>
      <c r="FL565">
        <v>1</v>
      </c>
      <c r="FM565">
        <v>0</v>
      </c>
      <c r="FN565">
        <v>0</v>
      </c>
      <c r="FO565">
        <v>2</v>
      </c>
      <c r="FP565">
        <v>2</v>
      </c>
      <c r="FQ565">
        <v>74</v>
      </c>
      <c r="FR565">
        <v>5</v>
      </c>
      <c r="FS565">
        <v>2</v>
      </c>
      <c r="FT565">
        <v>0</v>
      </c>
      <c r="FU565">
        <v>2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1</v>
      </c>
      <c r="GU565">
        <v>5</v>
      </c>
      <c r="GV565">
        <v>6</v>
      </c>
      <c r="GW565">
        <v>2</v>
      </c>
      <c r="GX565">
        <v>0</v>
      </c>
      <c r="GY565">
        <v>0</v>
      </c>
      <c r="GZ565">
        <v>1</v>
      </c>
      <c r="HA565">
        <v>1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1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0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1</v>
      </c>
      <c r="HY565">
        <v>6</v>
      </c>
      <c r="HZ565">
        <v>1</v>
      </c>
      <c r="IA565">
        <v>1</v>
      </c>
      <c r="IB565">
        <v>0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0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1</v>
      </c>
      <c r="JD565" t="s">
        <v>0</v>
      </c>
      <c r="JE565" t="s">
        <v>0</v>
      </c>
      <c r="JF565" t="s">
        <v>0</v>
      </c>
      <c r="JG565" t="s">
        <v>0</v>
      </c>
      <c r="JH565" t="s">
        <v>0</v>
      </c>
      <c r="JI565" t="s">
        <v>0</v>
      </c>
      <c r="JJ565" t="s">
        <v>0</v>
      </c>
      <c r="JK565" t="s">
        <v>0</v>
      </c>
      <c r="JL565" t="s">
        <v>0</v>
      </c>
      <c r="JM565" t="s">
        <v>0</v>
      </c>
      <c r="JN565" t="s">
        <v>0</v>
      </c>
      <c r="JO565" t="s">
        <v>0</v>
      </c>
      <c r="JP565" t="s">
        <v>0</v>
      </c>
      <c r="JQ565" t="s">
        <v>0</v>
      </c>
      <c r="JR565" t="s">
        <v>0</v>
      </c>
      <c r="JS565" t="s">
        <v>0</v>
      </c>
      <c r="JT565" t="s">
        <v>0</v>
      </c>
      <c r="JU565" t="s">
        <v>0</v>
      </c>
      <c r="JV565" t="s">
        <v>0</v>
      </c>
      <c r="JW565">
        <v>1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1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1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0</v>
      </c>
      <c r="LY565">
        <v>0</v>
      </c>
      <c r="LZ565">
        <v>0</v>
      </c>
      <c r="MA565">
        <v>0</v>
      </c>
      <c r="MB565">
        <v>0</v>
      </c>
      <c r="MC565">
        <v>0</v>
      </c>
      <c r="MD565">
        <v>0</v>
      </c>
      <c r="ME565">
        <v>0</v>
      </c>
      <c r="MF565">
        <v>0</v>
      </c>
      <c r="MG565">
        <v>0</v>
      </c>
      <c r="MH565">
        <v>0</v>
      </c>
      <c r="MI565">
        <v>0</v>
      </c>
      <c r="MJ565">
        <v>0</v>
      </c>
      <c r="MK565">
        <v>0</v>
      </c>
      <c r="ML565">
        <v>0</v>
      </c>
      <c r="MM565">
        <v>0</v>
      </c>
    </row>
    <row r="566" spans="1:351">
      <c r="A566" t="s">
        <v>716</v>
      </c>
      <c r="B566" t="s">
        <v>710</v>
      </c>
      <c r="C566" t="str">
        <f>"201109"</f>
        <v>201109</v>
      </c>
      <c r="D566" t="s">
        <v>652</v>
      </c>
      <c r="E566">
        <v>3</v>
      </c>
      <c r="F566">
        <v>970</v>
      </c>
      <c r="G566">
        <v>750</v>
      </c>
      <c r="H566">
        <v>330</v>
      </c>
      <c r="I566">
        <v>420</v>
      </c>
      <c r="J566">
        <v>1</v>
      </c>
      <c r="K566">
        <v>6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420</v>
      </c>
      <c r="T566">
        <v>0</v>
      </c>
      <c r="U566">
        <v>0</v>
      </c>
      <c r="V566">
        <v>420</v>
      </c>
      <c r="W566">
        <v>20</v>
      </c>
      <c r="X566">
        <v>12</v>
      </c>
      <c r="Y566">
        <v>3</v>
      </c>
      <c r="Z566">
        <v>5</v>
      </c>
      <c r="AA566">
        <v>400</v>
      </c>
      <c r="AB566">
        <v>133</v>
      </c>
      <c r="AC566">
        <v>47</v>
      </c>
      <c r="AD566">
        <v>15</v>
      </c>
      <c r="AE566">
        <v>24</v>
      </c>
      <c r="AF566">
        <v>1</v>
      </c>
      <c r="AG566">
        <v>8</v>
      </c>
      <c r="AH566">
        <v>2</v>
      </c>
      <c r="AI566">
        <v>1</v>
      </c>
      <c r="AJ566">
        <v>2</v>
      </c>
      <c r="AK566">
        <v>0</v>
      </c>
      <c r="AL566">
        <v>3</v>
      </c>
      <c r="AM566">
        <v>3</v>
      </c>
      <c r="AN566">
        <v>1</v>
      </c>
      <c r="AO566">
        <v>4</v>
      </c>
      <c r="AP566">
        <v>0</v>
      </c>
      <c r="AQ566">
        <v>17</v>
      </c>
      <c r="AR566">
        <v>1</v>
      </c>
      <c r="AS566">
        <v>0</v>
      </c>
      <c r="AT566">
        <v>0</v>
      </c>
      <c r="AU566">
        <v>0</v>
      </c>
      <c r="AV566">
        <v>0</v>
      </c>
      <c r="AW566">
        <v>2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2</v>
      </c>
      <c r="BE566">
        <v>133</v>
      </c>
      <c r="BF566">
        <v>83</v>
      </c>
      <c r="BG566">
        <v>34</v>
      </c>
      <c r="BH566">
        <v>10</v>
      </c>
      <c r="BI566">
        <v>1</v>
      </c>
      <c r="BJ566">
        <v>5</v>
      </c>
      <c r="BK566">
        <v>0</v>
      </c>
      <c r="BL566">
        <v>1</v>
      </c>
      <c r="BM566">
        <v>0</v>
      </c>
      <c r="BN566">
        <v>1</v>
      </c>
      <c r="BO566">
        <v>2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2</v>
      </c>
      <c r="BV566">
        <v>1</v>
      </c>
      <c r="BW566">
        <v>0</v>
      </c>
      <c r="BX566">
        <v>0</v>
      </c>
      <c r="BY566">
        <v>0</v>
      </c>
      <c r="BZ566">
        <v>0</v>
      </c>
      <c r="CA566">
        <v>4</v>
      </c>
      <c r="CB566">
        <v>0</v>
      </c>
      <c r="CC566">
        <v>0</v>
      </c>
      <c r="CD566">
        <v>0</v>
      </c>
      <c r="CE566">
        <v>1</v>
      </c>
      <c r="CF566">
        <v>0</v>
      </c>
      <c r="CG566">
        <v>0</v>
      </c>
      <c r="CH566">
        <v>21</v>
      </c>
      <c r="CI566">
        <v>83</v>
      </c>
      <c r="CJ566">
        <v>15</v>
      </c>
      <c r="CK566">
        <v>5</v>
      </c>
      <c r="CL566">
        <v>4</v>
      </c>
      <c r="CM566">
        <v>0</v>
      </c>
      <c r="CN566">
        <v>3</v>
      </c>
      <c r="CO566">
        <v>2</v>
      </c>
      <c r="CP566">
        <v>1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15</v>
      </c>
      <c r="DJ566">
        <v>25</v>
      </c>
      <c r="DK566">
        <v>20</v>
      </c>
      <c r="DL566">
        <v>0</v>
      </c>
      <c r="DM566">
        <v>1</v>
      </c>
      <c r="DN566">
        <v>0</v>
      </c>
      <c r="DO566">
        <v>1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1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1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1</v>
      </c>
      <c r="EM566">
        <v>25</v>
      </c>
      <c r="EN566">
        <v>75</v>
      </c>
      <c r="EO566">
        <v>59</v>
      </c>
      <c r="EP566">
        <v>1</v>
      </c>
      <c r="EQ566">
        <v>1</v>
      </c>
      <c r="ER566">
        <v>11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3</v>
      </c>
      <c r="FQ566">
        <v>75</v>
      </c>
      <c r="FR566">
        <v>11</v>
      </c>
      <c r="FS566">
        <v>4</v>
      </c>
      <c r="FT566">
        <v>2</v>
      </c>
      <c r="FU566">
        <v>2</v>
      </c>
      <c r="FV566">
        <v>1</v>
      </c>
      <c r="FW566">
        <v>0</v>
      </c>
      <c r="FX566">
        <v>1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11</v>
      </c>
      <c r="GV566">
        <v>31</v>
      </c>
      <c r="GW566">
        <v>19</v>
      </c>
      <c r="GX566">
        <v>4</v>
      </c>
      <c r="GY566">
        <v>1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2</v>
      </c>
      <c r="HF566">
        <v>0</v>
      </c>
      <c r="HG566">
        <v>0</v>
      </c>
      <c r="HH566">
        <v>2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1</v>
      </c>
      <c r="HQ566">
        <v>1</v>
      </c>
      <c r="HR566">
        <v>0</v>
      </c>
      <c r="HS566">
        <v>0</v>
      </c>
      <c r="HT566">
        <v>0</v>
      </c>
      <c r="HU566">
        <v>0</v>
      </c>
      <c r="HV566">
        <v>1</v>
      </c>
      <c r="HW566">
        <v>0</v>
      </c>
      <c r="HX566">
        <v>0</v>
      </c>
      <c r="HY566">
        <v>31</v>
      </c>
      <c r="HZ566">
        <v>24</v>
      </c>
      <c r="IA566">
        <v>19</v>
      </c>
      <c r="IB566">
        <v>3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1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1</v>
      </c>
      <c r="JC566">
        <v>24</v>
      </c>
      <c r="JD566" t="s">
        <v>0</v>
      </c>
      <c r="JE566" t="s">
        <v>0</v>
      </c>
      <c r="JF566" t="s">
        <v>0</v>
      </c>
      <c r="JG566" t="s">
        <v>0</v>
      </c>
      <c r="JH566" t="s">
        <v>0</v>
      </c>
      <c r="JI566" t="s">
        <v>0</v>
      </c>
      <c r="JJ566" t="s">
        <v>0</v>
      </c>
      <c r="JK566" t="s">
        <v>0</v>
      </c>
      <c r="JL566" t="s">
        <v>0</v>
      </c>
      <c r="JM566" t="s">
        <v>0</v>
      </c>
      <c r="JN566" t="s">
        <v>0</v>
      </c>
      <c r="JO566" t="s">
        <v>0</v>
      </c>
      <c r="JP566" t="s">
        <v>0</v>
      </c>
      <c r="JQ566" t="s">
        <v>0</v>
      </c>
      <c r="JR566" t="s">
        <v>0</v>
      </c>
      <c r="JS566" t="s">
        <v>0</v>
      </c>
      <c r="JT566" t="s">
        <v>0</v>
      </c>
      <c r="JU566" t="s">
        <v>0</v>
      </c>
      <c r="JV566" t="s">
        <v>0</v>
      </c>
      <c r="JW566">
        <v>2</v>
      </c>
      <c r="JX566">
        <v>1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1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2</v>
      </c>
      <c r="KS566">
        <v>1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1</v>
      </c>
      <c r="LR566">
        <v>0</v>
      </c>
      <c r="LS566">
        <v>0</v>
      </c>
      <c r="LT566">
        <v>0</v>
      </c>
      <c r="LU566">
        <v>1</v>
      </c>
      <c r="LV566">
        <v>0</v>
      </c>
      <c r="LW566">
        <v>0</v>
      </c>
      <c r="LX566">
        <v>0</v>
      </c>
      <c r="LY566">
        <v>0</v>
      </c>
      <c r="LZ566">
        <v>0</v>
      </c>
      <c r="MA566">
        <v>0</v>
      </c>
      <c r="MB566">
        <v>0</v>
      </c>
      <c r="MC566">
        <v>0</v>
      </c>
      <c r="MD566">
        <v>0</v>
      </c>
      <c r="ME566">
        <v>0</v>
      </c>
      <c r="MF566">
        <v>0</v>
      </c>
      <c r="MG566">
        <v>0</v>
      </c>
      <c r="MH566">
        <v>0</v>
      </c>
      <c r="MI566">
        <v>0</v>
      </c>
      <c r="MJ566">
        <v>0</v>
      </c>
      <c r="MK566">
        <v>0</v>
      </c>
      <c r="ML566">
        <v>0</v>
      </c>
      <c r="MM566">
        <v>0</v>
      </c>
    </row>
    <row r="567" spans="1:351">
      <c r="A567" t="s">
        <v>715</v>
      </c>
      <c r="B567" t="s">
        <v>710</v>
      </c>
      <c r="C567" t="str">
        <f>"201109"</f>
        <v>201109</v>
      </c>
      <c r="D567" t="s">
        <v>652</v>
      </c>
      <c r="E567">
        <v>4</v>
      </c>
      <c r="F567">
        <v>866</v>
      </c>
      <c r="G567">
        <v>670</v>
      </c>
      <c r="H567">
        <v>238</v>
      </c>
      <c r="I567">
        <v>432</v>
      </c>
      <c r="J567">
        <v>2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432</v>
      </c>
      <c r="T567">
        <v>0</v>
      </c>
      <c r="U567">
        <v>0</v>
      </c>
      <c r="V567">
        <v>432</v>
      </c>
      <c r="W567">
        <v>14</v>
      </c>
      <c r="X567">
        <v>10</v>
      </c>
      <c r="Y567">
        <v>3</v>
      </c>
      <c r="Z567">
        <v>1</v>
      </c>
      <c r="AA567">
        <v>418</v>
      </c>
      <c r="AB567">
        <v>188</v>
      </c>
      <c r="AC567">
        <v>73</v>
      </c>
      <c r="AD567">
        <v>13</v>
      </c>
      <c r="AE567">
        <v>34</v>
      </c>
      <c r="AF567">
        <v>0</v>
      </c>
      <c r="AG567">
        <v>10</v>
      </c>
      <c r="AH567">
        <v>3</v>
      </c>
      <c r="AI567">
        <v>1</v>
      </c>
      <c r="AJ567">
        <v>1</v>
      </c>
      <c r="AK567">
        <v>7</v>
      </c>
      <c r="AL567">
        <v>1</v>
      </c>
      <c r="AM567">
        <v>3</v>
      </c>
      <c r="AN567">
        <v>0</v>
      </c>
      <c r="AO567">
        <v>9</v>
      </c>
      <c r="AP567">
        <v>0</v>
      </c>
      <c r="AQ567">
        <v>23</v>
      </c>
      <c r="AR567">
        <v>0</v>
      </c>
      <c r="AS567">
        <v>0</v>
      </c>
      <c r="AT567">
        <v>1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1</v>
      </c>
      <c r="BA567">
        <v>1</v>
      </c>
      <c r="BB567">
        <v>0</v>
      </c>
      <c r="BC567">
        <v>3</v>
      </c>
      <c r="BD567">
        <v>4</v>
      </c>
      <c r="BE567">
        <v>188</v>
      </c>
      <c r="BF567">
        <v>44</v>
      </c>
      <c r="BG567">
        <v>16</v>
      </c>
      <c r="BH567">
        <v>4</v>
      </c>
      <c r="BI567">
        <v>0</v>
      </c>
      <c r="BJ567">
        <v>1</v>
      </c>
      <c r="BK567">
        <v>0</v>
      </c>
      <c r="BL567">
        <v>3</v>
      </c>
      <c r="BM567">
        <v>0</v>
      </c>
      <c r="BN567">
        <v>0</v>
      </c>
      <c r="BO567">
        <v>0</v>
      </c>
      <c r="BP567">
        <v>0</v>
      </c>
      <c r="BQ567">
        <v>3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1</v>
      </c>
      <c r="BY567">
        <v>0</v>
      </c>
      <c r="BZ567">
        <v>0</v>
      </c>
      <c r="CA567">
        <v>0</v>
      </c>
      <c r="CB567">
        <v>1</v>
      </c>
      <c r="CC567">
        <v>0</v>
      </c>
      <c r="CD567">
        <v>0</v>
      </c>
      <c r="CE567">
        <v>0</v>
      </c>
      <c r="CF567">
        <v>2</v>
      </c>
      <c r="CG567">
        <v>0</v>
      </c>
      <c r="CH567">
        <v>13</v>
      </c>
      <c r="CI567">
        <v>44</v>
      </c>
      <c r="CJ567">
        <v>3</v>
      </c>
      <c r="CK567">
        <v>1</v>
      </c>
      <c r="CL567">
        <v>1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1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3</v>
      </c>
      <c r="DJ567">
        <v>16</v>
      </c>
      <c r="DK567">
        <v>10</v>
      </c>
      <c r="DL567">
        <v>0</v>
      </c>
      <c r="DM567">
        <v>1</v>
      </c>
      <c r="DN567">
        <v>0</v>
      </c>
      <c r="DO567">
        <v>0</v>
      </c>
      <c r="DP567">
        <v>0</v>
      </c>
      <c r="DQ567">
        <v>1</v>
      </c>
      <c r="DR567">
        <v>0</v>
      </c>
      <c r="DS567">
        <v>1</v>
      </c>
      <c r="DT567">
        <v>1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1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1</v>
      </c>
      <c r="EI567">
        <v>0</v>
      </c>
      <c r="EJ567">
        <v>0</v>
      </c>
      <c r="EK567">
        <v>0</v>
      </c>
      <c r="EL567">
        <v>0</v>
      </c>
      <c r="EM567">
        <v>16</v>
      </c>
      <c r="EN567">
        <v>84</v>
      </c>
      <c r="EO567">
        <v>58</v>
      </c>
      <c r="EP567">
        <v>3</v>
      </c>
      <c r="EQ567">
        <v>1</v>
      </c>
      <c r="ER567">
        <v>10</v>
      </c>
      <c r="ES567">
        <v>1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1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1</v>
      </c>
      <c r="FJ567">
        <v>0</v>
      </c>
      <c r="FK567">
        <v>0</v>
      </c>
      <c r="FL567">
        <v>2</v>
      </c>
      <c r="FM567">
        <v>0</v>
      </c>
      <c r="FN567">
        <v>1</v>
      </c>
      <c r="FO567">
        <v>2</v>
      </c>
      <c r="FP567">
        <v>4</v>
      </c>
      <c r="FQ567">
        <v>84</v>
      </c>
      <c r="FR567">
        <v>27</v>
      </c>
      <c r="FS567">
        <v>16</v>
      </c>
      <c r="FT567">
        <v>3</v>
      </c>
      <c r="FU567">
        <v>1</v>
      </c>
      <c r="FV567">
        <v>0</v>
      </c>
      <c r="FW567">
        <v>0</v>
      </c>
      <c r="FX567">
        <v>0</v>
      </c>
      <c r="FY567">
        <v>0</v>
      </c>
      <c r="FZ567">
        <v>3</v>
      </c>
      <c r="GA567">
        <v>0</v>
      </c>
      <c r="GB567">
        <v>0</v>
      </c>
      <c r="GC567">
        <v>0</v>
      </c>
      <c r="GD567">
        <v>2</v>
      </c>
      <c r="GE567">
        <v>1</v>
      </c>
      <c r="GF567">
        <v>1</v>
      </c>
      <c r="GG567">
        <v>0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27</v>
      </c>
      <c r="GV567">
        <v>29</v>
      </c>
      <c r="GW567">
        <v>11</v>
      </c>
      <c r="GX567">
        <v>5</v>
      </c>
      <c r="GY567">
        <v>1</v>
      </c>
      <c r="GZ567">
        <v>1</v>
      </c>
      <c r="HA567">
        <v>0</v>
      </c>
      <c r="HB567">
        <v>0</v>
      </c>
      <c r="HC567">
        <v>6</v>
      </c>
      <c r="HD567">
        <v>0</v>
      </c>
      <c r="HE567">
        <v>0</v>
      </c>
      <c r="HF567">
        <v>1</v>
      </c>
      <c r="HG567">
        <v>2</v>
      </c>
      <c r="HH567">
        <v>0</v>
      </c>
      <c r="HI567">
        <v>0</v>
      </c>
      <c r="HJ567">
        <v>0</v>
      </c>
      <c r="HK567">
        <v>0</v>
      </c>
      <c r="HL567">
        <v>1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1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29</v>
      </c>
      <c r="HZ567">
        <v>21</v>
      </c>
      <c r="IA567">
        <v>15</v>
      </c>
      <c r="IB567">
        <v>1</v>
      </c>
      <c r="IC567">
        <v>0</v>
      </c>
      <c r="ID567">
        <v>0</v>
      </c>
      <c r="IE567">
        <v>0</v>
      </c>
      <c r="IF567">
        <v>0</v>
      </c>
      <c r="IG567">
        <v>2</v>
      </c>
      <c r="IH567">
        <v>0</v>
      </c>
      <c r="II567">
        <v>0</v>
      </c>
      <c r="IJ567">
        <v>0</v>
      </c>
      <c r="IK567">
        <v>0</v>
      </c>
      <c r="IL567">
        <v>2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0</v>
      </c>
      <c r="IW567">
        <v>0</v>
      </c>
      <c r="IX567">
        <v>0</v>
      </c>
      <c r="IY567">
        <v>0</v>
      </c>
      <c r="IZ567">
        <v>0</v>
      </c>
      <c r="JA567">
        <v>0</v>
      </c>
      <c r="JB567">
        <v>1</v>
      </c>
      <c r="JC567">
        <v>21</v>
      </c>
      <c r="JD567" t="s">
        <v>0</v>
      </c>
      <c r="JE567" t="s">
        <v>0</v>
      </c>
      <c r="JF567" t="s">
        <v>0</v>
      </c>
      <c r="JG567" t="s">
        <v>0</v>
      </c>
      <c r="JH567" t="s">
        <v>0</v>
      </c>
      <c r="JI567" t="s">
        <v>0</v>
      </c>
      <c r="JJ567" t="s">
        <v>0</v>
      </c>
      <c r="JK567" t="s">
        <v>0</v>
      </c>
      <c r="JL567" t="s">
        <v>0</v>
      </c>
      <c r="JM567" t="s">
        <v>0</v>
      </c>
      <c r="JN567" t="s">
        <v>0</v>
      </c>
      <c r="JO567" t="s">
        <v>0</v>
      </c>
      <c r="JP567" t="s">
        <v>0</v>
      </c>
      <c r="JQ567" t="s">
        <v>0</v>
      </c>
      <c r="JR567" t="s">
        <v>0</v>
      </c>
      <c r="JS567" t="s">
        <v>0</v>
      </c>
      <c r="JT567" t="s">
        <v>0</v>
      </c>
      <c r="JU567" t="s">
        <v>0</v>
      </c>
      <c r="JV567" t="s">
        <v>0</v>
      </c>
      <c r="JW567">
        <v>5</v>
      </c>
      <c r="JX567">
        <v>1</v>
      </c>
      <c r="JY567">
        <v>2</v>
      </c>
      <c r="JZ567">
        <v>0</v>
      </c>
      <c r="KA567">
        <v>0</v>
      </c>
      <c r="KB567">
        <v>1</v>
      </c>
      <c r="KC567">
        <v>0</v>
      </c>
      <c r="KD567">
        <v>0</v>
      </c>
      <c r="KE567">
        <v>0</v>
      </c>
      <c r="KF567">
        <v>1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5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0</v>
      </c>
      <c r="LU567">
        <v>0</v>
      </c>
      <c r="LV567">
        <v>1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>
        <v>0</v>
      </c>
      <c r="MF567">
        <v>0</v>
      </c>
      <c r="MG567">
        <v>0</v>
      </c>
      <c r="MH567">
        <v>0</v>
      </c>
      <c r="MI567">
        <v>0</v>
      </c>
      <c r="MJ567">
        <v>0</v>
      </c>
      <c r="MK567">
        <v>0</v>
      </c>
      <c r="ML567">
        <v>1</v>
      </c>
      <c r="MM567">
        <v>1</v>
      </c>
    </row>
    <row r="568" spans="1:351">
      <c r="A568" t="s">
        <v>714</v>
      </c>
      <c r="B568" t="s">
        <v>710</v>
      </c>
      <c r="C568" t="str">
        <f>"201109"</f>
        <v>201109</v>
      </c>
      <c r="D568" t="s">
        <v>713</v>
      </c>
      <c r="E568">
        <v>5</v>
      </c>
      <c r="F568">
        <v>1225</v>
      </c>
      <c r="G568">
        <v>930</v>
      </c>
      <c r="H568">
        <v>470</v>
      </c>
      <c r="I568">
        <v>460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460</v>
      </c>
      <c r="T568">
        <v>0</v>
      </c>
      <c r="U568">
        <v>0</v>
      </c>
      <c r="V568">
        <v>460</v>
      </c>
      <c r="W568">
        <v>4</v>
      </c>
      <c r="X568">
        <v>2</v>
      </c>
      <c r="Y568">
        <v>2</v>
      </c>
      <c r="Z568">
        <v>0</v>
      </c>
      <c r="AA568">
        <v>456</v>
      </c>
      <c r="AB568">
        <v>266</v>
      </c>
      <c r="AC568">
        <v>112</v>
      </c>
      <c r="AD568">
        <v>15</v>
      </c>
      <c r="AE568">
        <v>9</v>
      </c>
      <c r="AF568">
        <v>2</v>
      </c>
      <c r="AG568">
        <v>3</v>
      </c>
      <c r="AH568">
        <v>5</v>
      </c>
      <c r="AI568">
        <v>0</v>
      </c>
      <c r="AJ568">
        <v>1</v>
      </c>
      <c r="AK568">
        <v>3</v>
      </c>
      <c r="AL568">
        <v>1</v>
      </c>
      <c r="AM568">
        <v>0</v>
      </c>
      <c r="AN568">
        <v>0</v>
      </c>
      <c r="AO568">
        <v>11</v>
      </c>
      <c r="AP568">
        <v>0</v>
      </c>
      <c r="AQ568">
        <v>92</v>
      </c>
      <c r="AR568">
        <v>0</v>
      </c>
      <c r="AS568">
        <v>0</v>
      </c>
      <c r="AT568">
        <v>3</v>
      </c>
      <c r="AU568">
        <v>0</v>
      </c>
      <c r="AV568">
        <v>1</v>
      </c>
      <c r="AW568">
        <v>0</v>
      </c>
      <c r="AX568">
        <v>1</v>
      </c>
      <c r="AY568">
        <v>0</v>
      </c>
      <c r="AZ568">
        <v>0</v>
      </c>
      <c r="BA568">
        <v>1</v>
      </c>
      <c r="BB568">
        <v>2</v>
      </c>
      <c r="BC568">
        <v>0</v>
      </c>
      <c r="BD568">
        <v>4</v>
      </c>
      <c r="BE568">
        <v>266</v>
      </c>
      <c r="BF568">
        <v>25</v>
      </c>
      <c r="BG568">
        <v>4</v>
      </c>
      <c r="BH568">
        <v>3</v>
      </c>
      <c r="BI568">
        <v>0</v>
      </c>
      <c r="BJ568">
        <v>0</v>
      </c>
      <c r="BK568">
        <v>0</v>
      </c>
      <c r="BL568">
        <v>1</v>
      </c>
      <c r="BM568">
        <v>0</v>
      </c>
      <c r="BN568">
        <v>0</v>
      </c>
      <c r="BO568">
        <v>0</v>
      </c>
      <c r="BP568">
        <v>0</v>
      </c>
      <c r="BQ568">
        <v>2</v>
      </c>
      <c r="BR568">
        <v>0</v>
      </c>
      <c r="BS568">
        <v>1</v>
      </c>
      <c r="BT568">
        <v>0</v>
      </c>
      <c r="BU568">
        <v>1</v>
      </c>
      <c r="BV568">
        <v>0</v>
      </c>
      <c r="BW568">
        <v>0</v>
      </c>
      <c r="BX568">
        <v>1</v>
      </c>
      <c r="BY568">
        <v>0</v>
      </c>
      <c r="BZ568">
        <v>0</v>
      </c>
      <c r="CA568">
        <v>1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10</v>
      </c>
      <c r="CI568">
        <v>25</v>
      </c>
      <c r="CJ568">
        <v>14</v>
      </c>
      <c r="CK568">
        <v>2</v>
      </c>
      <c r="CL568">
        <v>4</v>
      </c>
      <c r="CM568">
        <v>0</v>
      </c>
      <c r="CN568">
        <v>1</v>
      </c>
      <c r="CO568">
        <v>1</v>
      </c>
      <c r="CP568">
        <v>2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1</v>
      </c>
      <c r="CW568">
        <v>0</v>
      </c>
      <c r="CX568">
        <v>0</v>
      </c>
      <c r="CY568">
        <v>0</v>
      </c>
      <c r="CZ568">
        <v>0</v>
      </c>
      <c r="DA568">
        <v>1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1</v>
      </c>
      <c r="DI568">
        <v>14</v>
      </c>
      <c r="DJ568">
        <v>17</v>
      </c>
      <c r="DK568">
        <v>11</v>
      </c>
      <c r="DL568">
        <v>2</v>
      </c>
      <c r="DM568">
        <v>1</v>
      </c>
      <c r="DN568">
        <v>2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1</v>
      </c>
      <c r="EL568">
        <v>0</v>
      </c>
      <c r="EM568">
        <v>17</v>
      </c>
      <c r="EN568">
        <v>95</v>
      </c>
      <c r="EO568">
        <v>72</v>
      </c>
      <c r="EP568">
        <v>0</v>
      </c>
      <c r="EQ568">
        <v>1</v>
      </c>
      <c r="ER568">
        <v>15</v>
      </c>
      <c r="ES568">
        <v>0</v>
      </c>
      <c r="ET568">
        <v>1</v>
      </c>
      <c r="EU568">
        <v>0</v>
      </c>
      <c r="EV568">
        <v>0</v>
      </c>
      <c r="EW568">
        <v>0</v>
      </c>
      <c r="EX568">
        <v>1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1</v>
      </c>
      <c r="FJ568">
        <v>0</v>
      </c>
      <c r="FK568">
        <v>0</v>
      </c>
      <c r="FL568">
        <v>2</v>
      </c>
      <c r="FM568">
        <v>0</v>
      </c>
      <c r="FN568">
        <v>0</v>
      </c>
      <c r="FO568">
        <v>0</v>
      </c>
      <c r="FP568">
        <v>2</v>
      </c>
      <c r="FQ568">
        <v>95</v>
      </c>
      <c r="FR568">
        <v>6</v>
      </c>
      <c r="FS568">
        <v>3</v>
      </c>
      <c r="FT568">
        <v>0</v>
      </c>
      <c r="FU568">
        <v>0</v>
      </c>
      <c r="FV568">
        <v>1</v>
      </c>
      <c r="FW568">
        <v>0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1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1</v>
      </c>
      <c r="GR568">
        <v>0</v>
      </c>
      <c r="GS568">
        <v>0</v>
      </c>
      <c r="GT568">
        <v>0</v>
      </c>
      <c r="GU568">
        <v>6</v>
      </c>
      <c r="GV568">
        <v>26</v>
      </c>
      <c r="GW568">
        <v>9</v>
      </c>
      <c r="GX568">
        <v>3</v>
      </c>
      <c r="GY568">
        <v>1</v>
      </c>
      <c r="GZ568">
        <v>1</v>
      </c>
      <c r="HA568">
        <v>4</v>
      </c>
      <c r="HB568">
        <v>0</v>
      </c>
      <c r="HC568">
        <v>0</v>
      </c>
      <c r="HD568">
        <v>1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1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1</v>
      </c>
      <c r="HR568">
        <v>1</v>
      </c>
      <c r="HS568">
        <v>1</v>
      </c>
      <c r="HT568">
        <v>0</v>
      </c>
      <c r="HU568">
        <v>0</v>
      </c>
      <c r="HV568">
        <v>0</v>
      </c>
      <c r="HW568">
        <v>1</v>
      </c>
      <c r="HX568">
        <v>1</v>
      </c>
      <c r="HY568">
        <v>26</v>
      </c>
      <c r="HZ568">
        <v>3</v>
      </c>
      <c r="IA568">
        <v>3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3</v>
      </c>
      <c r="JD568" t="s">
        <v>0</v>
      </c>
      <c r="JE568" t="s">
        <v>0</v>
      </c>
      <c r="JF568" t="s">
        <v>0</v>
      </c>
      <c r="JG568" t="s">
        <v>0</v>
      </c>
      <c r="JH568" t="s">
        <v>0</v>
      </c>
      <c r="JI568" t="s">
        <v>0</v>
      </c>
      <c r="JJ568" t="s">
        <v>0</v>
      </c>
      <c r="JK568" t="s">
        <v>0</v>
      </c>
      <c r="JL568" t="s">
        <v>0</v>
      </c>
      <c r="JM568" t="s">
        <v>0</v>
      </c>
      <c r="JN568" t="s">
        <v>0</v>
      </c>
      <c r="JO568" t="s">
        <v>0</v>
      </c>
      <c r="JP568" t="s">
        <v>0</v>
      </c>
      <c r="JQ568" t="s">
        <v>0</v>
      </c>
      <c r="JR568" t="s">
        <v>0</v>
      </c>
      <c r="JS568" t="s">
        <v>0</v>
      </c>
      <c r="JT568" t="s">
        <v>0</v>
      </c>
      <c r="JU568" t="s">
        <v>0</v>
      </c>
      <c r="JV568" t="s">
        <v>0</v>
      </c>
      <c r="JW568">
        <v>4</v>
      </c>
      <c r="JX568">
        <v>0</v>
      </c>
      <c r="JY568">
        <v>2</v>
      </c>
      <c r="JZ568">
        <v>0</v>
      </c>
      <c r="KA568">
        <v>0</v>
      </c>
      <c r="KB568">
        <v>0</v>
      </c>
      <c r="KC568">
        <v>2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4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0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>
        <v>0</v>
      </c>
      <c r="MF568">
        <v>0</v>
      </c>
      <c r="MG568">
        <v>0</v>
      </c>
      <c r="MH568">
        <v>0</v>
      </c>
      <c r="MI568">
        <v>0</v>
      </c>
      <c r="MJ568">
        <v>0</v>
      </c>
      <c r="MK568">
        <v>0</v>
      </c>
      <c r="ML568">
        <v>0</v>
      </c>
      <c r="MM568">
        <v>0</v>
      </c>
    </row>
    <row r="569" spans="1:351">
      <c r="A569" t="s">
        <v>712</v>
      </c>
      <c r="B569" t="s">
        <v>710</v>
      </c>
      <c r="C569" t="str">
        <f>"201109"</f>
        <v>201109</v>
      </c>
      <c r="D569" t="s">
        <v>652</v>
      </c>
      <c r="E569">
        <v>6</v>
      </c>
      <c r="F569">
        <v>888</v>
      </c>
      <c r="G569">
        <v>690</v>
      </c>
      <c r="H569">
        <v>340</v>
      </c>
      <c r="I569">
        <v>350</v>
      </c>
      <c r="J569">
        <v>0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350</v>
      </c>
      <c r="T569">
        <v>0</v>
      </c>
      <c r="U569">
        <v>0</v>
      </c>
      <c r="V569">
        <v>350</v>
      </c>
      <c r="W569">
        <v>9</v>
      </c>
      <c r="X569">
        <v>9</v>
      </c>
      <c r="Y569">
        <v>0</v>
      </c>
      <c r="Z569">
        <v>0</v>
      </c>
      <c r="AA569">
        <v>341</v>
      </c>
      <c r="AB569">
        <v>186</v>
      </c>
      <c r="AC569">
        <v>42</v>
      </c>
      <c r="AD569">
        <v>4</v>
      </c>
      <c r="AE569">
        <v>8</v>
      </c>
      <c r="AF569">
        <v>1</v>
      </c>
      <c r="AG569">
        <v>2</v>
      </c>
      <c r="AH569">
        <v>2</v>
      </c>
      <c r="AI569">
        <v>0</v>
      </c>
      <c r="AJ569">
        <v>1</v>
      </c>
      <c r="AK569">
        <v>1</v>
      </c>
      <c r="AL569">
        <v>1</v>
      </c>
      <c r="AM569">
        <v>1</v>
      </c>
      <c r="AN569">
        <v>0</v>
      </c>
      <c r="AO569">
        <v>0</v>
      </c>
      <c r="AP569">
        <v>0</v>
      </c>
      <c r="AQ569">
        <v>111</v>
      </c>
      <c r="AR569">
        <v>0</v>
      </c>
      <c r="AS569">
        <v>0</v>
      </c>
      <c r="AT569">
        <v>4</v>
      </c>
      <c r="AU569">
        <v>0</v>
      </c>
      <c r="AV569">
        <v>0</v>
      </c>
      <c r="AW569">
        <v>3</v>
      </c>
      <c r="AX569">
        <v>0</v>
      </c>
      <c r="AY569">
        <v>0</v>
      </c>
      <c r="AZ569">
        <v>0</v>
      </c>
      <c r="BA569">
        <v>0</v>
      </c>
      <c r="BB569">
        <v>4</v>
      </c>
      <c r="BC569">
        <v>0</v>
      </c>
      <c r="BD569">
        <v>1</v>
      </c>
      <c r="BE569">
        <v>186</v>
      </c>
      <c r="BF569">
        <v>17</v>
      </c>
      <c r="BG569">
        <v>8</v>
      </c>
      <c r="BH569">
        <v>1</v>
      </c>
      <c r="BI569">
        <v>0</v>
      </c>
      <c r="BJ569">
        <v>0</v>
      </c>
      <c r="BK569">
        <v>1</v>
      </c>
      <c r="BL569">
        <v>0</v>
      </c>
      <c r="BM569">
        <v>1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1</v>
      </c>
      <c r="CC569">
        <v>0</v>
      </c>
      <c r="CD569">
        <v>0</v>
      </c>
      <c r="CE569">
        <v>0</v>
      </c>
      <c r="CF569">
        <v>1</v>
      </c>
      <c r="CG569">
        <v>1</v>
      </c>
      <c r="CH569">
        <v>3</v>
      </c>
      <c r="CI569">
        <v>17</v>
      </c>
      <c r="CJ569">
        <v>2</v>
      </c>
      <c r="CK569">
        <v>0</v>
      </c>
      <c r="CL569">
        <v>0</v>
      </c>
      <c r="CM569">
        <v>0</v>
      </c>
      <c r="CN569">
        <v>1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1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2</v>
      </c>
      <c r="DJ569">
        <v>13</v>
      </c>
      <c r="DK569">
        <v>10</v>
      </c>
      <c r="DL569">
        <v>1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1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1</v>
      </c>
      <c r="EI569">
        <v>0</v>
      </c>
      <c r="EJ569">
        <v>0</v>
      </c>
      <c r="EK569">
        <v>0</v>
      </c>
      <c r="EL569">
        <v>0</v>
      </c>
      <c r="EM569">
        <v>13</v>
      </c>
      <c r="EN569">
        <v>107</v>
      </c>
      <c r="EO569">
        <v>83</v>
      </c>
      <c r="EP569">
        <v>3</v>
      </c>
      <c r="EQ569">
        <v>0</v>
      </c>
      <c r="ER569">
        <v>17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1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2</v>
      </c>
      <c r="FQ569">
        <v>107</v>
      </c>
      <c r="FR569">
        <v>2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0</v>
      </c>
      <c r="FY569">
        <v>0</v>
      </c>
      <c r="FZ569">
        <v>0</v>
      </c>
      <c r="GA569">
        <v>0</v>
      </c>
      <c r="GB569">
        <v>0</v>
      </c>
      <c r="GC569">
        <v>0</v>
      </c>
      <c r="GD569">
        <v>0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1</v>
      </c>
      <c r="GR569">
        <v>0</v>
      </c>
      <c r="GS569">
        <v>0</v>
      </c>
      <c r="GT569">
        <v>0</v>
      </c>
      <c r="GU569">
        <v>2</v>
      </c>
      <c r="GV569">
        <v>10</v>
      </c>
      <c r="GW569">
        <v>6</v>
      </c>
      <c r="GX569">
        <v>1</v>
      </c>
      <c r="GY569">
        <v>0</v>
      </c>
      <c r="GZ569">
        <v>0</v>
      </c>
      <c r="HA569">
        <v>0</v>
      </c>
      <c r="HB569">
        <v>1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1</v>
      </c>
      <c r="HN569">
        <v>0</v>
      </c>
      <c r="HO569">
        <v>1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10</v>
      </c>
      <c r="HZ569">
        <v>2</v>
      </c>
      <c r="IA569">
        <v>1</v>
      </c>
      <c r="IB569">
        <v>0</v>
      </c>
      <c r="IC569">
        <v>0</v>
      </c>
      <c r="ID569">
        <v>0</v>
      </c>
      <c r="IE569">
        <v>1</v>
      </c>
      <c r="IF569">
        <v>0</v>
      </c>
      <c r="IG569">
        <v>0</v>
      </c>
      <c r="IH569">
        <v>0</v>
      </c>
      <c r="II569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2</v>
      </c>
      <c r="JD569" t="s">
        <v>0</v>
      </c>
      <c r="JE569" t="s">
        <v>0</v>
      </c>
      <c r="JF569" t="s">
        <v>0</v>
      </c>
      <c r="JG569" t="s">
        <v>0</v>
      </c>
      <c r="JH569" t="s">
        <v>0</v>
      </c>
      <c r="JI569" t="s">
        <v>0</v>
      </c>
      <c r="JJ569" t="s">
        <v>0</v>
      </c>
      <c r="JK569" t="s">
        <v>0</v>
      </c>
      <c r="JL569" t="s">
        <v>0</v>
      </c>
      <c r="JM569" t="s">
        <v>0</v>
      </c>
      <c r="JN569" t="s">
        <v>0</v>
      </c>
      <c r="JO569" t="s">
        <v>0</v>
      </c>
      <c r="JP569" t="s">
        <v>0</v>
      </c>
      <c r="JQ569" t="s">
        <v>0</v>
      </c>
      <c r="JR569" t="s">
        <v>0</v>
      </c>
      <c r="JS569" t="s">
        <v>0</v>
      </c>
      <c r="JT569" t="s">
        <v>0</v>
      </c>
      <c r="JU569" t="s">
        <v>0</v>
      </c>
      <c r="JV569" t="s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2</v>
      </c>
      <c r="KT569">
        <v>1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1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2</v>
      </c>
      <c r="LV569">
        <v>0</v>
      </c>
      <c r="LW569">
        <v>0</v>
      </c>
      <c r="LX569">
        <v>0</v>
      </c>
      <c r="LY569">
        <v>0</v>
      </c>
      <c r="LZ569">
        <v>0</v>
      </c>
      <c r="MA569">
        <v>0</v>
      </c>
      <c r="MB569">
        <v>0</v>
      </c>
      <c r="MC569">
        <v>0</v>
      </c>
      <c r="MD569">
        <v>0</v>
      </c>
      <c r="ME569">
        <v>0</v>
      </c>
      <c r="MF569">
        <v>0</v>
      </c>
      <c r="MG569">
        <v>0</v>
      </c>
      <c r="MH569">
        <v>0</v>
      </c>
      <c r="MI569">
        <v>0</v>
      </c>
      <c r="MJ569">
        <v>0</v>
      </c>
      <c r="MK569">
        <v>0</v>
      </c>
      <c r="ML569">
        <v>0</v>
      </c>
      <c r="MM569">
        <v>0</v>
      </c>
    </row>
    <row r="570" spans="1:351">
      <c r="A570" t="s">
        <v>711</v>
      </c>
      <c r="B570" t="s">
        <v>710</v>
      </c>
      <c r="C570" t="str">
        <f>"201109"</f>
        <v>201109</v>
      </c>
      <c r="D570" t="s">
        <v>652</v>
      </c>
      <c r="E570">
        <v>7</v>
      </c>
      <c r="F570">
        <v>710</v>
      </c>
      <c r="G570">
        <v>540</v>
      </c>
      <c r="H570">
        <v>281</v>
      </c>
      <c r="I570">
        <v>259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259</v>
      </c>
      <c r="T570">
        <v>0</v>
      </c>
      <c r="U570">
        <v>0</v>
      </c>
      <c r="V570">
        <v>259</v>
      </c>
      <c r="W570">
        <v>9</v>
      </c>
      <c r="X570">
        <v>8</v>
      </c>
      <c r="Y570">
        <v>0</v>
      </c>
      <c r="Z570">
        <v>1</v>
      </c>
      <c r="AA570">
        <v>250</v>
      </c>
      <c r="AB570">
        <v>144</v>
      </c>
      <c r="AC570">
        <v>47</v>
      </c>
      <c r="AD570">
        <v>7</v>
      </c>
      <c r="AE570">
        <v>13</v>
      </c>
      <c r="AF570">
        <v>0</v>
      </c>
      <c r="AG570">
        <v>6</v>
      </c>
      <c r="AH570">
        <v>1</v>
      </c>
      <c r="AI570">
        <v>0</v>
      </c>
      <c r="AJ570">
        <v>3</v>
      </c>
      <c r="AK570">
        <v>2</v>
      </c>
      <c r="AL570">
        <v>0</v>
      </c>
      <c r="AM570">
        <v>1</v>
      </c>
      <c r="AN570">
        <v>0</v>
      </c>
      <c r="AO570">
        <v>0</v>
      </c>
      <c r="AP570">
        <v>0</v>
      </c>
      <c r="AQ570">
        <v>58</v>
      </c>
      <c r="AR570">
        <v>0</v>
      </c>
      <c r="AS570">
        <v>0</v>
      </c>
      <c r="AT570">
        <v>1</v>
      </c>
      <c r="AU570">
        <v>0</v>
      </c>
      <c r="AV570">
        <v>0</v>
      </c>
      <c r="AW570">
        <v>1</v>
      </c>
      <c r="AX570">
        <v>0</v>
      </c>
      <c r="AY570">
        <v>0</v>
      </c>
      <c r="AZ570">
        <v>1</v>
      </c>
      <c r="BA570">
        <v>0</v>
      </c>
      <c r="BB570">
        <v>1</v>
      </c>
      <c r="BC570">
        <v>0</v>
      </c>
      <c r="BD570">
        <v>2</v>
      </c>
      <c r="BE570">
        <v>144</v>
      </c>
      <c r="BF570">
        <v>13</v>
      </c>
      <c r="BG570">
        <v>5</v>
      </c>
      <c r="BH570">
        <v>0</v>
      </c>
      <c r="BI570">
        <v>0</v>
      </c>
      <c r="BJ570">
        <v>0</v>
      </c>
      <c r="BK570">
        <v>0</v>
      </c>
      <c r="BL570">
        <v>1</v>
      </c>
      <c r="BM570">
        <v>0</v>
      </c>
      <c r="BN570">
        <v>1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1</v>
      </c>
      <c r="BY570">
        <v>0</v>
      </c>
      <c r="BZ570">
        <v>0</v>
      </c>
      <c r="CA570">
        <v>0</v>
      </c>
      <c r="CB570">
        <v>0</v>
      </c>
      <c r="CC570">
        <v>1</v>
      </c>
      <c r="CD570">
        <v>0</v>
      </c>
      <c r="CE570">
        <v>0</v>
      </c>
      <c r="CF570">
        <v>1</v>
      </c>
      <c r="CG570">
        <v>0</v>
      </c>
      <c r="CH570">
        <v>3</v>
      </c>
      <c r="CI570">
        <v>13</v>
      </c>
      <c r="CJ570">
        <v>1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1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1</v>
      </c>
      <c r="DJ570">
        <v>10</v>
      </c>
      <c r="DK570">
        <v>2</v>
      </c>
      <c r="DL570">
        <v>0</v>
      </c>
      <c r="DM570">
        <v>1</v>
      </c>
      <c r="DN570">
        <v>3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2</v>
      </c>
      <c r="DW570">
        <v>0</v>
      </c>
      <c r="DX570">
        <v>1</v>
      </c>
      <c r="DY570">
        <v>1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10</v>
      </c>
      <c r="EN570">
        <v>62</v>
      </c>
      <c r="EO570">
        <v>48</v>
      </c>
      <c r="EP570">
        <v>0</v>
      </c>
      <c r="EQ570">
        <v>1</v>
      </c>
      <c r="ER570">
        <v>11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1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1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62</v>
      </c>
      <c r="FR570">
        <v>4</v>
      </c>
      <c r="FS570">
        <v>3</v>
      </c>
      <c r="FT570">
        <v>1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4</v>
      </c>
      <c r="GV570">
        <v>12</v>
      </c>
      <c r="GW570">
        <v>5</v>
      </c>
      <c r="GX570">
        <v>3</v>
      </c>
      <c r="GY570">
        <v>0</v>
      </c>
      <c r="GZ570">
        <v>1</v>
      </c>
      <c r="HA570">
        <v>0</v>
      </c>
      <c r="HB570">
        <v>1</v>
      </c>
      <c r="HC570">
        <v>0</v>
      </c>
      <c r="HD570">
        <v>0</v>
      </c>
      <c r="HE570">
        <v>0</v>
      </c>
      <c r="HF570">
        <v>0</v>
      </c>
      <c r="HG570">
        <v>1</v>
      </c>
      <c r="HH570">
        <v>0</v>
      </c>
      <c r="HI570">
        <v>0</v>
      </c>
      <c r="HJ570">
        <v>1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0</v>
      </c>
      <c r="HV570">
        <v>0</v>
      </c>
      <c r="HW570">
        <v>0</v>
      </c>
      <c r="HX570">
        <v>0</v>
      </c>
      <c r="HY570">
        <v>12</v>
      </c>
      <c r="HZ570">
        <v>3</v>
      </c>
      <c r="IA570">
        <v>3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0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3</v>
      </c>
      <c r="JD570" t="s">
        <v>0</v>
      </c>
      <c r="JE570" t="s">
        <v>0</v>
      </c>
      <c r="JF570" t="s">
        <v>0</v>
      </c>
      <c r="JG570" t="s">
        <v>0</v>
      </c>
      <c r="JH570" t="s">
        <v>0</v>
      </c>
      <c r="JI570" t="s">
        <v>0</v>
      </c>
      <c r="JJ570" t="s">
        <v>0</v>
      </c>
      <c r="JK570" t="s">
        <v>0</v>
      </c>
      <c r="JL570" t="s">
        <v>0</v>
      </c>
      <c r="JM570" t="s">
        <v>0</v>
      </c>
      <c r="JN570" t="s">
        <v>0</v>
      </c>
      <c r="JO570" t="s">
        <v>0</v>
      </c>
      <c r="JP570" t="s">
        <v>0</v>
      </c>
      <c r="JQ570" t="s">
        <v>0</v>
      </c>
      <c r="JR570" t="s">
        <v>0</v>
      </c>
      <c r="JS570" t="s">
        <v>0</v>
      </c>
      <c r="JT570" t="s">
        <v>0</v>
      </c>
      <c r="JU570" t="s">
        <v>0</v>
      </c>
      <c r="JV570" t="s">
        <v>0</v>
      </c>
      <c r="JW570">
        <v>1</v>
      </c>
      <c r="JX570">
        <v>1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1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0</v>
      </c>
      <c r="LU570">
        <v>0</v>
      </c>
      <c r="LV570">
        <v>0</v>
      </c>
      <c r="LW570">
        <v>0</v>
      </c>
      <c r="LX570">
        <v>0</v>
      </c>
      <c r="LY570">
        <v>0</v>
      </c>
      <c r="LZ570">
        <v>0</v>
      </c>
      <c r="MA570">
        <v>0</v>
      </c>
      <c r="MB570">
        <v>0</v>
      </c>
      <c r="MC570">
        <v>0</v>
      </c>
      <c r="MD570">
        <v>0</v>
      </c>
      <c r="ME570">
        <v>0</v>
      </c>
      <c r="MF570">
        <v>0</v>
      </c>
      <c r="MG570">
        <v>0</v>
      </c>
      <c r="MH570">
        <v>0</v>
      </c>
      <c r="MI570">
        <v>0</v>
      </c>
      <c r="MJ570">
        <v>0</v>
      </c>
      <c r="MK570">
        <v>0</v>
      </c>
      <c r="ML570">
        <v>0</v>
      </c>
      <c r="MM570">
        <v>0</v>
      </c>
    </row>
    <row r="571" spans="1:351">
      <c r="A571" t="s">
        <v>709</v>
      </c>
      <c r="B571" t="s">
        <v>704</v>
      </c>
      <c r="C571" t="str">
        <f>"201110"</f>
        <v>201110</v>
      </c>
      <c r="D571" t="s">
        <v>708</v>
      </c>
      <c r="E571">
        <v>1</v>
      </c>
      <c r="F571">
        <v>1398</v>
      </c>
      <c r="G571">
        <v>1060</v>
      </c>
      <c r="H571">
        <v>471</v>
      </c>
      <c r="I571">
        <v>589</v>
      </c>
      <c r="J571">
        <v>1</v>
      </c>
      <c r="K571">
        <v>12</v>
      </c>
      <c r="L571">
        <v>7</v>
      </c>
      <c r="M571">
        <v>7</v>
      </c>
      <c r="N571">
        <v>1</v>
      </c>
      <c r="O571">
        <v>0</v>
      </c>
      <c r="P571">
        <v>0</v>
      </c>
      <c r="Q571">
        <v>0</v>
      </c>
      <c r="R571">
        <v>6</v>
      </c>
      <c r="S571">
        <v>595</v>
      </c>
      <c r="T571">
        <v>6</v>
      </c>
      <c r="U571">
        <v>0</v>
      </c>
      <c r="V571">
        <v>595</v>
      </c>
      <c r="W571">
        <v>36</v>
      </c>
      <c r="X571">
        <v>28</v>
      </c>
      <c r="Y571">
        <v>7</v>
      </c>
      <c r="Z571">
        <v>1</v>
      </c>
      <c r="AA571">
        <v>559</v>
      </c>
      <c r="AB571">
        <v>201</v>
      </c>
      <c r="AC571">
        <v>78</v>
      </c>
      <c r="AD571">
        <v>28</v>
      </c>
      <c r="AE571">
        <v>20</v>
      </c>
      <c r="AF571">
        <v>0</v>
      </c>
      <c r="AG571">
        <v>9</v>
      </c>
      <c r="AH571">
        <v>2</v>
      </c>
      <c r="AI571">
        <v>0</v>
      </c>
      <c r="AJ571">
        <v>2</v>
      </c>
      <c r="AK571">
        <v>6</v>
      </c>
      <c r="AL571">
        <v>0</v>
      </c>
      <c r="AM571">
        <v>1</v>
      </c>
      <c r="AN571">
        <v>1</v>
      </c>
      <c r="AO571">
        <v>22</v>
      </c>
      <c r="AP571">
        <v>0</v>
      </c>
      <c r="AQ571">
        <v>17</v>
      </c>
      <c r="AR571">
        <v>1</v>
      </c>
      <c r="AS571">
        <v>0</v>
      </c>
      <c r="AT571">
        <v>3</v>
      </c>
      <c r="AU571">
        <v>0</v>
      </c>
      <c r="AV571">
        <v>1</v>
      </c>
      <c r="AW571">
        <v>5</v>
      </c>
      <c r="AX571">
        <v>0</v>
      </c>
      <c r="AY571">
        <v>0</v>
      </c>
      <c r="AZ571">
        <v>0</v>
      </c>
      <c r="BA571">
        <v>0</v>
      </c>
      <c r="BB571">
        <v>1</v>
      </c>
      <c r="BC571">
        <v>0</v>
      </c>
      <c r="BD571">
        <v>4</v>
      </c>
      <c r="BE571">
        <v>201</v>
      </c>
      <c r="BF571">
        <v>69</v>
      </c>
      <c r="BG571">
        <v>16</v>
      </c>
      <c r="BH571">
        <v>6</v>
      </c>
      <c r="BI571">
        <v>3</v>
      </c>
      <c r="BJ571">
        <v>4</v>
      </c>
      <c r="BK571">
        <v>19</v>
      </c>
      <c r="BL571">
        <v>0</v>
      </c>
      <c r="BM571">
        <v>1</v>
      </c>
      <c r="BN571">
        <v>0</v>
      </c>
      <c r="BO571">
        <v>2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1</v>
      </c>
      <c r="BW571">
        <v>0</v>
      </c>
      <c r="BX571">
        <v>1</v>
      </c>
      <c r="BY571">
        <v>0</v>
      </c>
      <c r="BZ571">
        <v>0</v>
      </c>
      <c r="CA571">
        <v>0</v>
      </c>
      <c r="CB571">
        <v>1</v>
      </c>
      <c r="CC571">
        <v>1</v>
      </c>
      <c r="CD571">
        <v>3</v>
      </c>
      <c r="CE571">
        <v>0</v>
      </c>
      <c r="CF571">
        <v>0</v>
      </c>
      <c r="CG571">
        <v>0</v>
      </c>
      <c r="CH571">
        <v>11</v>
      </c>
      <c r="CI571">
        <v>69</v>
      </c>
      <c r="CJ571">
        <v>11</v>
      </c>
      <c r="CK571">
        <v>6</v>
      </c>
      <c r="CL571">
        <v>1</v>
      </c>
      <c r="CM571">
        <v>0</v>
      </c>
      <c r="CN571">
        <v>0</v>
      </c>
      <c r="CO571">
        <v>1</v>
      </c>
      <c r="CP571">
        <v>0</v>
      </c>
      <c r="CQ571">
        <v>0</v>
      </c>
      <c r="CR571">
        <v>0</v>
      </c>
      <c r="CS571">
        <v>0</v>
      </c>
      <c r="CT571">
        <v>1</v>
      </c>
      <c r="CU571">
        <v>0</v>
      </c>
      <c r="CV571">
        <v>0</v>
      </c>
      <c r="CW571">
        <v>0</v>
      </c>
      <c r="CX571">
        <v>0</v>
      </c>
      <c r="CY571">
        <v>1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1</v>
      </c>
      <c r="DF571">
        <v>0</v>
      </c>
      <c r="DG571">
        <v>0</v>
      </c>
      <c r="DH571">
        <v>0</v>
      </c>
      <c r="DI571">
        <v>11</v>
      </c>
      <c r="DJ571">
        <v>24</v>
      </c>
      <c r="DK571">
        <v>3</v>
      </c>
      <c r="DL571">
        <v>0</v>
      </c>
      <c r="DM571">
        <v>1</v>
      </c>
      <c r="DN571">
        <v>0</v>
      </c>
      <c r="DO571">
        <v>14</v>
      </c>
      <c r="DP571">
        <v>0</v>
      </c>
      <c r="DQ571">
        <v>0</v>
      </c>
      <c r="DR571">
        <v>0</v>
      </c>
      <c r="DS571">
        <v>0</v>
      </c>
      <c r="DT571">
        <v>2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1</v>
      </c>
      <c r="ED571">
        <v>0</v>
      </c>
      <c r="EE571">
        <v>0</v>
      </c>
      <c r="EF571">
        <v>0</v>
      </c>
      <c r="EG571">
        <v>1</v>
      </c>
      <c r="EH571">
        <v>0</v>
      </c>
      <c r="EI571">
        <v>0</v>
      </c>
      <c r="EJ571">
        <v>0</v>
      </c>
      <c r="EK571">
        <v>1</v>
      </c>
      <c r="EL571">
        <v>1</v>
      </c>
      <c r="EM571">
        <v>24</v>
      </c>
      <c r="EN571">
        <v>154</v>
      </c>
      <c r="EO571">
        <v>138</v>
      </c>
      <c r="EP571">
        <v>0</v>
      </c>
      <c r="EQ571">
        <v>2</v>
      </c>
      <c r="ER571">
        <v>1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1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12</v>
      </c>
      <c r="FP571">
        <v>0</v>
      </c>
      <c r="FQ571">
        <v>154</v>
      </c>
      <c r="FR571">
        <v>44</v>
      </c>
      <c r="FS571">
        <v>13</v>
      </c>
      <c r="FT571">
        <v>0</v>
      </c>
      <c r="FU571">
        <v>8</v>
      </c>
      <c r="FV571">
        <v>1</v>
      </c>
      <c r="FW571">
        <v>1</v>
      </c>
      <c r="FX571">
        <v>6</v>
      </c>
      <c r="FY571">
        <v>1</v>
      </c>
      <c r="FZ571">
        <v>1</v>
      </c>
      <c r="GA571">
        <v>0</v>
      </c>
      <c r="GB571">
        <v>0</v>
      </c>
      <c r="GC571">
        <v>2</v>
      </c>
      <c r="GD571">
        <v>0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1</v>
      </c>
      <c r="GK571">
        <v>0</v>
      </c>
      <c r="GL571">
        <v>0</v>
      </c>
      <c r="GM571">
        <v>1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9</v>
      </c>
      <c r="GU571">
        <v>44</v>
      </c>
      <c r="GV571">
        <v>36</v>
      </c>
      <c r="GW571">
        <v>23</v>
      </c>
      <c r="GX571">
        <v>2</v>
      </c>
      <c r="GY571">
        <v>0</v>
      </c>
      <c r="GZ571">
        <v>0</v>
      </c>
      <c r="HA571">
        <v>1</v>
      </c>
      <c r="HB571">
        <v>2</v>
      </c>
      <c r="HC571">
        <v>2</v>
      </c>
      <c r="HD571">
        <v>0</v>
      </c>
      <c r="HE571">
        <v>0</v>
      </c>
      <c r="HF571">
        <v>1</v>
      </c>
      <c r="HG571">
        <v>0</v>
      </c>
      <c r="HH571">
        <v>0</v>
      </c>
      <c r="HI571">
        <v>0</v>
      </c>
      <c r="HJ571">
        <v>2</v>
      </c>
      <c r="HK571">
        <v>0</v>
      </c>
      <c r="HL571">
        <v>0</v>
      </c>
      <c r="HM571">
        <v>0</v>
      </c>
      <c r="HN571">
        <v>1</v>
      </c>
      <c r="HO571">
        <v>0</v>
      </c>
      <c r="HP571">
        <v>1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1</v>
      </c>
      <c r="HY571">
        <v>36</v>
      </c>
      <c r="HZ571">
        <v>17</v>
      </c>
      <c r="IA571">
        <v>7</v>
      </c>
      <c r="IB571">
        <v>2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1</v>
      </c>
      <c r="IJ571">
        <v>0</v>
      </c>
      <c r="IK571">
        <v>3</v>
      </c>
      <c r="IL571">
        <v>0</v>
      </c>
      <c r="IM571">
        <v>0</v>
      </c>
      <c r="IN571">
        <v>1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3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17</v>
      </c>
      <c r="JD571" t="s">
        <v>0</v>
      </c>
      <c r="JE571" t="s">
        <v>0</v>
      </c>
      <c r="JF571" t="s">
        <v>0</v>
      </c>
      <c r="JG571" t="s">
        <v>0</v>
      </c>
      <c r="JH571" t="s">
        <v>0</v>
      </c>
      <c r="JI571" t="s">
        <v>0</v>
      </c>
      <c r="JJ571" t="s">
        <v>0</v>
      </c>
      <c r="JK571" t="s">
        <v>0</v>
      </c>
      <c r="JL571" t="s">
        <v>0</v>
      </c>
      <c r="JM571" t="s">
        <v>0</v>
      </c>
      <c r="JN571" t="s">
        <v>0</v>
      </c>
      <c r="JO571" t="s">
        <v>0</v>
      </c>
      <c r="JP571" t="s">
        <v>0</v>
      </c>
      <c r="JQ571" t="s">
        <v>0</v>
      </c>
      <c r="JR571" t="s">
        <v>0</v>
      </c>
      <c r="JS571" t="s">
        <v>0</v>
      </c>
      <c r="JT571" t="s">
        <v>0</v>
      </c>
      <c r="JU571" t="s">
        <v>0</v>
      </c>
      <c r="JV571" t="s">
        <v>0</v>
      </c>
      <c r="JW571">
        <v>3</v>
      </c>
      <c r="JX571">
        <v>1</v>
      </c>
      <c r="JY571">
        <v>0</v>
      </c>
      <c r="JZ571">
        <v>0</v>
      </c>
      <c r="KA571">
        <v>1</v>
      </c>
      <c r="KB571">
        <v>0</v>
      </c>
      <c r="KC571">
        <v>0</v>
      </c>
      <c r="KD571">
        <v>0</v>
      </c>
      <c r="KE571">
        <v>0</v>
      </c>
      <c r="KF571">
        <v>1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3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0</v>
      </c>
      <c r="LU571">
        <v>0</v>
      </c>
      <c r="LV571">
        <v>0</v>
      </c>
      <c r="LW571">
        <v>0</v>
      </c>
      <c r="LX571">
        <v>0</v>
      </c>
      <c r="LY571">
        <v>0</v>
      </c>
      <c r="LZ571">
        <v>0</v>
      </c>
      <c r="MA571">
        <v>0</v>
      </c>
      <c r="MB571">
        <v>0</v>
      </c>
      <c r="MC571">
        <v>0</v>
      </c>
      <c r="MD571">
        <v>0</v>
      </c>
      <c r="ME571">
        <v>0</v>
      </c>
      <c r="MF571">
        <v>0</v>
      </c>
      <c r="MG571">
        <v>0</v>
      </c>
      <c r="MH571">
        <v>0</v>
      </c>
      <c r="MI571">
        <v>0</v>
      </c>
      <c r="MJ571">
        <v>0</v>
      </c>
      <c r="MK571">
        <v>0</v>
      </c>
      <c r="ML571">
        <v>0</v>
      </c>
      <c r="MM571">
        <v>0</v>
      </c>
    </row>
    <row r="572" spans="1:351">
      <c r="A572" t="s">
        <v>707</v>
      </c>
      <c r="B572" t="s">
        <v>704</v>
      </c>
      <c r="C572" t="str">
        <f>"201110"</f>
        <v>201110</v>
      </c>
      <c r="D572" t="s">
        <v>706</v>
      </c>
      <c r="E572">
        <v>2</v>
      </c>
      <c r="F572">
        <v>350</v>
      </c>
      <c r="G572">
        <v>270</v>
      </c>
      <c r="H572">
        <v>132</v>
      </c>
      <c r="I572">
        <v>138</v>
      </c>
      <c r="J572">
        <v>0</v>
      </c>
      <c r="K572">
        <v>1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138</v>
      </c>
      <c r="T572">
        <v>0</v>
      </c>
      <c r="U572">
        <v>0</v>
      </c>
      <c r="V572">
        <v>138</v>
      </c>
      <c r="W572">
        <v>9</v>
      </c>
      <c r="X572">
        <v>6</v>
      </c>
      <c r="Y572">
        <v>1</v>
      </c>
      <c r="Z572">
        <v>2</v>
      </c>
      <c r="AA572">
        <v>129</v>
      </c>
      <c r="AB572">
        <v>41</v>
      </c>
      <c r="AC572">
        <v>18</v>
      </c>
      <c r="AD572">
        <v>4</v>
      </c>
      <c r="AE572">
        <v>8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9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41</v>
      </c>
      <c r="BF572">
        <v>24</v>
      </c>
      <c r="BG572">
        <v>7</v>
      </c>
      <c r="BH572">
        <v>0</v>
      </c>
      <c r="BI572">
        <v>1</v>
      </c>
      <c r="BJ572">
        <v>3</v>
      </c>
      <c r="BK572">
        <v>6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2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1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4</v>
      </c>
      <c r="CI572">
        <v>24</v>
      </c>
      <c r="CJ572">
        <v>5</v>
      </c>
      <c r="CK572">
        <v>2</v>
      </c>
      <c r="CL572">
        <v>1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1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5</v>
      </c>
      <c r="DJ572">
        <v>4</v>
      </c>
      <c r="DK572">
        <v>0</v>
      </c>
      <c r="DL572">
        <v>0</v>
      </c>
      <c r="DM572">
        <v>0</v>
      </c>
      <c r="DN572">
        <v>0</v>
      </c>
      <c r="DO572">
        <v>3</v>
      </c>
      <c r="DP572">
        <v>1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4</v>
      </c>
      <c r="EN572">
        <v>23</v>
      </c>
      <c r="EO572">
        <v>23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23</v>
      </c>
      <c r="FR572">
        <v>15</v>
      </c>
      <c r="FS572">
        <v>1</v>
      </c>
      <c r="FT572">
        <v>1</v>
      </c>
      <c r="FU572">
        <v>4</v>
      </c>
      <c r="FV572">
        <v>1</v>
      </c>
      <c r="FW572">
        <v>0</v>
      </c>
      <c r="FX572">
        <v>5</v>
      </c>
      <c r="FY572">
        <v>0</v>
      </c>
      <c r="FZ572">
        <v>0</v>
      </c>
      <c r="GA572">
        <v>0</v>
      </c>
      <c r="GB572">
        <v>0</v>
      </c>
      <c r="GC572">
        <v>2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1</v>
      </c>
      <c r="GU572">
        <v>15</v>
      </c>
      <c r="GV572">
        <v>7</v>
      </c>
      <c r="GW572">
        <v>3</v>
      </c>
      <c r="GX572">
        <v>2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1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1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7</v>
      </c>
      <c r="HZ572">
        <v>8</v>
      </c>
      <c r="IA572">
        <v>5</v>
      </c>
      <c r="IB572">
        <v>1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1</v>
      </c>
      <c r="II572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1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8</v>
      </c>
      <c r="JD572" t="s">
        <v>0</v>
      </c>
      <c r="JE572" t="s">
        <v>0</v>
      </c>
      <c r="JF572" t="s">
        <v>0</v>
      </c>
      <c r="JG572" t="s">
        <v>0</v>
      </c>
      <c r="JH572" t="s">
        <v>0</v>
      </c>
      <c r="JI572" t="s">
        <v>0</v>
      </c>
      <c r="JJ572" t="s">
        <v>0</v>
      </c>
      <c r="JK572" t="s">
        <v>0</v>
      </c>
      <c r="JL572" t="s">
        <v>0</v>
      </c>
      <c r="JM572" t="s">
        <v>0</v>
      </c>
      <c r="JN572" t="s">
        <v>0</v>
      </c>
      <c r="JO572" t="s">
        <v>0</v>
      </c>
      <c r="JP572" t="s">
        <v>0</v>
      </c>
      <c r="JQ572" t="s">
        <v>0</v>
      </c>
      <c r="JR572" t="s">
        <v>0</v>
      </c>
      <c r="JS572" t="s">
        <v>0</v>
      </c>
      <c r="JT572" t="s">
        <v>0</v>
      </c>
      <c r="JU572" t="s">
        <v>0</v>
      </c>
      <c r="JV572" t="s">
        <v>0</v>
      </c>
      <c r="JW572">
        <v>1</v>
      </c>
      <c r="JX572">
        <v>1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1</v>
      </c>
      <c r="KS572">
        <v>1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1</v>
      </c>
      <c r="LQ572">
        <v>0</v>
      </c>
      <c r="LR572">
        <v>0</v>
      </c>
      <c r="LS572">
        <v>0</v>
      </c>
      <c r="LT572">
        <v>0</v>
      </c>
      <c r="LU572">
        <v>1</v>
      </c>
      <c r="LV572">
        <v>0</v>
      </c>
      <c r="LW572">
        <v>0</v>
      </c>
      <c r="LX572">
        <v>0</v>
      </c>
      <c r="LY572">
        <v>0</v>
      </c>
      <c r="LZ572">
        <v>0</v>
      </c>
      <c r="MA572">
        <v>0</v>
      </c>
      <c r="MB572">
        <v>0</v>
      </c>
      <c r="MC572">
        <v>0</v>
      </c>
      <c r="MD572">
        <v>0</v>
      </c>
      <c r="ME572">
        <v>0</v>
      </c>
      <c r="MF572">
        <v>0</v>
      </c>
      <c r="MG572">
        <v>0</v>
      </c>
      <c r="MH572">
        <v>0</v>
      </c>
      <c r="MI572">
        <v>0</v>
      </c>
      <c r="MJ572">
        <v>0</v>
      </c>
      <c r="MK572">
        <v>0</v>
      </c>
      <c r="ML572">
        <v>0</v>
      </c>
      <c r="MM572">
        <v>0</v>
      </c>
    </row>
    <row r="573" spans="1:351">
      <c r="A573" t="s">
        <v>705</v>
      </c>
      <c r="B573" t="s">
        <v>704</v>
      </c>
      <c r="C573" t="str">
        <f>"201110"</f>
        <v>201110</v>
      </c>
      <c r="D573" t="s">
        <v>703</v>
      </c>
      <c r="E573">
        <v>3</v>
      </c>
      <c r="F573">
        <v>881</v>
      </c>
      <c r="G573">
        <v>680</v>
      </c>
      <c r="H573">
        <v>363</v>
      </c>
      <c r="I573">
        <v>317</v>
      </c>
      <c r="J573">
        <v>2</v>
      </c>
      <c r="K573">
        <v>4</v>
      </c>
      <c r="L573">
        <v>2</v>
      </c>
      <c r="M573">
        <v>2</v>
      </c>
      <c r="N573">
        <v>0</v>
      </c>
      <c r="O573">
        <v>0</v>
      </c>
      <c r="P573">
        <v>0</v>
      </c>
      <c r="Q573">
        <v>0</v>
      </c>
      <c r="R573">
        <v>2</v>
      </c>
      <c r="S573">
        <v>319</v>
      </c>
      <c r="T573">
        <v>2</v>
      </c>
      <c r="U573">
        <v>0</v>
      </c>
      <c r="V573">
        <v>319</v>
      </c>
      <c r="W573">
        <v>16</v>
      </c>
      <c r="X573">
        <v>6</v>
      </c>
      <c r="Y573">
        <v>10</v>
      </c>
      <c r="Z573">
        <v>0</v>
      </c>
      <c r="AA573">
        <v>303</v>
      </c>
      <c r="AB573">
        <v>152</v>
      </c>
      <c r="AC573">
        <v>44</v>
      </c>
      <c r="AD573">
        <v>10</v>
      </c>
      <c r="AE573">
        <v>6</v>
      </c>
      <c r="AF573">
        <v>0</v>
      </c>
      <c r="AG573">
        <v>6</v>
      </c>
      <c r="AH573">
        <v>1</v>
      </c>
      <c r="AI573">
        <v>1</v>
      </c>
      <c r="AJ573">
        <v>1</v>
      </c>
      <c r="AK573">
        <v>1</v>
      </c>
      <c r="AL573">
        <v>0</v>
      </c>
      <c r="AM573">
        <v>0</v>
      </c>
      <c r="AN573">
        <v>1</v>
      </c>
      <c r="AO573">
        <v>19</v>
      </c>
      <c r="AP573">
        <v>0</v>
      </c>
      <c r="AQ573">
        <v>59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1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2</v>
      </c>
      <c r="BE573">
        <v>152</v>
      </c>
      <c r="BF573">
        <v>34</v>
      </c>
      <c r="BG573">
        <v>14</v>
      </c>
      <c r="BH573">
        <v>0</v>
      </c>
      <c r="BI573">
        <v>1</v>
      </c>
      <c r="BJ573">
        <v>0</v>
      </c>
      <c r="BK573">
        <v>2</v>
      </c>
      <c r="BL573">
        <v>1</v>
      </c>
      <c r="BM573">
        <v>0</v>
      </c>
      <c r="BN573">
        <v>0</v>
      </c>
      <c r="BO573">
        <v>1</v>
      </c>
      <c r="BP573">
        <v>1</v>
      </c>
      <c r="BQ573">
        <v>0</v>
      </c>
      <c r="BR573">
        <v>0</v>
      </c>
      <c r="BS573">
        <v>0</v>
      </c>
      <c r="BT573">
        <v>2</v>
      </c>
      <c r="BU573">
        <v>0</v>
      </c>
      <c r="BV573">
        <v>0</v>
      </c>
      <c r="BW573">
        <v>0</v>
      </c>
      <c r="BX573">
        <v>1</v>
      </c>
      <c r="BY573">
        <v>0</v>
      </c>
      <c r="BZ573">
        <v>0</v>
      </c>
      <c r="CA573">
        <v>1</v>
      </c>
      <c r="CB573">
        <v>0</v>
      </c>
      <c r="CC573">
        <v>1</v>
      </c>
      <c r="CD573">
        <v>1</v>
      </c>
      <c r="CE573">
        <v>0</v>
      </c>
      <c r="CF573">
        <v>0</v>
      </c>
      <c r="CG573">
        <v>0</v>
      </c>
      <c r="CH573">
        <v>8</v>
      </c>
      <c r="CI573">
        <v>34</v>
      </c>
      <c r="CJ573">
        <v>7</v>
      </c>
      <c r="CK573">
        <v>0</v>
      </c>
      <c r="CL573">
        <v>3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1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1</v>
      </c>
      <c r="DC573">
        <v>1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7</v>
      </c>
      <c r="DJ573">
        <v>16</v>
      </c>
      <c r="DK573">
        <v>0</v>
      </c>
      <c r="DL573">
        <v>0</v>
      </c>
      <c r="DM573">
        <v>2</v>
      </c>
      <c r="DN573">
        <v>1</v>
      </c>
      <c r="DO573">
        <v>13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16</v>
      </c>
      <c r="EN573">
        <v>62</v>
      </c>
      <c r="EO573">
        <v>55</v>
      </c>
      <c r="EP573">
        <v>0</v>
      </c>
      <c r="EQ573">
        <v>0</v>
      </c>
      <c r="ER573">
        <v>3</v>
      </c>
      <c r="ES573">
        <v>0</v>
      </c>
      <c r="ET573">
        <v>0</v>
      </c>
      <c r="EU573">
        <v>0</v>
      </c>
      <c r="EV573">
        <v>1</v>
      </c>
      <c r="EW573">
        <v>2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1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62</v>
      </c>
      <c r="FR573">
        <v>12</v>
      </c>
      <c r="FS573">
        <v>4</v>
      </c>
      <c r="FT573">
        <v>1</v>
      </c>
      <c r="FU573">
        <v>0</v>
      </c>
      <c r="FV573">
        <v>0</v>
      </c>
      <c r="FW573">
        <v>0</v>
      </c>
      <c r="FX573">
        <v>2</v>
      </c>
      <c r="FY573">
        <v>1</v>
      </c>
      <c r="FZ573">
        <v>1</v>
      </c>
      <c r="GA573">
        <v>0</v>
      </c>
      <c r="GB573">
        <v>0</v>
      </c>
      <c r="GC573">
        <v>1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2</v>
      </c>
      <c r="GU573">
        <v>12</v>
      </c>
      <c r="GV573">
        <v>17</v>
      </c>
      <c r="GW573">
        <v>8</v>
      </c>
      <c r="GX573">
        <v>2</v>
      </c>
      <c r="GY573">
        <v>1</v>
      </c>
      <c r="GZ573">
        <v>0</v>
      </c>
      <c r="HA573">
        <v>1</v>
      </c>
      <c r="HB573">
        <v>0</v>
      </c>
      <c r="HC573">
        <v>0</v>
      </c>
      <c r="HD573">
        <v>0</v>
      </c>
      <c r="HE573">
        <v>0</v>
      </c>
      <c r="HF573">
        <v>3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2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17</v>
      </c>
      <c r="HZ573">
        <v>2</v>
      </c>
      <c r="IA573">
        <v>1</v>
      </c>
      <c r="IB573">
        <v>1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2</v>
      </c>
      <c r="JD573" t="s">
        <v>0</v>
      </c>
      <c r="JE573" t="s">
        <v>0</v>
      </c>
      <c r="JF573" t="s">
        <v>0</v>
      </c>
      <c r="JG573" t="s">
        <v>0</v>
      </c>
      <c r="JH573" t="s">
        <v>0</v>
      </c>
      <c r="JI573" t="s">
        <v>0</v>
      </c>
      <c r="JJ573" t="s">
        <v>0</v>
      </c>
      <c r="JK573" t="s">
        <v>0</v>
      </c>
      <c r="JL573" t="s">
        <v>0</v>
      </c>
      <c r="JM573" t="s">
        <v>0</v>
      </c>
      <c r="JN573" t="s">
        <v>0</v>
      </c>
      <c r="JO573" t="s">
        <v>0</v>
      </c>
      <c r="JP573" t="s">
        <v>0</v>
      </c>
      <c r="JQ573" t="s">
        <v>0</v>
      </c>
      <c r="JR573" t="s">
        <v>0</v>
      </c>
      <c r="JS573" t="s">
        <v>0</v>
      </c>
      <c r="JT573" t="s">
        <v>0</v>
      </c>
      <c r="JU573" t="s">
        <v>0</v>
      </c>
      <c r="JV573" t="s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0</v>
      </c>
      <c r="LT573">
        <v>0</v>
      </c>
      <c r="LU573">
        <v>0</v>
      </c>
      <c r="LV573">
        <v>1</v>
      </c>
      <c r="LW573">
        <v>0</v>
      </c>
      <c r="LX573">
        <v>1</v>
      </c>
      <c r="LY573">
        <v>0</v>
      </c>
      <c r="LZ573">
        <v>0</v>
      </c>
      <c r="MA573">
        <v>0</v>
      </c>
      <c r="MB573">
        <v>0</v>
      </c>
      <c r="MC573">
        <v>0</v>
      </c>
      <c r="MD573">
        <v>0</v>
      </c>
      <c r="ME573">
        <v>0</v>
      </c>
      <c r="MF573">
        <v>0</v>
      </c>
      <c r="MG573">
        <v>0</v>
      </c>
      <c r="MH573">
        <v>0</v>
      </c>
      <c r="MI573">
        <v>0</v>
      </c>
      <c r="MJ573">
        <v>0</v>
      </c>
      <c r="MK573">
        <v>0</v>
      </c>
      <c r="ML573">
        <v>0</v>
      </c>
      <c r="MM573">
        <v>1</v>
      </c>
    </row>
    <row r="574" spans="1:351">
      <c r="A574" t="s">
        <v>702</v>
      </c>
      <c r="B574" t="s">
        <v>695</v>
      </c>
      <c r="C574" t="str">
        <f>"201201"</f>
        <v>201201</v>
      </c>
      <c r="D574" t="s">
        <v>701</v>
      </c>
      <c r="E574">
        <v>1</v>
      </c>
      <c r="F574">
        <v>802</v>
      </c>
      <c r="G574">
        <v>620</v>
      </c>
      <c r="H574">
        <v>245</v>
      </c>
      <c r="I574">
        <v>375</v>
      </c>
      <c r="J574">
        <v>0</v>
      </c>
      <c r="K574">
        <v>2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375</v>
      </c>
      <c r="T574">
        <v>0</v>
      </c>
      <c r="U574">
        <v>0</v>
      </c>
      <c r="V574">
        <v>375</v>
      </c>
      <c r="W574">
        <v>17</v>
      </c>
      <c r="X574">
        <v>8</v>
      </c>
      <c r="Y574">
        <v>6</v>
      </c>
      <c r="Z574">
        <v>3</v>
      </c>
      <c r="AA574">
        <v>358</v>
      </c>
      <c r="AB574">
        <v>98</v>
      </c>
      <c r="AC574">
        <v>13</v>
      </c>
      <c r="AD574">
        <v>62</v>
      </c>
      <c r="AE574">
        <v>1</v>
      </c>
      <c r="AF574">
        <v>1</v>
      </c>
      <c r="AG574">
        <v>1</v>
      </c>
      <c r="AH574">
        <v>0</v>
      </c>
      <c r="AI574">
        <v>2</v>
      </c>
      <c r="AJ574">
        <v>0</v>
      </c>
      <c r="AK574">
        <v>1</v>
      </c>
      <c r="AL574">
        <v>1</v>
      </c>
      <c r="AM574">
        <v>0</v>
      </c>
      <c r="AN574">
        <v>0</v>
      </c>
      <c r="AO574">
        <v>0</v>
      </c>
      <c r="AP574">
        <v>0</v>
      </c>
      <c r="AQ574">
        <v>2</v>
      </c>
      <c r="AR574">
        <v>0</v>
      </c>
      <c r="AS574">
        <v>4</v>
      </c>
      <c r="AT574">
        <v>0</v>
      </c>
      <c r="AU574">
        <v>1</v>
      </c>
      <c r="AV574">
        <v>1</v>
      </c>
      <c r="AW574">
        <v>1</v>
      </c>
      <c r="AX574">
        <v>0</v>
      </c>
      <c r="AY574">
        <v>0</v>
      </c>
      <c r="AZ574">
        <v>1</v>
      </c>
      <c r="BA574">
        <v>1</v>
      </c>
      <c r="BB574">
        <v>2</v>
      </c>
      <c r="BC574">
        <v>2</v>
      </c>
      <c r="BD574">
        <v>1</v>
      </c>
      <c r="BE574">
        <v>98</v>
      </c>
      <c r="BF574">
        <v>84</v>
      </c>
      <c r="BG574">
        <v>4</v>
      </c>
      <c r="BH574">
        <v>55</v>
      </c>
      <c r="BI574">
        <v>3</v>
      </c>
      <c r="BJ574">
        <v>1</v>
      </c>
      <c r="BK574">
        <v>0</v>
      </c>
      <c r="BL574">
        <v>5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2</v>
      </c>
      <c r="BS574">
        <v>0</v>
      </c>
      <c r="BT574">
        <v>0</v>
      </c>
      <c r="BU574">
        <v>0</v>
      </c>
      <c r="BV574">
        <v>0</v>
      </c>
      <c r="BW574">
        <v>1</v>
      </c>
      <c r="BX574">
        <v>0</v>
      </c>
      <c r="BY574">
        <v>0</v>
      </c>
      <c r="BZ574">
        <v>0</v>
      </c>
      <c r="CA574">
        <v>1</v>
      </c>
      <c r="CB574">
        <v>0</v>
      </c>
      <c r="CC574">
        <v>0</v>
      </c>
      <c r="CD574">
        <v>0</v>
      </c>
      <c r="CE574">
        <v>0</v>
      </c>
      <c r="CF574">
        <v>1</v>
      </c>
      <c r="CG574">
        <v>0</v>
      </c>
      <c r="CH574">
        <v>11</v>
      </c>
      <c r="CI574">
        <v>84</v>
      </c>
      <c r="CJ574">
        <v>11</v>
      </c>
      <c r="CK574">
        <v>6</v>
      </c>
      <c r="CL574">
        <v>2</v>
      </c>
      <c r="CM574">
        <v>0</v>
      </c>
      <c r="CN574">
        <v>1</v>
      </c>
      <c r="CO574">
        <v>1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1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11</v>
      </c>
      <c r="DJ574">
        <v>23</v>
      </c>
      <c r="DK574">
        <v>7</v>
      </c>
      <c r="DL574">
        <v>0</v>
      </c>
      <c r="DM574">
        <v>1</v>
      </c>
      <c r="DN574">
        <v>5</v>
      </c>
      <c r="DO574">
        <v>0</v>
      </c>
      <c r="DP574">
        <v>0</v>
      </c>
      <c r="DQ574">
        <v>1</v>
      </c>
      <c r="DR574">
        <v>0</v>
      </c>
      <c r="DS574">
        <v>1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2</v>
      </c>
      <c r="DZ574">
        <v>1</v>
      </c>
      <c r="EA574">
        <v>0</v>
      </c>
      <c r="EB574">
        <v>0</v>
      </c>
      <c r="EC574">
        <v>0</v>
      </c>
      <c r="ED574">
        <v>0</v>
      </c>
      <c r="EE574">
        <v>2</v>
      </c>
      <c r="EF574">
        <v>0</v>
      </c>
      <c r="EG574">
        <v>0</v>
      </c>
      <c r="EH574">
        <v>1</v>
      </c>
      <c r="EI574">
        <v>0</v>
      </c>
      <c r="EJ574">
        <v>1</v>
      </c>
      <c r="EK574">
        <v>1</v>
      </c>
      <c r="EL574">
        <v>0</v>
      </c>
      <c r="EM574">
        <v>23</v>
      </c>
      <c r="EN574">
        <v>35</v>
      </c>
      <c r="EO574">
        <v>3</v>
      </c>
      <c r="EP574">
        <v>0</v>
      </c>
      <c r="EQ574">
        <v>12</v>
      </c>
      <c r="ER574">
        <v>4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14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1</v>
      </c>
      <c r="FJ574">
        <v>0</v>
      </c>
      <c r="FK574">
        <v>0</v>
      </c>
      <c r="FL574">
        <v>0</v>
      </c>
      <c r="FM574">
        <v>1</v>
      </c>
      <c r="FN574">
        <v>0</v>
      </c>
      <c r="FO574">
        <v>0</v>
      </c>
      <c r="FP574">
        <v>0</v>
      </c>
      <c r="FQ574">
        <v>35</v>
      </c>
      <c r="FR574">
        <v>38</v>
      </c>
      <c r="FS574">
        <v>12</v>
      </c>
      <c r="FT574">
        <v>3</v>
      </c>
      <c r="FU574">
        <v>0</v>
      </c>
      <c r="FV574">
        <v>0</v>
      </c>
      <c r="FW574">
        <v>0</v>
      </c>
      <c r="FX574">
        <v>0</v>
      </c>
      <c r="FY574">
        <v>15</v>
      </c>
      <c r="FZ574">
        <v>0</v>
      </c>
      <c r="GA574">
        <v>0</v>
      </c>
      <c r="GB574">
        <v>0</v>
      </c>
      <c r="GC574">
        <v>0</v>
      </c>
      <c r="GD574">
        <v>3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1</v>
      </c>
      <c r="GK574">
        <v>2</v>
      </c>
      <c r="GL574">
        <v>0</v>
      </c>
      <c r="GM574">
        <v>0</v>
      </c>
      <c r="GN574">
        <v>0</v>
      </c>
      <c r="GO574">
        <v>0</v>
      </c>
      <c r="GP574">
        <v>1</v>
      </c>
      <c r="GQ574">
        <v>0</v>
      </c>
      <c r="GR574">
        <v>0</v>
      </c>
      <c r="GS574">
        <v>1</v>
      </c>
      <c r="GT574">
        <v>0</v>
      </c>
      <c r="GU574">
        <v>38</v>
      </c>
      <c r="GV574">
        <v>45</v>
      </c>
      <c r="GW574">
        <v>19</v>
      </c>
      <c r="GX574">
        <v>4</v>
      </c>
      <c r="GY574">
        <v>0</v>
      </c>
      <c r="GZ574">
        <v>0</v>
      </c>
      <c r="HA574">
        <v>4</v>
      </c>
      <c r="HB574">
        <v>0</v>
      </c>
      <c r="HC574">
        <v>2</v>
      </c>
      <c r="HD574">
        <v>1</v>
      </c>
      <c r="HE574">
        <v>1</v>
      </c>
      <c r="HF574">
        <v>0</v>
      </c>
      <c r="HG574">
        <v>0</v>
      </c>
      <c r="HH574">
        <v>0</v>
      </c>
      <c r="HI574">
        <v>0</v>
      </c>
      <c r="HJ574">
        <v>1</v>
      </c>
      <c r="HK574">
        <v>0</v>
      </c>
      <c r="HL574">
        <v>1</v>
      </c>
      <c r="HM574">
        <v>5</v>
      </c>
      <c r="HN574">
        <v>1</v>
      </c>
      <c r="HO574">
        <v>2</v>
      </c>
      <c r="HP574">
        <v>0</v>
      </c>
      <c r="HQ574">
        <v>1</v>
      </c>
      <c r="HR574">
        <v>0</v>
      </c>
      <c r="HS574">
        <v>0</v>
      </c>
      <c r="HT574">
        <v>1</v>
      </c>
      <c r="HU574">
        <v>0</v>
      </c>
      <c r="HV574">
        <v>0</v>
      </c>
      <c r="HW574">
        <v>1</v>
      </c>
      <c r="HX574">
        <v>1</v>
      </c>
      <c r="HY574">
        <v>45</v>
      </c>
      <c r="HZ574">
        <v>14</v>
      </c>
      <c r="IA574">
        <v>6</v>
      </c>
      <c r="IB574">
        <v>2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1</v>
      </c>
      <c r="IP574">
        <v>0</v>
      </c>
      <c r="IQ574">
        <v>0</v>
      </c>
      <c r="IR574">
        <v>0</v>
      </c>
      <c r="IS574">
        <v>0</v>
      </c>
      <c r="IT574">
        <v>1</v>
      </c>
      <c r="IU574">
        <v>0</v>
      </c>
      <c r="IV574">
        <v>0</v>
      </c>
      <c r="IW574">
        <v>3</v>
      </c>
      <c r="IX574">
        <v>0</v>
      </c>
      <c r="IY574">
        <v>0</v>
      </c>
      <c r="IZ574">
        <v>0</v>
      </c>
      <c r="JA574">
        <v>0</v>
      </c>
      <c r="JB574">
        <v>1</v>
      </c>
      <c r="JC574">
        <v>14</v>
      </c>
      <c r="JD574" t="s">
        <v>0</v>
      </c>
      <c r="JE574" t="s">
        <v>0</v>
      </c>
      <c r="JF574" t="s">
        <v>0</v>
      </c>
      <c r="JG574" t="s">
        <v>0</v>
      </c>
      <c r="JH574" t="s">
        <v>0</v>
      </c>
      <c r="JI574" t="s">
        <v>0</v>
      </c>
      <c r="JJ574" t="s">
        <v>0</v>
      </c>
      <c r="JK574" t="s">
        <v>0</v>
      </c>
      <c r="JL574" t="s">
        <v>0</v>
      </c>
      <c r="JM574" t="s">
        <v>0</v>
      </c>
      <c r="JN574" t="s">
        <v>0</v>
      </c>
      <c r="JO574" t="s">
        <v>0</v>
      </c>
      <c r="JP574" t="s">
        <v>0</v>
      </c>
      <c r="JQ574" t="s">
        <v>0</v>
      </c>
      <c r="JR574" t="s">
        <v>0</v>
      </c>
      <c r="JS574" t="s">
        <v>0</v>
      </c>
      <c r="JT574" t="s">
        <v>0</v>
      </c>
      <c r="JU574" t="s">
        <v>0</v>
      </c>
      <c r="JV574" t="s">
        <v>0</v>
      </c>
      <c r="JW574">
        <v>3</v>
      </c>
      <c r="JX574">
        <v>2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1</v>
      </c>
      <c r="KP574">
        <v>0</v>
      </c>
      <c r="KQ574">
        <v>0</v>
      </c>
      <c r="KR574">
        <v>3</v>
      </c>
      <c r="KS574">
        <v>5</v>
      </c>
      <c r="KT574">
        <v>0</v>
      </c>
      <c r="KU574">
        <v>0</v>
      </c>
      <c r="KV574">
        <v>4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1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5</v>
      </c>
      <c r="LV574">
        <v>2</v>
      </c>
      <c r="LW574">
        <v>0</v>
      </c>
      <c r="LX574">
        <v>0</v>
      </c>
      <c r="LY574">
        <v>0</v>
      </c>
      <c r="LZ574">
        <v>0</v>
      </c>
      <c r="MA574">
        <v>0</v>
      </c>
      <c r="MB574">
        <v>1</v>
      </c>
      <c r="MC574">
        <v>0</v>
      </c>
      <c r="MD574">
        <v>0</v>
      </c>
      <c r="ME574">
        <v>0</v>
      </c>
      <c r="MF574">
        <v>0</v>
      </c>
      <c r="MG574">
        <v>0</v>
      </c>
      <c r="MH574">
        <v>0</v>
      </c>
      <c r="MI574">
        <v>0</v>
      </c>
      <c r="MJ574">
        <v>0</v>
      </c>
      <c r="MK574">
        <v>0</v>
      </c>
      <c r="ML574">
        <v>1</v>
      </c>
      <c r="MM574">
        <v>2</v>
      </c>
    </row>
    <row r="575" spans="1:351">
      <c r="A575" t="s">
        <v>700</v>
      </c>
      <c r="B575" t="s">
        <v>695</v>
      </c>
      <c r="C575" t="str">
        <f>"201201"</f>
        <v>201201</v>
      </c>
      <c r="D575" t="s">
        <v>699</v>
      </c>
      <c r="E575">
        <v>2</v>
      </c>
      <c r="F575">
        <v>668</v>
      </c>
      <c r="G575">
        <v>510</v>
      </c>
      <c r="H575">
        <v>292</v>
      </c>
      <c r="I575">
        <v>218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218</v>
      </c>
      <c r="T575">
        <v>0</v>
      </c>
      <c r="U575">
        <v>0</v>
      </c>
      <c r="V575">
        <v>218</v>
      </c>
      <c r="W575">
        <v>5</v>
      </c>
      <c r="X575">
        <v>2</v>
      </c>
      <c r="Y575">
        <v>2</v>
      </c>
      <c r="Z575">
        <v>1</v>
      </c>
      <c r="AA575">
        <v>213</v>
      </c>
      <c r="AB575">
        <v>64</v>
      </c>
      <c r="AC575">
        <v>16</v>
      </c>
      <c r="AD575">
        <v>37</v>
      </c>
      <c r="AE575">
        <v>2</v>
      </c>
      <c r="AF575">
        <v>3</v>
      </c>
      <c r="AG575">
        <v>1</v>
      </c>
      <c r="AH575">
        <v>0</v>
      </c>
      <c r="AI575">
        <v>0</v>
      </c>
      <c r="AJ575">
        <v>0</v>
      </c>
      <c r="AK575">
        <v>1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1</v>
      </c>
      <c r="BB575">
        <v>1</v>
      </c>
      <c r="BC575">
        <v>1</v>
      </c>
      <c r="BD575">
        <v>0</v>
      </c>
      <c r="BE575">
        <v>64</v>
      </c>
      <c r="BF575">
        <v>39</v>
      </c>
      <c r="BG575">
        <v>7</v>
      </c>
      <c r="BH575">
        <v>21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1</v>
      </c>
      <c r="BR575">
        <v>0</v>
      </c>
      <c r="BS575">
        <v>0</v>
      </c>
      <c r="BT575">
        <v>0</v>
      </c>
      <c r="BU575">
        <v>5</v>
      </c>
      <c r="BV575">
        <v>0</v>
      </c>
      <c r="BW575">
        <v>0</v>
      </c>
      <c r="BX575">
        <v>0</v>
      </c>
      <c r="BY575">
        <v>1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4</v>
      </c>
      <c r="CI575">
        <v>39</v>
      </c>
      <c r="CJ575">
        <v>6</v>
      </c>
      <c r="CK575">
        <v>2</v>
      </c>
      <c r="CL575">
        <v>1</v>
      </c>
      <c r="CM575">
        <v>0</v>
      </c>
      <c r="CN575">
        <v>2</v>
      </c>
      <c r="CO575">
        <v>0</v>
      </c>
      <c r="CP575">
        <v>1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6</v>
      </c>
      <c r="DJ575">
        <v>9</v>
      </c>
      <c r="DK575">
        <v>4</v>
      </c>
      <c r="DL575">
        <v>0</v>
      </c>
      <c r="DM575">
        <v>1</v>
      </c>
      <c r="DN575">
        <v>1</v>
      </c>
      <c r="DO575">
        <v>0</v>
      </c>
      <c r="DP575">
        <v>0</v>
      </c>
      <c r="DQ575">
        <v>1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1</v>
      </c>
      <c r="EF575">
        <v>0</v>
      </c>
      <c r="EG575">
        <v>0</v>
      </c>
      <c r="EH575">
        <v>0</v>
      </c>
      <c r="EI575">
        <v>0</v>
      </c>
      <c r="EJ575">
        <v>1</v>
      </c>
      <c r="EK575">
        <v>0</v>
      </c>
      <c r="EL575">
        <v>0</v>
      </c>
      <c r="EM575">
        <v>9</v>
      </c>
      <c r="EN575">
        <v>41</v>
      </c>
      <c r="EO575">
        <v>1</v>
      </c>
      <c r="EP575">
        <v>5</v>
      </c>
      <c r="EQ575">
        <v>24</v>
      </c>
      <c r="ER575">
        <v>3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5</v>
      </c>
      <c r="FB575">
        <v>0</v>
      </c>
      <c r="FC575">
        <v>0</v>
      </c>
      <c r="FD575">
        <v>1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2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41</v>
      </c>
      <c r="FR575">
        <v>14</v>
      </c>
      <c r="FS575">
        <v>6</v>
      </c>
      <c r="FT575">
        <v>2</v>
      </c>
      <c r="FU575">
        <v>0</v>
      </c>
      <c r="FV575">
        <v>1</v>
      </c>
      <c r="FW575">
        <v>0</v>
      </c>
      <c r="FX575">
        <v>0</v>
      </c>
      <c r="FY575">
        <v>5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14</v>
      </c>
      <c r="GV575">
        <v>31</v>
      </c>
      <c r="GW575">
        <v>17</v>
      </c>
      <c r="GX575">
        <v>1</v>
      </c>
      <c r="GY575">
        <v>2</v>
      </c>
      <c r="GZ575">
        <v>0</v>
      </c>
      <c r="HA575">
        <v>5</v>
      </c>
      <c r="HB575">
        <v>2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1</v>
      </c>
      <c r="HN575">
        <v>0</v>
      </c>
      <c r="HO575">
        <v>1</v>
      </c>
      <c r="HP575">
        <v>0</v>
      </c>
      <c r="HQ575">
        <v>1</v>
      </c>
      <c r="HR575">
        <v>0</v>
      </c>
      <c r="HS575">
        <v>0</v>
      </c>
      <c r="HT575">
        <v>0</v>
      </c>
      <c r="HU575">
        <v>1</v>
      </c>
      <c r="HV575">
        <v>0</v>
      </c>
      <c r="HW575">
        <v>0</v>
      </c>
      <c r="HX575">
        <v>0</v>
      </c>
      <c r="HY575">
        <v>31</v>
      </c>
      <c r="HZ575">
        <v>7</v>
      </c>
      <c r="IA575">
        <v>5</v>
      </c>
      <c r="IB575">
        <v>0</v>
      </c>
      <c r="IC575">
        <v>0</v>
      </c>
      <c r="ID575">
        <v>0</v>
      </c>
      <c r="IE575">
        <v>0</v>
      </c>
      <c r="IF575">
        <v>1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1</v>
      </c>
      <c r="JC575">
        <v>7</v>
      </c>
      <c r="JD575" t="s">
        <v>0</v>
      </c>
      <c r="JE575" t="s">
        <v>0</v>
      </c>
      <c r="JF575" t="s">
        <v>0</v>
      </c>
      <c r="JG575" t="s">
        <v>0</v>
      </c>
      <c r="JH575" t="s">
        <v>0</v>
      </c>
      <c r="JI575" t="s">
        <v>0</v>
      </c>
      <c r="JJ575" t="s">
        <v>0</v>
      </c>
      <c r="JK575" t="s">
        <v>0</v>
      </c>
      <c r="JL575" t="s">
        <v>0</v>
      </c>
      <c r="JM575" t="s">
        <v>0</v>
      </c>
      <c r="JN575" t="s">
        <v>0</v>
      </c>
      <c r="JO575" t="s">
        <v>0</v>
      </c>
      <c r="JP575" t="s">
        <v>0</v>
      </c>
      <c r="JQ575" t="s">
        <v>0</v>
      </c>
      <c r="JR575" t="s">
        <v>0</v>
      </c>
      <c r="JS575" t="s">
        <v>0</v>
      </c>
      <c r="JT575" t="s">
        <v>0</v>
      </c>
      <c r="JU575" t="s">
        <v>0</v>
      </c>
      <c r="JV575" t="s">
        <v>0</v>
      </c>
      <c r="JW575">
        <v>1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1</v>
      </c>
      <c r="KG575">
        <v>0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0</v>
      </c>
      <c r="KR575">
        <v>1</v>
      </c>
      <c r="KS575">
        <v>1</v>
      </c>
      <c r="KT575">
        <v>0</v>
      </c>
      <c r="KU575">
        <v>0</v>
      </c>
      <c r="KV575">
        <v>0</v>
      </c>
      <c r="KW575">
        <v>0</v>
      </c>
      <c r="KX575">
        <v>1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  <c r="LU575">
        <v>1</v>
      </c>
      <c r="LV575">
        <v>0</v>
      </c>
      <c r="LW575">
        <v>0</v>
      </c>
      <c r="LX575">
        <v>0</v>
      </c>
      <c r="LY575">
        <v>0</v>
      </c>
      <c r="LZ575">
        <v>0</v>
      </c>
      <c r="MA575">
        <v>0</v>
      </c>
      <c r="MB575">
        <v>0</v>
      </c>
      <c r="MC575">
        <v>0</v>
      </c>
      <c r="MD575">
        <v>0</v>
      </c>
      <c r="ME575">
        <v>0</v>
      </c>
      <c r="MF575">
        <v>0</v>
      </c>
      <c r="MG575">
        <v>0</v>
      </c>
      <c r="MH575">
        <v>0</v>
      </c>
      <c r="MI575">
        <v>0</v>
      </c>
      <c r="MJ575">
        <v>0</v>
      </c>
      <c r="MK575">
        <v>0</v>
      </c>
      <c r="ML575">
        <v>0</v>
      </c>
      <c r="MM575">
        <v>0</v>
      </c>
    </row>
    <row r="576" spans="1:351">
      <c r="A576" t="s">
        <v>698</v>
      </c>
      <c r="B576" t="s">
        <v>695</v>
      </c>
      <c r="C576" t="str">
        <f>"201201"</f>
        <v>201201</v>
      </c>
      <c r="D576" t="s">
        <v>697</v>
      </c>
      <c r="E576">
        <v>3</v>
      </c>
      <c r="F576">
        <v>706</v>
      </c>
      <c r="G576">
        <v>530</v>
      </c>
      <c r="H576">
        <v>266</v>
      </c>
      <c r="I576">
        <v>264</v>
      </c>
      <c r="J576">
        <v>0</v>
      </c>
      <c r="K576">
        <v>4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264</v>
      </c>
      <c r="T576">
        <v>0</v>
      </c>
      <c r="U576">
        <v>0</v>
      </c>
      <c r="V576">
        <v>264</v>
      </c>
      <c r="W576">
        <v>12</v>
      </c>
      <c r="X576">
        <v>4</v>
      </c>
      <c r="Y576">
        <v>4</v>
      </c>
      <c r="Z576">
        <v>4</v>
      </c>
      <c r="AA576">
        <v>252</v>
      </c>
      <c r="AB576">
        <v>102</v>
      </c>
      <c r="AC576">
        <v>17</v>
      </c>
      <c r="AD576">
        <v>61</v>
      </c>
      <c r="AE576">
        <v>1</v>
      </c>
      <c r="AF576">
        <v>1</v>
      </c>
      <c r="AG576">
        <v>3</v>
      </c>
      <c r="AH576">
        <v>2</v>
      </c>
      <c r="AI576">
        <v>1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3</v>
      </c>
      <c r="AR576">
        <v>0</v>
      </c>
      <c r="AS576">
        <v>5</v>
      </c>
      <c r="AT576">
        <v>1</v>
      </c>
      <c r="AU576">
        <v>1</v>
      </c>
      <c r="AV576">
        <v>0</v>
      </c>
      <c r="AW576">
        <v>2</v>
      </c>
      <c r="AX576">
        <v>0</v>
      </c>
      <c r="AY576">
        <v>0</v>
      </c>
      <c r="AZ576">
        <v>1</v>
      </c>
      <c r="BA576">
        <v>0</v>
      </c>
      <c r="BB576">
        <v>0</v>
      </c>
      <c r="BC576">
        <v>0</v>
      </c>
      <c r="BD576">
        <v>3</v>
      </c>
      <c r="BE576">
        <v>102</v>
      </c>
      <c r="BF576">
        <v>27</v>
      </c>
      <c r="BG576">
        <v>2</v>
      </c>
      <c r="BH576">
        <v>15</v>
      </c>
      <c r="BI576">
        <v>1</v>
      </c>
      <c r="BJ576">
        <v>0</v>
      </c>
      <c r="BK576">
        <v>0</v>
      </c>
      <c r="BL576">
        <v>2</v>
      </c>
      <c r="BM576">
        <v>1</v>
      </c>
      <c r="BN576">
        <v>1</v>
      </c>
      <c r="BO576">
        <v>1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1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3</v>
      </c>
      <c r="CI576">
        <v>27</v>
      </c>
      <c r="CJ576">
        <v>5</v>
      </c>
      <c r="CK576">
        <v>0</v>
      </c>
      <c r="CL576">
        <v>1</v>
      </c>
      <c r="CM576">
        <v>2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1</v>
      </c>
      <c r="CV576">
        <v>1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5</v>
      </c>
      <c r="DJ576">
        <v>18</v>
      </c>
      <c r="DK576">
        <v>3</v>
      </c>
      <c r="DL576">
        <v>0</v>
      </c>
      <c r="DM576">
        <v>0</v>
      </c>
      <c r="DN576">
        <v>7</v>
      </c>
      <c r="DO576">
        <v>0</v>
      </c>
      <c r="DP576">
        <v>1</v>
      </c>
      <c r="DQ576">
        <v>0</v>
      </c>
      <c r="DR576">
        <v>0</v>
      </c>
      <c r="DS576">
        <v>1</v>
      </c>
      <c r="DT576">
        <v>0</v>
      </c>
      <c r="DU576">
        <v>0</v>
      </c>
      <c r="DV576">
        <v>0</v>
      </c>
      <c r="DW576">
        <v>0</v>
      </c>
      <c r="DX576">
        <v>1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1</v>
      </c>
      <c r="EI576">
        <v>0</v>
      </c>
      <c r="EJ576">
        <v>0</v>
      </c>
      <c r="EK576">
        <v>4</v>
      </c>
      <c r="EL576">
        <v>0</v>
      </c>
      <c r="EM576">
        <v>18</v>
      </c>
      <c r="EN576">
        <v>48</v>
      </c>
      <c r="EO576">
        <v>7</v>
      </c>
      <c r="EP576">
        <v>2</v>
      </c>
      <c r="EQ576">
        <v>20</v>
      </c>
      <c r="ER576">
        <v>4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13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1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1</v>
      </c>
      <c r="FQ576">
        <v>48</v>
      </c>
      <c r="FR576">
        <v>15</v>
      </c>
      <c r="FS576">
        <v>3</v>
      </c>
      <c r="FT576">
        <v>1</v>
      </c>
      <c r="FU576">
        <v>0</v>
      </c>
      <c r="FV576">
        <v>2</v>
      </c>
      <c r="FW576">
        <v>1</v>
      </c>
      <c r="FX576">
        <v>0</v>
      </c>
      <c r="FY576">
        <v>5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1</v>
      </c>
      <c r="GT576">
        <v>2</v>
      </c>
      <c r="GU576">
        <v>15</v>
      </c>
      <c r="GV576">
        <v>27</v>
      </c>
      <c r="GW576">
        <v>8</v>
      </c>
      <c r="GX576">
        <v>2</v>
      </c>
      <c r="GY576">
        <v>0</v>
      </c>
      <c r="GZ576">
        <v>0</v>
      </c>
      <c r="HA576">
        <v>4</v>
      </c>
      <c r="HB576">
        <v>0</v>
      </c>
      <c r="HC576">
        <v>0</v>
      </c>
      <c r="HD576">
        <v>1</v>
      </c>
      <c r="HE576">
        <v>1</v>
      </c>
      <c r="HF576">
        <v>0</v>
      </c>
      <c r="HG576">
        <v>1</v>
      </c>
      <c r="HH576">
        <v>0</v>
      </c>
      <c r="HI576">
        <v>1</v>
      </c>
      <c r="HJ576">
        <v>0</v>
      </c>
      <c r="HK576">
        <v>0</v>
      </c>
      <c r="HL576">
        <v>1</v>
      </c>
      <c r="HM576">
        <v>1</v>
      </c>
      <c r="HN576">
        <v>1</v>
      </c>
      <c r="HO576">
        <v>0</v>
      </c>
      <c r="HP576">
        <v>0</v>
      </c>
      <c r="HQ576">
        <v>0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4</v>
      </c>
      <c r="HX576">
        <v>1</v>
      </c>
      <c r="HY576">
        <v>27</v>
      </c>
      <c r="HZ576">
        <v>7</v>
      </c>
      <c r="IA576">
        <v>2</v>
      </c>
      <c r="IB576">
        <v>1</v>
      </c>
      <c r="IC576">
        <v>0</v>
      </c>
      <c r="ID576">
        <v>2</v>
      </c>
      <c r="IE576">
        <v>1</v>
      </c>
      <c r="IF576">
        <v>0</v>
      </c>
      <c r="IG576">
        <v>0</v>
      </c>
      <c r="IH576">
        <v>0</v>
      </c>
      <c r="II576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1</v>
      </c>
      <c r="JB576">
        <v>0</v>
      </c>
      <c r="JC576">
        <v>7</v>
      </c>
      <c r="JD576" t="s">
        <v>0</v>
      </c>
      <c r="JE576" t="s">
        <v>0</v>
      </c>
      <c r="JF576" t="s">
        <v>0</v>
      </c>
      <c r="JG576" t="s">
        <v>0</v>
      </c>
      <c r="JH576" t="s">
        <v>0</v>
      </c>
      <c r="JI576" t="s">
        <v>0</v>
      </c>
      <c r="JJ576" t="s">
        <v>0</v>
      </c>
      <c r="JK576" t="s">
        <v>0</v>
      </c>
      <c r="JL576" t="s">
        <v>0</v>
      </c>
      <c r="JM576" t="s">
        <v>0</v>
      </c>
      <c r="JN576" t="s">
        <v>0</v>
      </c>
      <c r="JO576" t="s">
        <v>0</v>
      </c>
      <c r="JP576" t="s">
        <v>0</v>
      </c>
      <c r="JQ576" t="s">
        <v>0</v>
      </c>
      <c r="JR576" t="s">
        <v>0</v>
      </c>
      <c r="JS576" t="s">
        <v>0</v>
      </c>
      <c r="JT576" t="s">
        <v>0</v>
      </c>
      <c r="JU576" t="s">
        <v>0</v>
      </c>
      <c r="JV576" t="s">
        <v>0</v>
      </c>
      <c r="JW576">
        <v>2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1</v>
      </c>
      <c r="KO576">
        <v>0</v>
      </c>
      <c r="KP576">
        <v>1</v>
      </c>
      <c r="KQ576">
        <v>0</v>
      </c>
      <c r="KR576">
        <v>2</v>
      </c>
      <c r="KS576">
        <v>1</v>
      </c>
      <c r="KT576">
        <v>0</v>
      </c>
      <c r="KU576">
        <v>0</v>
      </c>
      <c r="KV576">
        <v>0</v>
      </c>
      <c r="KW576">
        <v>1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0</v>
      </c>
      <c r="LU576">
        <v>1</v>
      </c>
      <c r="LV576">
        <v>0</v>
      </c>
      <c r="LW576">
        <v>0</v>
      </c>
      <c r="LX576">
        <v>0</v>
      </c>
      <c r="LY576">
        <v>0</v>
      </c>
      <c r="LZ576">
        <v>0</v>
      </c>
      <c r="MA576">
        <v>0</v>
      </c>
      <c r="MB576">
        <v>0</v>
      </c>
      <c r="MC576">
        <v>0</v>
      </c>
      <c r="MD576">
        <v>0</v>
      </c>
      <c r="ME576">
        <v>0</v>
      </c>
      <c r="MF576">
        <v>0</v>
      </c>
      <c r="MG576">
        <v>0</v>
      </c>
      <c r="MH576">
        <v>0</v>
      </c>
      <c r="MI576">
        <v>0</v>
      </c>
      <c r="MJ576">
        <v>0</v>
      </c>
      <c r="MK576">
        <v>0</v>
      </c>
      <c r="ML576">
        <v>0</v>
      </c>
      <c r="MM576">
        <v>0</v>
      </c>
    </row>
    <row r="577" spans="1:351">
      <c r="A577" t="s">
        <v>696</v>
      </c>
      <c r="B577" t="s">
        <v>695</v>
      </c>
      <c r="C577" t="str">
        <f>"201201"</f>
        <v>201201</v>
      </c>
      <c r="D577" t="s">
        <v>694</v>
      </c>
      <c r="E577">
        <v>4</v>
      </c>
      <c r="F577">
        <v>393</v>
      </c>
      <c r="G577">
        <v>300</v>
      </c>
      <c r="H577">
        <v>198</v>
      </c>
      <c r="I577">
        <v>102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102</v>
      </c>
      <c r="T577">
        <v>0</v>
      </c>
      <c r="U577">
        <v>0</v>
      </c>
      <c r="V577">
        <v>102</v>
      </c>
      <c r="W577">
        <v>7</v>
      </c>
      <c r="X577">
        <v>4</v>
      </c>
      <c r="Y577">
        <v>3</v>
      </c>
      <c r="Z577">
        <v>0</v>
      </c>
      <c r="AA577">
        <v>95</v>
      </c>
      <c r="AB577">
        <v>50</v>
      </c>
      <c r="AC577">
        <v>4</v>
      </c>
      <c r="AD577">
        <v>40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1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2</v>
      </c>
      <c r="AT577">
        <v>0</v>
      </c>
      <c r="AU577">
        <v>0</v>
      </c>
      <c r="AV577">
        <v>0</v>
      </c>
      <c r="AW577">
        <v>3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50</v>
      </c>
      <c r="BF577">
        <v>7</v>
      </c>
      <c r="BG577">
        <v>3</v>
      </c>
      <c r="BH577">
        <v>3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1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7</v>
      </c>
      <c r="CJ577">
        <v>5</v>
      </c>
      <c r="CK577">
        <v>0</v>
      </c>
      <c r="CL577">
        <v>1</v>
      </c>
      <c r="CM577">
        <v>1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2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1</v>
      </c>
      <c r="DI577">
        <v>5</v>
      </c>
      <c r="DJ577">
        <v>1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1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1</v>
      </c>
      <c r="EN577">
        <v>10</v>
      </c>
      <c r="EO577">
        <v>1</v>
      </c>
      <c r="EP577">
        <v>1</v>
      </c>
      <c r="EQ577">
        <v>4</v>
      </c>
      <c r="ER577">
        <v>0</v>
      </c>
      <c r="ES577">
        <v>0</v>
      </c>
      <c r="ET577">
        <v>1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2</v>
      </c>
      <c r="FA577">
        <v>1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0</v>
      </c>
      <c r="FQ577">
        <v>10</v>
      </c>
      <c r="FR577">
        <v>3</v>
      </c>
      <c r="FS577">
        <v>0</v>
      </c>
      <c r="FT577">
        <v>1</v>
      </c>
      <c r="FU577">
        <v>0</v>
      </c>
      <c r="FV577">
        <v>0</v>
      </c>
      <c r="FW577">
        <v>0</v>
      </c>
      <c r="FX577">
        <v>0</v>
      </c>
      <c r="FY577">
        <v>1</v>
      </c>
      <c r="FZ577">
        <v>0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v>0</v>
      </c>
      <c r="GG577">
        <v>0</v>
      </c>
      <c r="GH577">
        <v>0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1</v>
      </c>
      <c r="GU577">
        <v>3</v>
      </c>
      <c r="GV577">
        <v>17</v>
      </c>
      <c r="GW577">
        <v>2</v>
      </c>
      <c r="GX577">
        <v>1</v>
      </c>
      <c r="GY577">
        <v>1</v>
      </c>
      <c r="GZ577">
        <v>1</v>
      </c>
      <c r="HA577">
        <v>4</v>
      </c>
      <c r="HB577">
        <v>0</v>
      </c>
      <c r="HC577">
        <v>0</v>
      </c>
      <c r="HD577">
        <v>1</v>
      </c>
      <c r="HE577">
        <v>0</v>
      </c>
      <c r="HF577">
        <v>0</v>
      </c>
      <c r="HG577">
        <v>0</v>
      </c>
      <c r="HH577">
        <v>0</v>
      </c>
      <c r="HI577">
        <v>1</v>
      </c>
      <c r="HJ577">
        <v>0</v>
      </c>
      <c r="HK577">
        <v>0</v>
      </c>
      <c r="HL577">
        <v>1</v>
      </c>
      <c r="HM577">
        <v>0</v>
      </c>
      <c r="HN577">
        <v>0</v>
      </c>
      <c r="HO577">
        <v>0</v>
      </c>
      <c r="HP577">
        <v>1</v>
      </c>
      <c r="HQ577">
        <v>0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3</v>
      </c>
      <c r="HX577">
        <v>1</v>
      </c>
      <c r="HY577">
        <v>17</v>
      </c>
      <c r="HZ577">
        <v>1</v>
      </c>
      <c r="IA577">
        <v>0</v>
      </c>
      <c r="IB577">
        <v>1</v>
      </c>
      <c r="IC577">
        <v>0</v>
      </c>
      <c r="ID577">
        <v>0</v>
      </c>
      <c r="IE577">
        <v>0</v>
      </c>
      <c r="IF577">
        <v>0</v>
      </c>
      <c r="IG577">
        <v>0</v>
      </c>
      <c r="IH577">
        <v>0</v>
      </c>
      <c r="II577">
        <v>0</v>
      </c>
      <c r="IJ577">
        <v>0</v>
      </c>
      <c r="IK577">
        <v>0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0</v>
      </c>
      <c r="IR577">
        <v>0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1</v>
      </c>
      <c r="JD577" t="s">
        <v>0</v>
      </c>
      <c r="JE577" t="s">
        <v>0</v>
      </c>
      <c r="JF577" t="s">
        <v>0</v>
      </c>
      <c r="JG577" t="s">
        <v>0</v>
      </c>
      <c r="JH577" t="s">
        <v>0</v>
      </c>
      <c r="JI577" t="s">
        <v>0</v>
      </c>
      <c r="JJ577" t="s">
        <v>0</v>
      </c>
      <c r="JK577" t="s">
        <v>0</v>
      </c>
      <c r="JL577" t="s">
        <v>0</v>
      </c>
      <c r="JM577" t="s">
        <v>0</v>
      </c>
      <c r="JN577" t="s">
        <v>0</v>
      </c>
      <c r="JO577" t="s">
        <v>0</v>
      </c>
      <c r="JP577" t="s">
        <v>0</v>
      </c>
      <c r="JQ577" t="s">
        <v>0</v>
      </c>
      <c r="JR577" t="s">
        <v>0</v>
      </c>
      <c r="JS577" t="s">
        <v>0</v>
      </c>
      <c r="JT577" t="s">
        <v>0</v>
      </c>
      <c r="JU577" t="s">
        <v>0</v>
      </c>
      <c r="JV577" t="s">
        <v>0</v>
      </c>
      <c r="JW577">
        <v>0</v>
      </c>
      <c r="JX577">
        <v>0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0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0</v>
      </c>
      <c r="KR577">
        <v>0</v>
      </c>
      <c r="KS577">
        <v>1</v>
      </c>
      <c r="KT577">
        <v>1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0</v>
      </c>
      <c r="LU577">
        <v>1</v>
      </c>
      <c r="LV577">
        <v>0</v>
      </c>
      <c r="LW577">
        <v>0</v>
      </c>
      <c r="LX577">
        <v>0</v>
      </c>
      <c r="LY577">
        <v>0</v>
      </c>
      <c r="LZ577">
        <v>0</v>
      </c>
      <c r="MA577">
        <v>0</v>
      </c>
      <c r="MB577">
        <v>0</v>
      </c>
      <c r="MC577">
        <v>0</v>
      </c>
      <c r="MD577">
        <v>0</v>
      </c>
      <c r="ME577">
        <v>0</v>
      </c>
      <c r="MF577">
        <v>0</v>
      </c>
      <c r="MG577">
        <v>0</v>
      </c>
      <c r="MH577">
        <v>0</v>
      </c>
      <c r="MI577">
        <v>0</v>
      </c>
      <c r="MJ577">
        <v>0</v>
      </c>
      <c r="MK577">
        <v>0</v>
      </c>
      <c r="ML577">
        <v>0</v>
      </c>
      <c r="MM577">
        <v>0</v>
      </c>
    </row>
    <row r="578" spans="1:351">
      <c r="A578" t="s">
        <v>693</v>
      </c>
      <c r="B578" t="s">
        <v>688</v>
      </c>
      <c r="C578" t="str">
        <f>"201202"</f>
        <v>201202</v>
      </c>
      <c r="D578" t="s">
        <v>692</v>
      </c>
      <c r="E578">
        <v>1</v>
      </c>
      <c r="F578">
        <v>1407</v>
      </c>
      <c r="G578">
        <v>1071</v>
      </c>
      <c r="H578">
        <v>569</v>
      </c>
      <c r="I578">
        <v>502</v>
      </c>
      <c r="J578">
        <v>0</v>
      </c>
      <c r="K578">
        <v>6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502</v>
      </c>
      <c r="T578">
        <v>0</v>
      </c>
      <c r="U578">
        <v>0</v>
      </c>
      <c r="V578">
        <v>502</v>
      </c>
      <c r="W578">
        <v>20</v>
      </c>
      <c r="X578">
        <v>17</v>
      </c>
      <c r="Y578">
        <v>3</v>
      </c>
      <c r="Z578">
        <v>0</v>
      </c>
      <c r="AA578">
        <v>482</v>
      </c>
      <c r="AB578">
        <v>234</v>
      </c>
      <c r="AC578">
        <v>13</v>
      </c>
      <c r="AD578">
        <v>177</v>
      </c>
      <c r="AE578">
        <v>1</v>
      </c>
      <c r="AF578">
        <v>0</v>
      </c>
      <c r="AG578">
        <v>0</v>
      </c>
      <c r="AH578">
        <v>1</v>
      </c>
      <c r="AI578">
        <v>0</v>
      </c>
      <c r="AJ578">
        <v>1</v>
      </c>
      <c r="AK578">
        <v>0</v>
      </c>
      <c r="AL578">
        <v>0</v>
      </c>
      <c r="AM578">
        <v>3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27</v>
      </c>
      <c r="AT578">
        <v>0</v>
      </c>
      <c r="AU578">
        <v>0</v>
      </c>
      <c r="AV578">
        <v>1</v>
      </c>
      <c r="AW578">
        <v>1</v>
      </c>
      <c r="AX578">
        <v>0</v>
      </c>
      <c r="AY578">
        <v>3</v>
      </c>
      <c r="AZ578">
        <v>0</v>
      </c>
      <c r="BA578">
        <v>0</v>
      </c>
      <c r="BB578">
        <v>3</v>
      </c>
      <c r="BC578">
        <v>0</v>
      </c>
      <c r="BD578">
        <v>3</v>
      </c>
      <c r="BE578">
        <v>234</v>
      </c>
      <c r="BF578">
        <v>72</v>
      </c>
      <c r="BG578">
        <v>3</v>
      </c>
      <c r="BH578">
        <v>41</v>
      </c>
      <c r="BI578">
        <v>1</v>
      </c>
      <c r="BJ578">
        <v>1</v>
      </c>
      <c r="BK578">
        <v>2</v>
      </c>
      <c r="BL578">
        <v>2</v>
      </c>
      <c r="BM578">
        <v>0</v>
      </c>
      <c r="BN578">
        <v>0</v>
      </c>
      <c r="BO578">
        <v>0</v>
      </c>
      <c r="BP578">
        <v>0</v>
      </c>
      <c r="BQ578">
        <v>3</v>
      </c>
      <c r="BR578">
        <v>0</v>
      </c>
      <c r="BS578">
        <v>0</v>
      </c>
      <c r="BT578">
        <v>1</v>
      </c>
      <c r="BU578">
        <v>9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1</v>
      </c>
      <c r="CB578">
        <v>0</v>
      </c>
      <c r="CC578">
        <v>1</v>
      </c>
      <c r="CD578">
        <v>0</v>
      </c>
      <c r="CE578">
        <v>0</v>
      </c>
      <c r="CF578">
        <v>0</v>
      </c>
      <c r="CG578">
        <v>0</v>
      </c>
      <c r="CH578">
        <v>7</v>
      </c>
      <c r="CI578">
        <v>72</v>
      </c>
      <c r="CJ578">
        <v>13</v>
      </c>
      <c r="CK578">
        <v>8</v>
      </c>
      <c r="CL578">
        <v>2</v>
      </c>
      <c r="CM578">
        <v>0</v>
      </c>
      <c r="CN578">
        <v>0</v>
      </c>
      <c r="CO578">
        <v>1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1</v>
      </c>
      <c r="DD578">
        <v>0</v>
      </c>
      <c r="DE578">
        <v>0</v>
      </c>
      <c r="DF578">
        <v>0</v>
      </c>
      <c r="DG578">
        <v>0</v>
      </c>
      <c r="DH578">
        <v>1</v>
      </c>
      <c r="DI578">
        <v>13</v>
      </c>
      <c r="DJ578">
        <v>16</v>
      </c>
      <c r="DK578">
        <v>4</v>
      </c>
      <c r="DL578">
        <v>2</v>
      </c>
      <c r="DM578">
        <v>0</v>
      </c>
      <c r="DN578">
        <v>1</v>
      </c>
      <c r="DO578">
        <v>0</v>
      </c>
      <c r="DP578">
        <v>1</v>
      </c>
      <c r="DQ578">
        <v>1</v>
      </c>
      <c r="DR578">
        <v>0</v>
      </c>
      <c r="DS578">
        <v>0</v>
      </c>
      <c r="DT578">
        <v>1</v>
      </c>
      <c r="DU578">
        <v>1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2</v>
      </c>
      <c r="EG578">
        <v>1</v>
      </c>
      <c r="EH578">
        <v>0</v>
      </c>
      <c r="EI578">
        <v>2</v>
      </c>
      <c r="EJ578">
        <v>0</v>
      </c>
      <c r="EK578">
        <v>0</v>
      </c>
      <c r="EL578">
        <v>0</v>
      </c>
      <c r="EM578">
        <v>16</v>
      </c>
      <c r="EN578">
        <v>47</v>
      </c>
      <c r="EO578">
        <v>0</v>
      </c>
      <c r="EP578">
        <v>1</v>
      </c>
      <c r="EQ578">
        <v>36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1</v>
      </c>
      <c r="FA578">
        <v>9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47</v>
      </c>
      <c r="FR578">
        <v>24</v>
      </c>
      <c r="FS578">
        <v>0</v>
      </c>
      <c r="FT578">
        <v>2</v>
      </c>
      <c r="FU578">
        <v>1</v>
      </c>
      <c r="FV578">
        <v>1</v>
      </c>
      <c r="FW578">
        <v>0</v>
      </c>
      <c r="FX578">
        <v>0</v>
      </c>
      <c r="FY578">
        <v>8</v>
      </c>
      <c r="FZ578">
        <v>1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2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1</v>
      </c>
      <c r="GO578">
        <v>0</v>
      </c>
      <c r="GP578">
        <v>1</v>
      </c>
      <c r="GQ578">
        <v>0</v>
      </c>
      <c r="GR578">
        <v>0</v>
      </c>
      <c r="GS578">
        <v>2</v>
      </c>
      <c r="GT578">
        <v>5</v>
      </c>
      <c r="GU578">
        <v>24</v>
      </c>
      <c r="GV578">
        <v>67</v>
      </c>
      <c r="GW578">
        <v>19</v>
      </c>
      <c r="GX578">
        <v>6</v>
      </c>
      <c r="GY578">
        <v>0</v>
      </c>
      <c r="GZ578">
        <v>0</v>
      </c>
      <c r="HA578">
        <v>5</v>
      </c>
      <c r="HB578">
        <v>3</v>
      </c>
      <c r="HC578">
        <v>1</v>
      </c>
      <c r="HD578">
        <v>0</v>
      </c>
      <c r="HE578">
        <v>0</v>
      </c>
      <c r="HF578">
        <v>0</v>
      </c>
      <c r="HG578">
        <v>2</v>
      </c>
      <c r="HH578">
        <v>0</v>
      </c>
      <c r="HI578">
        <v>0</v>
      </c>
      <c r="HJ578">
        <v>0</v>
      </c>
      <c r="HK578">
        <v>1</v>
      </c>
      <c r="HL578">
        <v>0</v>
      </c>
      <c r="HM578">
        <v>0</v>
      </c>
      <c r="HN578">
        <v>1</v>
      </c>
      <c r="HO578">
        <v>2</v>
      </c>
      <c r="HP578">
        <v>1</v>
      </c>
      <c r="HQ578">
        <v>2</v>
      </c>
      <c r="HR578">
        <v>0</v>
      </c>
      <c r="HS578">
        <v>0</v>
      </c>
      <c r="HT578">
        <v>0</v>
      </c>
      <c r="HU578">
        <v>0</v>
      </c>
      <c r="HV578">
        <v>1</v>
      </c>
      <c r="HW578">
        <v>23</v>
      </c>
      <c r="HX578">
        <v>0</v>
      </c>
      <c r="HY578">
        <v>67</v>
      </c>
      <c r="HZ578">
        <v>7</v>
      </c>
      <c r="IA578">
        <v>5</v>
      </c>
      <c r="IB578">
        <v>0</v>
      </c>
      <c r="IC578">
        <v>0</v>
      </c>
      <c r="ID578">
        <v>1</v>
      </c>
      <c r="IE578">
        <v>1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7</v>
      </c>
      <c r="JD578" t="s">
        <v>0</v>
      </c>
      <c r="JE578" t="s">
        <v>0</v>
      </c>
      <c r="JF578" t="s">
        <v>0</v>
      </c>
      <c r="JG578" t="s">
        <v>0</v>
      </c>
      <c r="JH578" t="s">
        <v>0</v>
      </c>
      <c r="JI578" t="s">
        <v>0</v>
      </c>
      <c r="JJ578" t="s">
        <v>0</v>
      </c>
      <c r="JK578" t="s">
        <v>0</v>
      </c>
      <c r="JL578" t="s">
        <v>0</v>
      </c>
      <c r="JM578" t="s">
        <v>0</v>
      </c>
      <c r="JN578" t="s">
        <v>0</v>
      </c>
      <c r="JO578" t="s">
        <v>0</v>
      </c>
      <c r="JP578" t="s">
        <v>0</v>
      </c>
      <c r="JQ578" t="s">
        <v>0</v>
      </c>
      <c r="JR578" t="s">
        <v>0</v>
      </c>
      <c r="JS578" t="s">
        <v>0</v>
      </c>
      <c r="JT578" t="s">
        <v>0</v>
      </c>
      <c r="JU578" t="s">
        <v>0</v>
      </c>
      <c r="JV578" t="s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2</v>
      </c>
      <c r="KT578">
        <v>1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1</v>
      </c>
      <c r="LT578">
        <v>0</v>
      </c>
      <c r="LU578">
        <v>2</v>
      </c>
      <c r="LV578">
        <v>0</v>
      </c>
      <c r="LW578">
        <v>0</v>
      </c>
      <c r="LX578">
        <v>0</v>
      </c>
      <c r="LY578">
        <v>0</v>
      </c>
      <c r="LZ578">
        <v>0</v>
      </c>
      <c r="MA578">
        <v>0</v>
      </c>
      <c r="MB578">
        <v>0</v>
      </c>
      <c r="MC578">
        <v>0</v>
      </c>
      <c r="MD578">
        <v>0</v>
      </c>
      <c r="ME578">
        <v>0</v>
      </c>
      <c r="MF578">
        <v>0</v>
      </c>
      <c r="MG578">
        <v>0</v>
      </c>
      <c r="MH578">
        <v>0</v>
      </c>
      <c r="MI578">
        <v>0</v>
      </c>
      <c r="MJ578">
        <v>0</v>
      </c>
      <c r="MK578">
        <v>0</v>
      </c>
      <c r="ML578">
        <v>0</v>
      </c>
      <c r="MM578">
        <v>0</v>
      </c>
    </row>
    <row r="579" spans="1:351">
      <c r="A579" t="s">
        <v>691</v>
      </c>
      <c r="B579" t="s">
        <v>688</v>
      </c>
      <c r="C579" t="str">
        <f>"201202"</f>
        <v>201202</v>
      </c>
      <c r="D579" t="s">
        <v>690</v>
      </c>
      <c r="E579">
        <v>2</v>
      </c>
      <c r="F579">
        <v>1709</v>
      </c>
      <c r="G579">
        <v>1309</v>
      </c>
      <c r="H579">
        <v>720</v>
      </c>
      <c r="I579">
        <v>589</v>
      </c>
      <c r="J579">
        <v>0</v>
      </c>
      <c r="K579">
        <v>7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589</v>
      </c>
      <c r="T579">
        <v>0</v>
      </c>
      <c r="U579">
        <v>0</v>
      </c>
      <c r="V579">
        <v>589</v>
      </c>
      <c r="W579">
        <v>19</v>
      </c>
      <c r="X579">
        <v>11</v>
      </c>
      <c r="Y579">
        <v>6</v>
      </c>
      <c r="Z579">
        <v>2</v>
      </c>
      <c r="AA579">
        <v>570</v>
      </c>
      <c r="AB579">
        <v>284</v>
      </c>
      <c r="AC579">
        <v>23</v>
      </c>
      <c r="AD579">
        <v>212</v>
      </c>
      <c r="AE579">
        <v>1</v>
      </c>
      <c r="AF579">
        <v>1</v>
      </c>
      <c r="AG579">
        <v>3</v>
      </c>
      <c r="AH579">
        <v>1</v>
      </c>
      <c r="AI579">
        <v>2</v>
      </c>
      <c r="AJ579">
        <v>1</v>
      </c>
      <c r="AK579">
        <v>0</v>
      </c>
      <c r="AL579">
        <v>2</v>
      </c>
      <c r="AM579">
        <v>0</v>
      </c>
      <c r="AN579">
        <v>0</v>
      </c>
      <c r="AO579">
        <v>0</v>
      </c>
      <c r="AP579">
        <v>0</v>
      </c>
      <c r="AQ579">
        <v>2</v>
      </c>
      <c r="AR579">
        <v>0</v>
      </c>
      <c r="AS579">
        <v>26</v>
      </c>
      <c r="AT579">
        <v>0</v>
      </c>
      <c r="AU579">
        <v>0</v>
      </c>
      <c r="AV579">
        <v>1</v>
      </c>
      <c r="AW579">
        <v>0</v>
      </c>
      <c r="AX579">
        <v>0</v>
      </c>
      <c r="AY579">
        <v>1</v>
      </c>
      <c r="AZ579">
        <v>1</v>
      </c>
      <c r="BA579">
        <v>1</v>
      </c>
      <c r="BB579">
        <v>0</v>
      </c>
      <c r="BC579">
        <v>0</v>
      </c>
      <c r="BD579">
        <v>6</v>
      </c>
      <c r="BE579">
        <v>284</v>
      </c>
      <c r="BF579">
        <v>69</v>
      </c>
      <c r="BG579">
        <v>14</v>
      </c>
      <c r="BH579">
        <v>29</v>
      </c>
      <c r="BI579">
        <v>1</v>
      </c>
      <c r="BJ579">
        <v>0</v>
      </c>
      <c r="BK579">
        <v>0</v>
      </c>
      <c r="BL579">
        <v>5</v>
      </c>
      <c r="BM579">
        <v>1</v>
      </c>
      <c r="BN579">
        <v>1</v>
      </c>
      <c r="BO579">
        <v>1</v>
      </c>
      <c r="BP579">
        <v>0</v>
      </c>
      <c r="BQ579">
        <v>1</v>
      </c>
      <c r="BR579">
        <v>0</v>
      </c>
      <c r="BS579">
        <v>0</v>
      </c>
      <c r="BT579">
        <v>0</v>
      </c>
      <c r="BU579">
        <v>5</v>
      </c>
      <c r="BV579">
        <v>0</v>
      </c>
      <c r="BW579">
        <v>0</v>
      </c>
      <c r="BX579">
        <v>0</v>
      </c>
      <c r="BY579">
        <v>1</v>
      </c>
      <c r="BZ579">
        <v>3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7</v>
      </c>
      <c r="CI579">
        <v>69</v>
      </c>
      <c r="CJ579">
        <v>10</v>
      </c>
      <c r="CK579">
        <v>4</v>
      </c>
      <c r="CL579">
        <v>0</v>
      </c>
      <c r="CM579">
        <v>3</v>
      </c>
      <c r="CN579">
        <v>1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1</v>
      </c>
      <c r="CZ579">
        <v>0</v>
      </c>
      <c r="DA579">
        <v>1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10</v>
      </c>
      <c r="DJ579">
        <v>17</v>
      </c>
      <c r="DK579">
        <v>3</v>
      </c>
      <c r="DL579">
        <v>0</v>
      </c>
      <c r="DM579">
        <v>5</v>
      </c>
      <c r="DN579">
        <v>2</v>
      </c>
      <c r="DO579">
        <v>1</v>
      </c>
      <c r="DP579">
        <v>0</v>
      </c>
      <c r="DQ579">
        <v>0</v>
      </c>
      <c r="DR579">
        <v>0</v>
      </c>
      <c r="DS579">
        <v>0</v>
      </c>
      <c r="DT579">
        <v>1</v>
      </c>
      <c r="DU579">
        <v>0</v>
      </c>
      <c r="DV579">
        <v>3</v>
      </c>
      <c r="DW579">
        <v>0</v>
      </c>
      <c r="DX579">
        <v>0</v>
      </c>
      <c r="DY579">
        <v>0</v>
      </c>
      <c r="DZ579">
        <v>2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17</v>
      </c>
      <c r="EN579">
        <v>83</v>
      </c>
      <c r="EO579">
        <v>6</v>
      </c>
      <c r="EP579">
        <v>1</v>
      </c>
      <c r="EQ579">
        <v>48</v>
      </c>
      <c r="ER579">
        <v>1</v>
      </c>
      <c r="ES579">
        <v>2</v>
      </c>
      <c r="ET579">
        <v>0</v>
      </c>
      <c r="EU579">
        <v>0</v>
      </c>
      <c r="EV579">
        <v>0</v>
      </c>
      <c r="EW579">
        <v>0</v>
      </c>
      <c r="EX579">
        <v>3</v>
      </c>
      <c r="EY579">
        <v>0</v>
      </c>
      <c r="EZ579">
        <v>3</v>
      </c>
      <c r="FA579">
        <v>11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1</v>
      </c>
      <c r="FI579">
        <v>1</v>
      </c>
      <c r="FJ579">
        <v>2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4</v>
      </c>
      <c r="FQ579">
        <v>83</v>
      </c>
      <c r="FR579">
        <v>8</v>
      </c>
      <c r="FS579">
        <v>5</v>
      </c>
      <c r="FT579">
        <v>1</v>
      </c>
      <c r="FU579">
        <v>0</v>
      </c>
      <c r="FV579">
        <v>0</v>
      </c>
      <c r="FW579">
        <v>0</v>
      </c>
      <c r="FX579">
        <v>0</v>
      </c>
      <c r="FY579">
        <v>1</v>
      </c>
      <c r="FZ579">
        <v>0</v>
      </c>
      <c r="GA579">
        <v>1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8</v>
      </c>
      <c r="GV579">
        <v>82</v>
      </c>
      <c r="GW579">
        <v>25</v>
      </c>
      <c r="GX579">
        <v>7</v>
      </c>
      <c r="GY579">
        <v>2</v>
      </c>
      <c r="GZ579">
        <v>2</v>
      </c>
      <c r="HA579">
        <v>8</v>
      </c>
      <c r="HB579">
        <v>1</v>
      </c>
      <c r="HC579">
        <v>3</v>
      </c>
      <c r="HD579">
        <v>0</v>
      </c>
      <c r="HE579">
        <v>0</v>
      </c>
      <c r="HF579">
        <v>0</v>
      </c>
      <c r="HG579">
        <v>1</v>
      </c>
      <c r="HH579">
        <v>0</v>
      </c>
      <c r="HI579">
        <v>1</v>
      </c>
      <c r="HJ579">
        <v>1</v>
      </c>
      <c r="HK579">
        <v>0</v>
      </c>
      <c r="HL579">
        <v>0</v>
      </c>
      <c r="HM579">
        <v>2</v>
      </c>
      <c r="HN579">
        <v>1</v>
      </c>
      <c r="HO579">
        <v>1</v>
      </c>
      <c r="HP579">
        <v>1</v>
      </c>
      <c r="HQ579">
        <v>1</v>
      </c>
      <c r="HR579">
        <v>1</v>
      </c>
      <c r="HS579">
        <v>0</v>
      </c>
      <c r="HT579">
        <v>1</v>
      </c>
      <c r="HU579">
        <v>0</v>
      </c>
      <c r="HV579">
        <v>1</v>
      </c>
      <c r="HW579">
        <v>22</v>
      </c>
      <c r="HX579">
        <v>0</v>
      </c>
      <c r="HY579">
        <v>82</v>
      </c>
      <c r="HZ579">
        <v>13</v>
      </c>
      <c r="IA579">
        <v>5</v>
      </c>
      <c r="IB579">
        <v>2</v>
      </c>
      <c r="IC579">
        <v>1</v>
      </c>
      <c r="ID579">
        <v>0</v>
      </c>
      <c r="IE579">
        <v>0</v>
      </c>
      <c r="IF579">
        <v>1</v>
      </c>
      <c r="IG579">
        <v>0</v>
      </c>
      <c r="IH579">
        <v>0</v>
      </c>
      <c r="II579">
        <v>0</v>
      </c>
      <c r="IJ579">
        <v>0</v>
      </c>
      <c r="IK579">
        <v>1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1</v>
      </c>
      <c r="JB579">
        <v>2</v>
      </c>
      <c r="JC579">
        <v>13</v>
      </c>
      <c r="JD579" t="s">
        <v>0</v>
      </c>
      <c r="JE579" t="s">
        <v>0</v>
      </c>
      <c r="JF579" t="s">
        <v>0</v>
      </c>
      <c r="JG579" t="s">
        <v>0</v>
      </c>
      <c r="JH579" t="s">
        <v>0</v>
      </c>
      <c r="JI579" t="s">
        <v>0</v>
      </c>
      <c r="JJ579" t="s">
        <v>0</v>
      </c>
      <c r="JK579" t="s">
        <v>0</v>
      </c>
      <c r="JL579" t="s">
        <v>0</v>
      </c>
      <c r="JM579" t="s">
        <v>0</v>
      </c>
      <c r="JN579" t="s">
        <v>0</v>
      </c>
      <c r="JO579" t="s">
        <v>0</v>
      </c>
      <c r="JP579" t="s">
        <v>0</v>
      </c>
      <c r="JQ579" t="s">
        <v>0</v>
      </c>
      <c r="JR579" t="s">
        <v>0</v>
      </c>
      <c r="JS579" t="s">
        <v>0</v>
      </c>
      <c r="JT579" t="s">
        <v>0</v>
      </c>
      <c r="JU579" t="s">
        <v>0</v>
      </c>
      <c r="JV579" t="s">
        <v>0</v>
      </c>
      <c r="JW579">
        <v>1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1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1</v>
      </c>
      <c r="KS579">
        <v>3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1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1</v>
      </c>
      <c r="LO579">
        <v>0</v>
      </c>
      <c r="LP579">
        <v>1</v>
      </c>
      <c r="LQ579">
        <v>0</v>
      </c>
      <c r="LR579">
        <v>0</v>
      </c>
      <c r="LS579">
        <v>0</v>
      </c>
      <c r="LT579">
        <v>0</v>
      </c>
      <c r="LU579">
        <v>3</v>
      </c>
      <c r="LV579">
        <v>0</v>
      </c>
      <c r="LW579">
        <v>0</v>
      </c>
      <c r="LX579">
        <v>0</v>
      </c>
      <c r="LY579">
        <v>0</v>
      </c>
      <c r="LZ579">
        <v>0</v>
      </c>
      <c r="MA579">
        <v>0</v>
      </c>
      <c r="MB579">
        <v>0</v>
      </c>
      <c r="MC579">
        <v>0</v>
      </c>
      <c r="MD579">
        <v>0</v>
      </c>
      <c r="ME579">
        <v>0</v>
      </c>
      <c r="MF579">
        <v>0</v>
      </c>
      <c r="MG579">
        <v>0</v>
      </c>
      <c r="MH579">
        <v>0</v>
      </c>
      <c r="MI579">
        <v>0</v>
      </c>
      <c r="MJ579">
        <v>0</v>
      </c>
      <c r="MK579">
        <v>0</v>
      </c>
      <c r="ML579">
        <v>0</v>
      </c>
      <c r="MM579">
        <v>0</v>
      </c>
    </row>
    <row r="580" spans="1:351">
      <c r="A580" t="s">
        <v>689</v>
      </c>
      <c r="B580" t="s">
        <v>688</v>
      </c>
      <c r="C580" t="str">
        <f>"201202"</f>
        <v>201202</v>
      </c>
      <c r="D580" t="s">
        <v>687</v>
      </c>
      <c r="E580">
        <v>3</v>
      </c>
      <c r="F580">
        <v>482</v>
      </c>
      <c r="G580">
        <v>370</v>
      </c>
      <c r="H580">
        <v>183</v>
      </c>
      <c r="I580">
        <v>187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187</v>
      </c>
      <c r="T580">
        <v>0</v>
      </c>
      <c r="U580">
        <v>0</v>
      </c>
      <c r="V580">
        <v>187</v>
      </c>
      <c r="W580">
        <v>3</v>
      </c>
      <c r="X580">
        <v>2</v>
      </c>
      <c r="Y580">
        <v>0</v>
      </c>
      <c r="Z580">
        <v>1</v>
      </c>
      <c r="AA580">
        <v>184</v>
      </c>
      <c r="AB580">
        <v>81</v>
      </c>
      <c r="AC580">
        <v>5</v>
      </c>
      <c r="AD580">
        <v>63</v>
      </c>
      <c r="AE580">
        <v>0</v>
      </c>
      <c r="AF580">
        <v>0</v>
      </c>
      <c r="AG580">
        <v>1</v>
      </c>
      <c r="AH580">
        <v>1</v>
      </c>
      <c r="AI580">
        <v>0</v>
      </c>
      <c r="AJ580">
        <v>0</v>
      </c>
      <c r="AK580">
        <v>0</v>
      </c>
      <c r="AL580">
        <v>0</v>
      </c>
      <c r="AM580">
        <v>1</v>
      </c>
      <c r="AN580">
        <v>0</v>
      </c>
      <c r="AO580">
        <v>0</v>
      </c>
      <c r="AP580">
        <v>0</v>
      </c>
      <c r="AQ580">
        <v>5</v>
      </c>
      <c r="AR580">
        <v>0</v>
      </c>
      <c r="AS580">
        <v>2</v>
      </c>
      <c r="AT580">
        <v>1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2</v>
      </c>
      <c r="BE580">
        <v>81</v>
      </c>
      <c r="BF580">
        <v>10</v>
      </c>
      <c r="BG580">
        <v>1</v>
      </c>
      <c r="BH580">
        <v>6</v>
      </c>
      <c r="BI580">
        <v>1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1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1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10</v>
      </c>
      <c r="CJ580">
        <v>3</v>
      </c>
      <c r="CK580">
        <v>1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1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1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3</v>
      </c>
      <c r="DJ580">
        <v>6</v>
      </c>
      <c r="DK580">
        <v>2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1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1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1</v>
      </c>
      <c r="EF580">
        <v>0</v>
      </c>
      <c r="EG580">
        <v>0</v>
      </c>
      <c r="EH580">
        <v>0</v>
      </c>
      <c r="EI580">
        <v>0</v>
      </c>
      <c r="EJ580">
        <v>1</v>
      </c>
      <c r="EK580">
        <v>0</v>
      </c>
      <c r="EL580">
        <v>0</v>
      </c>
      <c r="EM580">
        <v>6</v>
      </c>
      <c r="EN580">
        <v>18</v>
      </c>
      <c r="EO580">
        <v>1</v>
      </c>
      <c r="EP580">
        <v>1</v>
      </c>
      <c r="EQ580">
        <v>12</v>
      </c>
      <c r="ER580">
        <v>0</v>
      </c>
      <c r="ES580">
        <v>0</v>
      </c>
      <c r="ET580">
        <v>0</v>
      </c>
      <c r="EU580">
        <v>1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2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1</v>
      </c>
      <c r="FN580">
        <v>0</v>
      </c>
      <c r="FO580">
        <v>0</v>
      </c>
      <c r="FP580">
        <v>0</v>
      </c>
      <c r="FQ580">
        <v>18</v>
      </c>
      <c r="FR580">
        <v>8</v>
      </c>
      <c r="FS580">
        <v>1</v>
      </c>
      <c r="FT580">
        <v>2</v>
      </c>
      <c r="FU580">
        <v>0</v>
      </c>
      <c r="FV580">
        <v>1</v>
      </c>
      <c r="FW580">
        <v>0</v>
      </c>
      <c r="FX580">
        <v>0</v>
      </c>
      <c r="FY580">
        <v>2</v>
      </c>
      <c r="FZ580">
        <v>1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1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8</v>
      </c>
      <c r="GV580">
        <v>52</v>
      </c>
      <c r="GW580">
        <v>3</v>
      </c>
      <c r="GX580">
        <v>1</v>
      </c>
      <c r="GY580">
        <v>0</v>
      </c>
      <c r="GZ580">
        <v>0</v>
      </c>
      <c r="HA580">
        <v>3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1</v>
      </c>
      <c r="HM580">
        <v>0</v>
      </c>
      <c r="HN580">
        <v>0</v>
      </c>
      <c r="HO580">
        <v>0</v>
      </c>
      <c r="HP580">
        <v>0</v>
      </c>
      <c r="HQ580">
        <v>1</v>
      </c>
      <c r="HR580">
        <v>0</v>
      </c>
      <c r="HS580">
        <v>0</v>
      </c>
      <c r="HT580">
        <v>0</v>
      </c>
      <c r="HU580">
        <v>0</v>
      </c>
      <c r="HV580">
        <v>0</v>
      </c>
      <c r="HW580">
        <v>43</v>
      </c>
      <c r="HX580">
        <v>0</v>
      </c>
      <c r="HY580">
        <v>52</v>
      </c>
      <c r="HZ580">
        <v>4</v>
      </c>
      <c r="IA580">
        <v>2</v>
      </c>
      <c r="IB580">
        <v>0</v>
      </c>
      <c r="IC580">
        <v>0</v>
      </c>
      <c r="ID580">
        <v>0</v>
      </c>
      <c r="IE580">
        <v>1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1</v>
      </c>
      <c r="JC580">
        <v>4</v>
      </c>
      <c r="JD580" t="s">
        <v>0</v>
      </c>
      <c r="JE580" t="s">
        <v>0</v>
      </c>
      <c r="JF580" t="s">
        <v>0</v>
      </c>
      <c r="JG580" t="s">
        <v>0</v>
      </c>
      <c r="JH580" t="s">
        <v>0</v>
      </c>
      <c r="JI580" t="s">
        <v>0</v>
      </c>
      <c r="JJ580" t="s">
        <v>0</v>
      </c>
      <c r="JK580" t="s">
        <v>0</v>
      </c>
      <c r="JL580" t="s">
        <v>0</v>
      </c>
      <c r="JM580" t="s">
        <v>0</v>
      </c>
      <c r="JN580" t="s">
        <v>0</v>
      </c>
      <c r="JO580" t="s">
        <v>0</v>
      </c>
      <c r="JP580" t="s">
        <v>0</v>
      </c>
      <c r="JQ580" t="s">
        <v>0</v>
      </c>
      <c r="JR580" t="s">
        <v>0</v>
      </c>
      <c r="JS580" t="s">
        <v>0</v>
      </c>
      <c r="JT580" t="s">
        <v>0</v>
      </c>
      <c r="JU580" t="s">
        <v>0</v>
      </c>
      <c r="JV580" t="s">
        <v>0</v>
      </c>
      <c r="JW580">
        <v>0</v>
      </c>
      <c r="JX580">
        <v>0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1</v>
      </c>
      <c r="KT580">
        <v>0</v>
      </c>
      <c r="KU580">
        <v>0</v>
      </c>
      <c r="KV580">
        <v>0</v>
      </c>
      <c r="KW580">
        <v>0</v>
      </c>
      <c r="KX580">
        <v>1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1</v>
      </c>
      <c r="LV580">
        <v>1</v>
      </c>
      <c r="LW580">
        <v>0</v>
      </c>
      <c r="LX580">
        <v>1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>
        <v>0</v>
      </c>
      <c r="MF580">
        <v>0</v>
      </c>
      <c r="MG580">
        <v>0</v>
      </c>
      <c r="MH580">
        <v>0</v>
      </c>
      <c r="MI580">
        <v>0</v>
      </c>
      <c r="MJ580">
        <v>0</v>
      </c>
      <c r="MK580">
        <v>0</v>
      </c>
      <c r="ML580">
        <v>0</v>
      </c>
      <c r="MM580">
        <v>1</v>
      </c>
    </row>
    <row r="581" spans="1:351">
      <c r="A581" t="s">
        <v>686</v>
      </c>
      <c r="B581" t="s">
        <v>681</v>
      </c>
      <c r="C581" t="str">
        <f>"201203"</f>
        <v>201203</v>
      </c>
      <c r="D581" t="s">
        <v>685</v>
      </c>
      <c r="E581">
        <v>1</v>
      </c>
      <c r="F581">
        <v>317</v>
      </c>
      <c r="G581">
        <v>240</v>
      </c>
      <c r="H581">
        <v>121</v>
      </c>
      <c r="I581">
        <v>119</v>
      </c>
      <c r="J581">
        <v>0</v>
      </c>
      <c r="K581">
        <v>6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119</v>
      </c>
      <c r="T581">
        <v>0</v>
      </c>
      <c r="U581">
        <v>0</v>
      </c>
      <c r="V581">
        <v>119</v>
      </c>
      <c r="W581">
        <v>10</v>
      </c>
      <c r="X581">
        <v>8</v>
      </c>
      <c r="Y581">
        <v>2</v>
      </c>
      <c r="Z581">
        <v>0</v>
      </c>
      <c r="AA581">
        <v>109</v>
      </c>
      <c r="AB581">
        <v>48</v>
      </c>
      <c r="AC581">
        <v>9</v>
      </c>
      <c r="AD581">
        <v>32</v>
      </c>
      <c r="AE581">
        <v>0</v>
      </c>
      <c r="AF581">
        <v>0</v>
      </c>
      <c r="AG581">
        <v>0</v>
      </c>
      <c r="AH581">
        <v>0</v>
      </c>
      <c r="AI581">
        <v>1</v>
      </c>
      <c r="AJ581">
        <v>0</v>
      </c>
      <c r="AK581">
        <v>0</v>
      </c>
      <c r="AL581">
        <v>2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4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48</v>
      </c>
      <c r="BF581">
        <v>6</v>
      </c>
      <c r="BG581">
        <v>0</v>
      </c>
      <c r="BH581">
        <v>5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1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6</v>
      </c>
      <c r="CJ581">
        <v>1</v>
      </c>
      <c r="CK581">
        <v>1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1</v>
      </c>
      <c r="DJ581">
        <v>8</v>
      </c>
      <c r="DK581">
        <v>4</v>
      </c>
      <c r="DL581">
        <v>0</v>
      </c>
      <c r="DM581">
        <v>0</v>
      </c>
      <c r="DN581">
        <v>4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8</v>
      </c>
      <c r="EN581">
        <v>28</v>
      </c>
      <c r="EO581">
        <v>2</v>
      </c>
      <c r="EP581">
        <v>4</v>
      </c>
      <c r="EQ581">
        <v>14</v>
      </c>
      <c r="ER581">
        <v>1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5</v>
      </c>
      <c r="FB581">
        <v>0</v>
      </c>
      <c r="FC581">
        <v>0</v>
      </c>
      <c r="FD581">
        <v>1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1</v>
      </c>
      <c r="FQ581">
        <v>28</v>
      </c>
      <c r="FR581">
        <v>7</v>
      </c>
      <c r="FS581">
        <v>2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4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1</v>
      </c>
      <c r="GG581">
        <v>0</v>
      </c>
      <c r="GH581">
        <v>0</v>
      </c>
      <c r="GI581">
        <v>0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7</v>
      </c>
      <c r="GV581">
        <v>7</v>
      </c>
      <c r="GW581">
        <v>0</v>
      </c>
      <c r="GX581">
        <v>0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  <c r="HN581">
        <v>0</v>
      </c>
      <c r="HO581">
        <v>0</v>
      </c>
      <c r="HP581">
        <v>0</v>
      </c>
      <c r="HQ581">
        <v>0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6</v>
      </c>
      <c r="HX581">
        <v>0</v>
      </c>
      <c r="HY581">
        <v>7</v>
      </c>
      <c r="HZ581">
        <v>4</v>
      </c>
      <c r="IA581">
        <v>2</v>
      </c>
      <c r="IB581">
        <v>1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4</v>
      </c>
      <c r="JD581" t="s">
        <v>0</v>
      </c>
      <c r="JE581" t="s">
        <v>0</v>
      </c>
      <c r="JF581" t="s">
        <v>0</v>
      </c>
      <c r="JG581" t="s">
        <v>0</v>
      </c>
      <c r="JH581" t="s">
        <v>0</v>
      </c>
      <c r="JI581" t="s">
        <v>0</v>
      </c>
      <c r="JJ581" t="s">
        <v>0</v>
      </c>
      <c r="JK581" t="s">
        <v>0</v>
      </c>
      <c r="JL581" t="s">
        <v>0</v>
      </c>
      <c r="JM581" t="s">
        <v>0</v>
      </c>
      <c r="JN581" t="s">
        <v>0</v>
      </c>
      <c r="JO581" t="s">
        <v>0</v>
      </c>
      <c r="JP581" t="s">
        <v>0</v>
      </c>
      <c r="JQ581" t="s">
        <v>0</v>
      </c>
      <c r="JR581" t="s">
        <v>0</v>
      </c>
      <c r="JS581" t="s">
        <v>0</v>
      </c>
      <c r="JT581" t="s">
        <v>0</v>
      </c>
      <c r="JU581" t="s">
        <v>0</v>
      </c>
      <c r="JV581" t="s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  <c r="LN581">
        <v>0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0</v>
      </c>
      <c r="LU581">
        <v>0</v>
      </c>
      <c r="LV581">
        <v>0</v>
      </c>
      <c r="LW581">
        <v>0</v>
      </c>
      <c r="LX581">
        <v>0</v>
      </c>
      <c r="LY581">
        <v>0</v>
      </c>
      <c r="LZ581">
        <v>0</v>
      </c>
      <c r="MA581">
        <v>0</v>
      </c>
      <c r="MB581">
        <v>0</v>
      </c>
      <c r="MC581">
        <v>0</v>
      </c>
      <c r="MD581">
        <v>0</v>
      </c>
      <c r="ME581">
        <v>0</v>
      </c>
      <c r="MF581">
        <v>0</v>
      </c>
      <c r="MG581">
        <v>0</v>
      </c>
      <c r="MH581">
        <v>0</v>
      </c>
      <c r="MI581">
        <v>0</v>
      </c>
      <c r="MJ581">
        <v>0</v>
      </c>
      <c r="MK581">
        <v>0</v>
      </c>
      <c r="ML581">
        <v>0</v>
      </c>
      <c r="MM581">
        <v>0</v>
      </c>
    </row>
    <row r="582" spans="1:351">
      <c r="A582" t="s">
        <v>684</v>
      </c>
      <c r="B582" t="s">
        <v>681</v>
      </c>
      <c r="C582" t="str">
        <f>"201203"</f>
        <v>201203</v>
      </c>
      <c r="D582" t="s">
        <v>683</v>
      </c>
      <c r="E582">
        <v>2</v>
      </c>
      <c r="F582">
        <v>1168</v>
      </c>
      <c r="G582">
        <v>900</v>
      </c>
      <c r="H582">
        <v>355</v>
      </c>
      <c r="I582">
        <v>545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545</v>
      </c>
      <c r="T582">
        <v>0</v>
      </c>
      <c r="U582">
        <v>0</v>
      </c>
      <c r="V582">
        <v>545</v>
      </c>
      <c r="W582">
        <v>22</v>
      </c>
      <c r="X582">
        <v>19</v>
      </c>
      <c r="Y582">
        <v>2</v>
      </c>
      <c r="Z582">
        <v>1</v>
      </c>
      <c r="AA582">
        <v>523</v>
      </c>
      <c r="AB582">
        <v>278</v>
      </c>
      <c r="AC582">
        <v>50</v>
      </c>
      <c r="AD582">
        <v>143</v>
      </c>
      <c r="AE582">
        <v>5</v>
      </c>
      <c r="AF582">
        <v>2</v>
      </c>
      <c r="AG582">
        <v>1</v>
      </c>
      <c r="AH582">
        <v>4</v>
      </c>
      <c r="AI582">
        <v>1</v>
      </c>
      <c r="AJ582">
        <v>3</v>
      </c>
      <c r="AK582">
        <v>3</v>
      </c>
      <c r="AL582">
        <v>1</v>
      </c>
      <c r="AM582">
        <v>1</v>
      </c>
      <c r="AN582">
        <v>0</v>
      </c>
      <c r="AO582">
        <v>0</v>
      </c>
      <c r="AP582">
        <v>0</v>
      </c>
      <c r="AQ582">
        <v>2</v>
      </c>
      <c r="AR582">
        <v>0</v>
      </c>
      <c r="AS582">
        <v>38</v>
      </c>
      <c r="AT582">
        <v>0</v>
      </c>
      <c r="AU582">
        <v>1</v>
      </c>
      <c r="AV582">
        <v>2</v>
      </c>
      <c r="AW582">
        <v>4</v>
      </c>
      <c r="AX582">
        <v>1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16</v>
      </c>
      <c r="BE582">
        <v>278</v>
      </c>
      <c r="BF582">
        <v>47</v>
      </c>
      <c r="BG582">
        <v>3</v>
      </c>
      <c r="BH582">
        <v>29</v>
      </c>
      <c r="BI582">
        <v>1</v>
      </c>
      <c r="BJ582">
        <v>0</v>
      </c>
      <c r="BK582">
        <v>1</v>
      </c>
      <c r="BL582">
        <v>6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1</v>
      </c>
      <c r="BY582">
        <v>0</v>
      </c>
      <c r="BZ582">
        <v>0</v>
      </c>
      <c r="CA582">
        <v>2</v>
      </c>
      <c r="CB582">
        <v>0</v>
      </c>
      <c r="CC582">
        <v>0</v>
      </c>
      <c r="CD582">
        <v>0</v>
      </c>
      <c r="CE582">
        <v>0</v>
      </c>
      <c r="CF582">
        <v>1</v>
      </c>
      <c r="CG582">
        <v>1</v>
      </c>
      <c r="CH582">
        <v>2</v>
      </c>
      <c r="CI582">
        <v>47</v>
      </c>
      <c r="CJ582">
        <v>13</v>
      </c>
      <c r="CK582">
        <v>4</v>
      </c>
      <c r="CL582">
        <v>3</v>
      </c>
      <c r="CM582">
        <v>3</v>
      </c>
      <c r="CN582">
        <v>0</v>
      </c>
      <c r="CO582">
        <v>1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2</v>
      </c>
      <c r="DI582">
        <v>13</v>
      </c>
      <c r="DJ582">
        <v>18</v>
      </c>
      <c r="DK582">
        <v>4</v>
      </c>
      <c r="DL582">
        <v>1</v>
      </c>
      <c r="DM582">
        <v>2</v>
      </c>
      <c r="DN582">
        <v>3</v>
      </c>
      <c r="DO582">
        <v>1</v>
      </c>
      <c r="DP582">
        <v>0</v>
      </c>
      <c r="DQ582">
        <v>1</v>
      </c>
      <c r="DR582">
        <v>1</v>
      </c>
      <c r="DS582">
        <v>0</v>
      </c>
      <c r="DT582">
        <v>0</v>
      </c>
      <c r="DU582">
        <v>1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1</v>
      </c>
      <c r="ED582">
        <v>0</v>
      </c>
      <c r="EE582">
        <v>2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1</v>
      </c>
      <c r="EL582">
        <v>0</v>
      </c>
      <c r="EM582">
        <v>18</v>
      </c>
      <c r="EN582">
        <v>72</v>
      </c>
      <c r="EO582">
        <v>10</v>
      </c>
      <c r="EP582">
        <v>4</v>
      </c>
      <c r="EQ582">
        <v>36</v>
      </c>
      <c r="ER582">
        <v>2</v>
      </c>
      <c r="ES582">
        <v>0</v>
      </c>
      <c r="ET582">
        <v>0</v>
      </c>
      <c r="EU582">
        <v>0</v>
      </c>
      <c r="EV582">
        <v>1</v>
      </c>
      <c r="EW582">
        <v>1</v>
      </c>
      <c r="EX582">
        <v>0</v>
      </c>
      <c r="EY582">
        <v>0</v>
      </c>
      <c r="EZ582">
        <v>1</v>
      </c>
      <c r="FA582">
        <v>13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2</v>
      </c>
      <c r="FQ582">
        <v>72</v>
      </c>
      <c r="FR582">
        <v>27</v>
      </c>
      <c r="FS582">
        <v>6</v>
      </c>
      <c r="FT582">
        <v>3</v>
      </c>
      <c r="FU582">
        <v>0</v>
      </c>
      <c r="FV582">
        <v>1</v>
      </c>
      <c r="FW582">
        <v>0</v>
      </c>
      <c r="FX582">
        <v>2</v>
      </c>
      <c r="FY582">
        <v>7</v>
      </c>
      <c r="FZ582">
        <v>0</v>
      </c>
      <c r="GA582">
        <v>0</v>
      </c>
      <c r="GB582">
        <v>1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1</v>
      </c>
      <c r="GI582">
        <v>0</v>
      </c>
      <c r="GJ582">
        <v>0</v>
      </c>
      <c r="GK582">
        <v>0</v>
      </c>
      <c r="GL582">
        <v>1</v>
      </c>
      <c r="GM582">
        <v>0</v>
      </c>
      <c r="GN582">
        <v>0</v>
      </c>
      <c r="GO582">
        <v>0</v>
      </c>
      <c r="GP582">
        <v>1</v>
      </c>
      <c r="GQ582">
        <v>1</v>
      </c>
      <c r="GR582">
        <v>0</v>
      </c>
      <c r="GS582">
        <v>3</v>
      </c>
      <c r="GT582">
        <v>0</v>
      </c>
      <c r="GU582">
        <v>27</v>
      </c>
      <c r="GV582">
        <v>42</v>
      </c>
      <c r="GW582">
        <v>22</v>
      </c>
      <c r="GX582">
        <v>3</v>
      </c>
      <c r="GY582">
        <v>0</v>
      </c>
      <c r="GZ582">
        <v>0</v>
      </c>
      <c r="HA582">
        <v>11</v>
      </c>
      <c r="HB582">
        <v>0</v>
      </c>
      <c r="HC582">
        <v>1</v>
      </c>
      <c r="HD582">
        <v>1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1</v>
      </c>
      <c r="HO582">
        <v>0</v>
      </c>
      <c r="HP582">
        <v>0</v>
      </c>
      <c r="HQ582">
        <v>1</v>
      </c>
      <c r="HR582">
        <v>1</v>
      </c>
      <c r="HS582">
        <v>0</v>
      </c>
      <c r="HT582">
        <v>0</v>
      </c>
      <c r="HU582">
        <v>1</v>
      </c>
      <c r="HV582">
        <v>0</v>
      </c>
      <c r="HW582">
        <v>0</v>
      </c>
      <c r="HX582">
        <v>0</v>
      </c>
      <c r="HY582">
        <v>42</v>
      </c>
      <c r="HZ582">
        <v>21</v>
      </c>
      <c r="IA582">
        <v>15</v>
      </c>
      <c r="IB582">
        <v>2</v>
      </c>
      <c r="IC582">
        <v>0</v>
      </c>
      <c r="ID582">
        <v>1</v>
      </c>
      <c r="IE582">
        <v>0</v>
      </c>
      <c r="IF582">
        <v>1</v>
      </c>
      <c r="IG582">
        <v>0</v>
      </c>
      <c r="IH582">
        <v>0</v>
      </c>
      <c r="II582">
        <v>0</v>
      </c>
      <c r="IJ582">
        <v>0</v>
      </c>
      <c r="IK582">
        <v>1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0</v>
      </c>
      <c r="IX582">
        <v>0</v>
      </c>
      <c r="IY582">
        <v>1</v>
      </c>
      <c r="IZ582">
        <v>0</v>
      </c>
      <c r="JA582">
        <v>0</v>
      </c>
      <c r="JB582">
        <v>0</v>
      </c>
      <c r="JC582">
        <v>21</v>
      </c>
      <c r="JD582" t="s">
        <v>0</v>
      </c>
      <c r="JE582" t="s">
        <v>0</v>
      </c>
      <c r="JF582" t="s">
        <v>0</v>
      </c>
      <c r="JG582" t="s">
        <v>0</v>
      </c>
      <c r="JH582" t="s">
        <v>0</v>
      </c>
      <c r="JI582" t="s">
        <v>0</v>
      </c>
      <c r="JJ582" t="s">
        <v>0</v>
      </c>
      <c r="JK582" t="s">
        <v>0</v>
      </c>
      <c r="JL582" t="s">
        <v>0</v>
      </c>
      <c r="JM582" t="s">
        <v>0</v>
      </c>
      <c r="JN582" t="s">
        <v>0</v>
      </c>
      <c r="JO582" t="s">
        <v>0</v>
      </c>
      <c r="JP582" t="s">
        <v>0</v>
      </c>
      <c r="JQ582" t="s">
        <v>0</v>
      </c>
      <c r="JR582" t="s">
        <v>0</v>
      </c>
      <c r="JS582" t="s">
        <v>0</v>
      </c>
      <c r="JT582" t="s">
        <v>0</v>
      </c>
      <c r="JU582" t="s">
        <v>0</v>
      </c>
      <c r="JV582" t="s">
        <v>0</v>
      </c>
      <c r="JW582">
        <v>3</v>
      </c>
      <c r="JX582">
        <v>3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3</v>
      </c>
      <c r="KS582">
        <v>1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1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1</v>
      </c>
      <c r="LV582">
        <v>1</v>
      </c>
      <c r="LW582">
        <v>0</v>
      </c>
      <c r="LX582">
        <v>1</v>
      </c>
      <c r="LY582">
        <v>0</v>
      </c>
      <c r="LZ582">
        <v>0</v>
      </c>
      <c r="MA582">
        <v>0</v>
      </c>
      <c r="MB582">
        <v>0</v>
      </c>
      <c r="MC582">
        <v>0</v>
      </c>
      <c r="MD582">
        <v>0</v>
      </c>
      <c r="ME582">
        <v>0</v>
      </c>
      <c r="MF582">
        <v>0</v>
      </c>
      <c r="MG582">
        <v>0</v>
      </c>
      <c r="MH582">
        <v>0</v>
      </c>
      <c r="MI582">
        <v>0</v>
      </c>
      <c r="MJ582">
        <v>0</v>
      </c>
      <c r="MK582">
        <v>0</v>
      </c>
      <c r="ML582">
        <v>0</v>
      </c>
      <c r="MM582">
        <v>1</v>
      </c>
    </row>
    <row r="583" spans="1:351">
      <c r="A583" t="s">
        <v>682</v>
      </c>
      <c r="B583" t="s">
        <v>681</v>
      </c>
      <c r="C583" t="str">
        <f>"201203"</f>
        <v>201203</v>
      </c>
      <c r="D583" t="s">
        <v>655</v>
      </c>
      <c r="E583">
        <v>3</v>
      </c>
      <c r="F583">
        <v>1038</v>
      </c>
      <c r="G583">
        <v>790</v>
      </c>
      <c r="H583">
        <v>382</v>
      </c>
      <c r="I583">
        <v>408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408</v>
      </c>
      <c r="T583">
        <v>0</v>
      </c>
      <c r="U583">
        <v>0</v>
      </c>
      <c r="V583">
        <v>408</v>
      </c>
      <c r="W583">
        <v>15</v>
      </c>
      <c r="X583">
        <v>11</v>
      </c>
      <c r="Y583">
        <v>4</v>
      </c>
      <c r="Z583">
        <v>0</v>
      </c>
      <c r="AA583">
        <v>393</v>
      </c>
      <c r="AB583">
        <v>156</v>
      </c>
      <c r="AC583">
        <v>9</v>
      </c>
      <c r="AD583">
        <v>112</v>
      </c>
      <c r="AE583">
        <v>0</v>
      </c>
      <c r="AF583">
        <v>3</v>
      </c>
      <c r="AG583">
        <v>4</v>
      </c>
      <c r="AH583">
        <v>0</v>
      </c>
      <c r="AI583">
        <v>3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1</v>
      </c>
      <c r="AP583">
        <v>0</v>
      </c>
      <c r="AQ583">
        <v>6</v>
      </c>
      <c r="AR583">
        <v>0</v>
      </c>
      <c r="AS583">
        <v>9</v>
      </c>
      <c r="AT583">
        <v>0</v>
      </c>
      <c r="AU583">
        <v>0</v>
      </c>
      <c r="AV583">
        <v>1</v>
      </c>
      <c r="AW583">
        <v>0</v>
      </c>
      <c r="AX583">
        <v>3</v>
      </c>
      <c r="AY583">
        <v>0</v>
      </c>
      <c r="AZ583">
        <v>0</v>
      </c>
      <c r="BA583">
        <v>0</v>
      </c>
      <c r="BB583">
        <v>0</v>
      </c>
      <c r="BC583">
        <v>3</v>
      </c>
      <c r="BD583">
        <v>2</v>
      </c>
      <c r="BE583">
        <v>156</v>
      </c>
      <c r="BF583">
        <v>53</v>
      </c>
      <c r="BG583">
        <v>8</v>
      </c>
      <c r="BH583">
        <v>26</v>
      </c>
      <c r="BI583">
        <v>2</v>
      </c>
      <c r="BJ583">
        <v>1</v>
      </c>
      <c r="BK583">
        <v>0</v>
      </c>
      <c r="BL583">
        <v>4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5</v>
      </c>
      <c r="BV583">
        <v>0</v>
      </c>
      <c r="BW583">
        <v>1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2</v>
      </c>
      <c r="CD583">
        <v>0</v>
      </c>
      <c r="CE583">
        <v>0</v>
      </c>
      <c r="CF583">
        <v>0</v>
      </c>
      <c r="CG583">
        <v>0</v>
      </c>
      <c r="CH583">
        <v>4</v>
      </c>
      <c r="CI583">
        <v>53</v>
      </c>
      <c r="CJ583">
        <v>8</v>
      </c>
      <c r="CK583">
        <v>4</v>
      </c>
      <c r="CL583">
        <v>0</v>
      </c>
      <c r="CM583">
        <v>2</v>
      </c>
      <c r="CN583">
        <v>1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1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8</v>
      </c>
      <c r="DJ583">
        <v>17</v>
      </c>
      <c r="DK583">
        <v>8</v>
      </c>
      <c r="DL583">
        <v>1</v>
      </c>
      <c r="DM583">
        <v>2</v>
      </c>
      <c r="DN583">
        <v>1</v>
      </c>
      <c r="DO583">
        <v>1</v>
      </c>
      <c r="DP583">
        <v>0</v>
      </c>
      <c r="DQ583">
        <v>1</v>
      </c>
      <c r="DR583">
        <v>0</v>
      </c>
      <c r="DS583">
        <v>0</v>
      </c>
      <c r="DT583">
        <v>0</v>
      </c>
      <c r="DU583">
        <v>1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2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17</v>
      </c>
      <c r="EN583">
        <v>87</v>
      </c>
      <c r="EO583">
        <v>8</v>
      </c>
      <c r="EP583">
        <v>11</v>
      </c>
      <c r="EQ583">
        <v>39</v>
      </c>
      <c r="ER583">
        <v>6</v>
      </c>
      <c r="ES583">
        <v>1</v>
      </c>
      <c r="ET583">
        <v>0</v>
      </c>
      <c r="EU583">
        <v>1</v>
      </c>
      <c r="EV583">
        <v>0</v>
      </c>
      <c r="EW583">
        <v>0</v>
      </c>
      <c r="EX583">
        <v>1</v>
      </c>
      <c r="EY583">
        <v>0</v>
      </c>
      <c r="EZ583">
        <v>1</v>
      </c>
      <c r="FA583">
        <v>18</v>
      </c>
      <c r="FB583">
        <v>0</v>
      </c>
      <c r="FC583">
        <v>0</v>
      </c>
      <c r="FD583">
        <v>1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87</v>
      </c>
      <c r="FR583">
        <v>14</v>
      </c>
      <c r="FS583">
        <v>5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6</v>
      </c>
      <c r="FZ583">
        <v>1</v>
      </c>
      <c r="GA583">
        <v>0</v>
      </c>
      <c r="GB583">
        <v>1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1</v>
      </c>
      <c r="GT583">
        <v>0</v>
      </c>
      <c r="GU583">
        <v>14</v>
      </c>
      <c r="GV583">
        <v>46</v>
      </c>
      <c r="GW583">
        <v>22</v>
      </c>
      <c r="GX583">
        <v>2</v>
      </c>
      <c r="GY583">
        <v>1</v>
      </c>
      <c r="GZ583">
        <v>1</v>
      </c>
      <c r="HA583">
        <v>7</v>
      </c>
      <c r="HB583">
        <v>0</v>
      </c>
      <c r="HC583">
        <v>0</v>
      </c>
      <c r="HD583">
        <v>3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3</v>
      </c>
      <c r="HM583">
        <v>2</v>
      </c>
      <c r="HN583">
        <v>0</v>
      </c>
      <c r="HO583">
        <v>2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2</v>
      </c>
      <c r="HX583">
        <v>1</v>
      </c>
      <c r="HY583">
        <v>46</v>
      </c>
      <c r="HZ583">
        <v>6</v>
      </c>
      <c r="IA583">
        <v>3</v>
      </c>
      <c r="IB583">
        <v>2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1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6</v>
      </c>
      <c r="JD583" t="s">
        <v>0</v>
      </c>
      <c r="JE583" t="s">
        <v>0</v>
      </c>
      <c r="JF583" t="s">
        <v>0</v>
      </c>
      <c r="JG583" t="s">
        <v>0</v>
      </c>
      <c r="JH583" t="s">
        <v>0</v>
      </c>
      <c r="JI583" t="s">
        <v>0</v>
      </c>
      <c r="JJ583" t="s">
        <v>0</v>
      </c>
      <c r="JK583" t="s">
        <v>0</v>
      </c>
      <c r="JL583" t="s">
        <v>0</v>
      </c>
      <c r="JM583" t="s">
        <v>0</v>
      </c>
      <c r="JN583" t="s">
        <v>0</v>
      </c>
      <c r="JO583" t="s">
        <v>0</v>
      </c>
      <c r="JP583" t="s">
        <v>0</v>
      </c>
      <c r="JQ583" t="s">
        <v>0</v>
      </c>
      <c r="JR583" t="s">
        <v>0</v>
      </c>
      <c r="JS583" t="s">
        <v>0</v>
      </c>
      <c r="JT583" t="s">
        <v>0</v>
      </c>
      <c r="JU583" t="s">
        <v>0</v>
      </c>
      <c r="JV583" t="s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4</v>
      </c>
      <c r="KT583">
        <v>0</v>
      </c>
      <c r="KU583">
        <v>0</v>
      </c>
      <c r="KV583">
        <v>0</v>
      </c>
      <c r="KW583">
        <v>3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1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4</v>
      </c>
      <c r="LV583">
        <v>2</v>
      </c>
      <c r="LW583">
        <v>0</v>
      </c>
      <c r="LX583">
        <v>0</v>
      </c>
      <c r="LY583">
        <v>1</v>
      </c>
      <c r="LZ583">
        <v>0</v>
      </c>
      <c r="MA583">
        <v>0</v>
      </c>
      <c r="MB583">
        <v>0</v>
      </c>
      <c r="MC583">
        <v>0</v>
      </c>
      <c r="MD583">
        <v>0</v>
      </c>
      <c r="ME583">
        <v>0</v>
      </c>
      <c r="MF583">
        <v>0</v>
      </c>
      <c r="MG583">
        <v>0</v>
      </c>
      <c r="MH583">
        <v>0</v>
      </c>
      <c r="MI583">
        <v>0</v>
      </c>
      <c r="MJ583">
        <v>0</v>
      </c>
      <c r="MK583">
        <v>0</v>
      </c>
      <c r="ML583">
        <v>1</v>
      </c>
      <c r="MM583">
        <v>2</v>
      </c>
    </row>
    <row r="584" spans="1:351">
      <c r="A584" t="s">
        <v>680</v>
      </c>
      <c r="B584" t="s">
        <v>676</v>
      </c>
      <c r="C584" t="str">
        <f>"201204"</f>
        <v>201204</v>
      </c>
      <c r="D584" t="s">
        <v>652</v>
      </c>
      <c r="E584">
        <v>1</v>
      </c>
      <c r="F584">
        <v>595</v>
      </c>
      <c r="G584">
        <v>460</v>
      </c>
      <c r="H584">
        <v>215</v>
      </c>
      <c r="I584">
        <v>245</v>
      </c>
      <c r="J584">
        <v>0</v>
      </c>
      <c r="K584">
        <v>1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245</v>
      </c>
      <c r="T584">
        <v>0</v>
      </c>
      <c r="U584">
        <v>0</v>
      </c>
      <c r="V584">
        <v>245</v>
      </c>
      <c r="W584">
        <v>8</v>
      </c>
      <c r="X584">
        <v>5</v>
      </c>
      <c r="Y584">
        <v>3</v>
      </c>
      <c r="Z584">
        <v>0</v>
      </c>
      <c r="AA584">
        <v>237</v>
      </c>
      <c r="AB584">
        <v>112</v>
      </c>
      <c r="AC584">
        <v>21</v>
      </c>
      <c r="AD584">
        <v>62</v>
      </c>
      <c r="AE584">
        <v>3</v>
      </c>
      <c r="AF584">
        <v>0</v>
      </c>
      <c r="AG584">
        <v>1</v>
      </c>
      <c r="AH584">
        <v>1</v>
      </c>
      <c r="AI584">
        <v>0</v>
      </c>
      <c r="AJ584">
        <v>0</v>
      </c>
      <c r="AK584">
        <v>3</v>
      </c>
      <c r="AL584">
        <v>3</v>
      </c>
      <c r="AM584">
        <v>0</v>
      </c>
      <c r="AN584">
        <v>0</v>
      </c>
      <c r="AO584">
        <v>0</v>
      </c>
      <c r="AP584">
        <v>0</v>
      </c>
      <c r="AQ584">
        <v>1</v>
      </c>
      <c r="AR584">
        <v>0</v>
      </c>
      <c r="AS584">
        <v>14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1</v>
      </c>
      <c r="BA584">
        <v>0</v>
      </c>
      <c r="BB584">
        <v>0</v>
      </c>
      <c r="BC584">
        <v>0</v>
      </c>
      <c r="BD584">
        <v>2</v>
      </c>
      <c r="BE584">
        <v>112</v>
      </c>
      <c r="BF584">
        <v>22</v>
      </c>
      <c r="BG584">
        <v>4</v>
      </c>
      <c r="BH584">
        <v>13</v>
      </c>
      <c r="BI584">
        <v>0</v>
      </c>
      <c r="BJ584">
        <v>1</v>
      </c>
      <c r="BK584">
        <v>0</v>
      </c>
      <c r="BL584">
        <v>1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3</v>
      </c>
      <c r="CI584">
        <v>22</v>
      </c>
      <c r="CJ584">
        <v>3</v>
      </c>
      <c r="CK584">
        <v>1</v>
      </c>
      <c r="CL584">
        <v>0</v>
      </c>
      <c r="CM584">
        <v>0</v>
      </c>
      <c r="CN584">
        <v>0</v>
      </c>
      <c r="CO584">
        <v>0</v>
      </c>
      <c r="CP584">
        <v>1</v>
      </c>
      <c r="CQ584">
        <v>0</v>
      </c>
      <c r="CR584">
        <v>1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3</v>
      </c>
      <c r="DJ584">
        <v>5</v>
      </c>
      <c r="DK584">
        <v>2</v>
      </c>
      <c r="DL584">
        <v>1</v>
      </c>
      <c r="DM584">
        <v>0</v>
      </c>
      <c r="DN584">
        <v>1</v>
      </c>
      <c r="DO584">
        <v>0</v>
      </c>
      <c r="DP584">
        <v>1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5</v>
      </c>
      <c r="EN584">
        <v>51</v>
      </c>
      <c r="EO584">
        <v>4</v>
      </c>
      <c r="EP584">
        <v>7</v>
      </c>
      <c r="EQ584">
        <v>27</v>
      </c>
      <c r="ER584">
        <v>0</v>
      </c>
      <c r="ES584">
        <v>1</v>
      </c>
      <c r="ET584">
        <v>0</v>
      </c>
      <c r="EU584">
        <v>2</v>
      </c>
      <c r="EV584">
        <v>0</v>
      </c>
      <c r="EW584">
        <v>0</v>
      </c>
      <c r="EX584">
        <v>0</v>
      </c>
      <c r="EY584">
        <v>0</v>
      </c>
      <c r="EZ584">
        <v>1</v>
      </c>
      <c r="FA584">
        <v>5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3</v>
      </c>
      <c r="FH584">
        <v>0</v>
      </c>
      <c r="FI584">
        <v>0</v>
      </c>
      <c r="FJ584">
        <v>1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51</v>
      </c>
      <c r="FR584">
        <v>5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1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0</v>
      </c>
      <c r="GI584">
        <v>0</v>
      </c>
      <c r="GJ584">
        <v>0</v>
      </c>
      <c r="GK584">
        <v>0</v>
      </c>
      <c r="GL584">
        <v>0</v>
      </c>
      <c r="GM584">
        <v>0</v>
      </c>
      <c r="GN584">
        <v>0</v>
      </c>
      <c r="GO584">
        <v>1</v>
      </c>
      <c r="GP584">
        <v>0</v>
      </c>
      <c r="GQ584">
        <v>0</v>
      </c>
      <c r="GR584">
        <v>0</v>
      </c>
      <c r="GS584">
        <v>2</v>
      </c>
      <c r="GT584">
        <v>1</v>
      </c>
      <c r="GU584">
        <v>5</v>
      </c>
      <c r="GV584">
        <v>24</v>
      </c>
      <c r="GW584">
        <v>10</v>
      </c>
      <c r="GX584">
        <v>0</v>
      </c>
      <c r="GY584">
        <v>2</v>
      </c>
      <c r="GZ584">
        <v>0</v>
      </c>
      <c r="HA584">
        <v>3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1</v>
      </c>
      <c r="HH584">
        <v>0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1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7</v>
      </c>
      <c r="HX584">
        <v>0</v>
      </c>
      <c r="HY584">
        <v>24</v>
      </c>
      <c r="HZ584">
        <v>11</v>
      </c>
      <c r="IA584">
        <v>8</v>
      </c>
      <c r="IB584">
        <v>0</v>
      </c>
      <c r="IC584">
        <v>0</v>
      </c>
      <c r="ID584">
        <v>1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1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1</v>
      </c>
      <c r="IY584">
        <v>0</v>
      </c>
      <c r="IZ584">
        <v>0</v>
      </c>
      <c r="JA584">
        <v>0</v>
      </c>
      <c r="JB584">
        <v>0</v>
      </c>
      <c r="JC584">
        <v>11</v>
      </c>
      <c r="JD584" t="s">
        <v>0</v>
      </c>
      <c r="JE584" t="s">
        <v>0</v>
      </c>
      <c r="JF584" t="s">
        <v>0</v>
      </c>
      <c r="JG584" t="s">
        <v>0</v>
      </c>
      <c r="JH584" t="s">
        <v>0</v>
      </c>
      <c r="JI584" t="s">
        <v>0</v>
      </c>
      <c r="JJ584" t="s">
        <v>0</v>
      </c>
      <c r="JK584" t="s">
        <v>0</v>
      </c>
      <c r="JL584" t="s">
        <v>0</v>
      </c>
      <c r="JM584" t="s">
        <v>0</v>
      </c>
      <c r="JN584" t="s">
        <v>0</v>
      </c>
      <c r="JO584" t="s">
        <v>0</v>
      </c>
      <c r="JP584" t="s">
        <v>0</v>
      </c>
      <c r="JQ584" t="s">
        <v>0</v>
      </c>
      <c r="JR584" t="s">
        <v>0</v>
      </c>
      <c r="JS584" t="s">
        <v>0</v>
      </c>
      <c r="JT584" t="s">
        <v>0</v>
      </c>
      <c r="JU584" t="s">
        <v>0</v>
      </c>
      <c r="JV584" t="s">
        <v>0</v>
      </c>
      <c r="JW584">
        <v>1</v>
      </c>
      <c r="JX584">
        <v>1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1</v>
      </c>
      <c r="KS584">
        <v>2</v>
      </c>
      <c r="KT584">
        <v>2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2</v>
      </c>
      <c r="LV584">
        <v>1</v>
      </c>
      <c r="LW584">
        <v>1</v>
      </c>
      <c r="LX584">
        <v>0</v>
      </c>
      <c r="LY584">
        <v>0</v>
      </c>
      <c r="LZ584">
        <v>0</v>
      </c>
      <c r="MA584">
        <v>0</v>
      </c>
      <c r="MB584">
        <v>0</v>
      </c>
      <c r="MC584">
        <v>0</v>
      </c>
      <c r="MD584">
        <v>0</v>
      </c>
      <c r="ME584">
        <v>0</v>
      </c>
      <c r="MF584">
        <v>0</v>
      </c>
      <c r="MG584">
        <v>0</v>
      </c>
      <c r="MH584">
        <v>0</v>
      </c>
      <c r="MI584">
        <v>0</v>
      </c>
      <c r="MJ584">
        <v>0</v>
      </c>
      <c r="MK584">
        <v>0</v>
      </c>
      <c r="ML584">
        <v>0</v>
      </c>
      <c r="MM584">
        <v>1</v>
      </c>
    </row>
    <row r="585" spans="1:351">
      <c r="A585" t="s">
        <v>679</v>
      </c>
      <c r="B585" t="s">
        <v>676</v>
      </c>
      <c r="C585" t="str">
        <f>"201204"</f>
        <v>201204</v>
      </c>
      <c r="D585" t="s">
        <v>678</v>
      </c>
      <c r="E585">
        <v>2</v>
      </c>
      <c r="F585">
        <v>1164</v>
      </c>
      <c r="G585">
        <v>890</v>
      </c>
      <c r="H585">
        <v>487</v>
      </c>
      <c r="I585">
        <v>403</v>
      </c>
      <c r="J585">
        <v>0</v>
      </c>
      <c r="K585">
        <v>5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401</v>
      </c>
      <c r="T585">
        <v>0</v>
      </c>
      <c r="U585">
        <v>0</v>
      </c>
      <c r="V585">
        <v>401</v>
      </c>
      <c r="W585">
        <v>16</v>
      </c>
      <c r="X585">
        <v>13</v>
      </c>
      <c r="Y585">
        <v>1</v>
      </c>
      <c r="Z585">
        <v>1</v>
      </c>
      <c r="AA585">
        <v>385</v>
      </c>
      <c r="AB585">
        <v>196</v>
      </c>
      <c r="AC585">
        <v>27</v>
      </c>
      <c r="AD585">
        <v>96</v>
      </c>
      <c r="AE585">
        <v>5</v>
      </c>
      <c r="AF585">
        <v>0</v>
      </c>
      <c r="AG585">
        <v>2</v>
      </c>
      <c r="AH585">
        <v>0</v>
      </c>
      <c r="AI585">
        <v>0</v>
      </c>
      <c r="AJ585">
        <v>2</v>
      </c>
      <c r="AK585">
        <v>0</v>
      </c>
      <c r="AL585">
        <v>1</v>
      </c>
      <c r="AM585">
        <v>3</v>
      </c>
      <c r="AN585">
        <v>0</v>
      </c>
      <c r="AO585">
        <v>0</v>
      </c>
      <c r="AP585">
        <v>0</v>
      </c>
      <c r="AQ585">
        <v>4</v>
      </c>
      <c r="AR585">
        <v>0</v>
      </c>
      <c r="AS585">
        <v>51</v>
      </c>
      <c r="AT585">
        <v>0</v>
      </c>
      <c r="AU585">
        <v>0</v>
      </c>
      <c r="AV585">
        <v>0</v>
      </c>
      <c r="AW585">
        <v>1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1</v>
      </c>
      <c r="BD585">
        <v>3</v>
      </c>
      <c r="BE585">
        <v>196</v>
      </c>
      <c r="BF585">
        <v>35</v>
      </c>
      <c r="BG585">
        <v>8</v>
      </c>
      <c r="BH585">
        <v>16</v>
      </c>
      <c r="BI585">
        <v>1</v>
      </c>
      <c r="BJ585">
        <v>1</v>
      </c>
      <c r="BK585">
        <v>1</v>
      </c>
      <c r="BL585">
        <v>0</v>
      </c>
      <c r="BM585">
        <v>1</v>
      </c>
      <c r="BN585">
        <v>0</v>
      </c>
      <c r="BO585">
        <v>0</v>
      </c>
      <c r="BP585">
        <v>0</v>
      </c>
      <c r="BQ585">
        <v>0</v>
      </c>
      <c r="BR585">
        <v>2</v>
      </c>
      <c r="BS585">
        <v>0</v>
      </c>
      <c r="BT585">
        <v>1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3</v>
      </c>
      <c r="CI585">
        <v>35</v>
      </c>
      <c r="CJ585">
        <v>5</v>
      </c>
      <c r="CK585">
        <v>1</v>
      </c>
      <c r="CL585">
        <v>1</v>
      </c>
      <c r="CM585">
        <v>1</v>
      </c>
      <c r="CN585">
        <v>0</v>
      </c>
      <c r="CO585">
        <v>2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5</v>
      </c>
      <c r="DJ585">
        <v>15</v>
      </c>
      <c r="DK585">
        <v>7</v>
      </c>
      <c r="DL585">
        <v>0</v>
      </c>
      <c r="DM585">
        <v>0</v>
      </c>
      <c r="DN585">
        <v>6</v>
      </c>
      <c r="DO585">
        <v>0</v>
      </c>
      <c r="DP585">
        <v>0</v>
      </c>
      <c r="DQ585">
        <v>1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1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15</v>
      </c>
      <c r="EN585">
        <v>57</v>
      </c>
      <c r="EO585">
        <v>10</v>
      </c>
      <c r="EP585">
        <v>5</v>
      </c>
      <c r="EQ585">
        <v>19</v>
      </c>
      <c r="ER585">
        <v>1</v>
      </c>
      <c r="ES585">
        <v>2</v>
      </c>
      <c r="ET585">
        <v>0</v>
      </c>
      <c r="EU585">
        <v>2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12</v>
      </c>
      <c r="FB585">
        <v>0</v>
      </c>
      <c r="FC585">
        <v>0</v>
      </c>
      <c r="FD585">
        <v>1</v>
      </c>
      <c r="FE585">
        <v>0</v>
      </c>
      <c r="FF585">
        <v>0</v>
      </c>
      <c r="FG585">
        <v>3</v>
      </c>
      <c r="FH585">
        <v>0</v>
      </c>
      <c r="FI585">
        <v>1</v>
      </c>
      <c r="FJ585">
        <v>0</v>
      </c>
      <c r="FK585">
        <v>0</v>
      </c>
      <c r="FL585">
        <v>0</v>
      </c>
      <c r="FM585">
        <v>0</v>
      </c>
      <c r="FN585">
        <v>1</v>
      </c>
      <c r="FO585">
        <v>0</v>
      </c>
      <c r="FP585">
        <v>0</v>
      </c>
      <c r="FQ585">
        <v>57</v>
      </c>
      <c r="FR585">
        <v>17</v>
      </c>
      <c r="FS585">
        <v>6</v>
      </c>
      <c r="FT585">
        <v>3</v>
      </c>
      <c r="FU585">
        <v>0</v>
      </c>
      <c r="FV585">
        <v>1</v>
      </c>
      <c r="FW585">
        <v>1</v>
      </c>
      <c r="FX585">
        <v>0</v>
      </c>
      <c r="FY585">
        <v>3</v>
      </c>
      <c r="FZ585">
        <v>1</v>
      </c>
      <c r="GA585">
        <v>0</v>
      </c>
      <c r="GB585">
        <v>0</v>
      </c>
      <c r="GC585">
        <v>0</v>
      </c>
      <c r="GD585">
        <v>1</v>
      </c>
      <c r="GE585">
        <v>0</v>
      </c>
      <c r="GF585">
        <v>0</v>
      </c>
      <c r="GG585">
        <v>1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17</v>
      </c>
      <c r="GV585">
        <v>46</v>
      </c>
      <c r="GW585">
        <v>21</v>
      </c>
      <c r="GX585">
        <v>1</v>
      </c>
      <c r="GY585">
        <v>3</v>
      </c>
      <c r="GZ585">
        <v>1</v>
      </c>
      <c r="HA585">
        <v>5</v>
      </c>
      <c r="HB585">
        <v>0</v>
      </c>
      <c r="HC585">
        <v>0</v>
      </c>
      <c r="HD585">
        <v>1</v>
      </c>
      <c r="HE585">
        <v>1</v>
      </c>
      <c r="HF585">
        <v>0</v>
      </c>
      <c r="HG585">
        <v>0</v>
      </c>
      <c r="HH585">
        <v>1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2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7</v>
      </c>
      <c r="HX585">
        <v>3</v>
      </c>
      <c r="HY585">
        <v>46</v>
      </c>
      <c r="HZ585">
        <v>6</v>
      </c>
      <c r="IA585">
        <v>3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1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2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6</v>
      </c>
      <c r="JD585" t="s">
        <v>0</v>
      </c>
      <c r="JE585" t="s">
        <v>0</v>
      </c>
      <c r="JF585" t="s">
        <v>0</v>
      </c>
      <c r="JG585" t="s">
        <v>0</v>
      </c>
      <c r="JH585" t="s">
        <v>0</v>
      </c>
      <c r="JI585" t="s">
        <v>0</v>
      </c>
      <c r="JJ585" t="s">
        <v>0</v>
      </c>
      <c r="JK585" t="s">
        <v>0</v>
      </c>
      <c r="JL585" t="s">
        <v>0</v>
      </c>
      <c r="JM585" t="s">
        <v>0</v>
      </c>
      <c r="JN585" t="s">
        <v>0</v>
      </c>
      <c r="JO585" t="s">
        <v>0</v>
      </c>
      <c r="JP585" t="s">
        <v>0</v>
      </c>
      <c r="JQ585" t="s">
        <v>0</v>
      </c>
      <c r="JR585" t="s">
        <v>0</v>
      </c>
      <c r="JS585" t="s">
        <v>0</v>
      </c>
      <c r="JT585" t="s">
        <v>0</v>
      </c>
      <c r="JU585" t="s">
        <v>0</v>
      </c>
      <c r="JV585" t="s">
        <v>0</v>
      </c>
      <c r="JW585">
        <v>3</v>
      </c>
      <c r="JX585">
        <v>1</v>
      </c>
      <c r="JY585">
        <v>1</v>
      </c>
      <c r="JZ585">
        <v>0</v>
      </c>
      <c r="KA585">
        <v>1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3</v>
      </c>
      <c r="KS585">
        <v>5</v>
      </c>
      <c r="KT585">
        <v>4</v>
      </c>
      <c r="KU585">
        <v>0</v>
      </c>
      <c r="KV585">
        <v>1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0</v>
      </c>
      <c r="LP585">
        <v>0</v>
      </c>
      <c r="LQ585">
        <v>0</v>
      </c>
      <c r="LR585">
        <v>0</v>
      </c>
      <c r="LS585">
        <v>0</v>
      </c>
      <c r="LT585">
        <v>0</v>
      </c>
      <c r="LU585">
        <v>5</v>
      </c>
      <c r="LV585">
        <v>0</v>
      </c>
      <c r="LW585">
        <v>0</v>
      </c>
      <c r="LX585">
        <v>0</v>
      </c>
      <c r="LY585">
        <v>0</v>
      </c>
      <c r="LZ585">
        <v>0</v>
      </c>
      <c r="MA585">
        <v>0</v>
      </c>
      <c r="MB585">
        <v>0</v>
      </c>
      <c r="MC585">
        <v>0</v>
      </c>
      <c r="MD585">
        <v>0</v>
      </c>
      <c r="ME585">
        <v>0</v>
      </c>
      <c r="MF585">
        <v>0</v>
      </c>
      <c r="MG585">
        <v>0</v>
      </c>
      <c r="MH585">
        <v>0</v>
      </c>
      <c r="MI585">
        <v>0</v>
      </c>
      <c r="MJ585">
        <v>0</v>
      </c>
      <c r="MK585">
        <v>0</v>
      </c>
      <c r="ML585">
        <v>0</v>
      </c>
      <c r="MM585">
        <v>0</v>
      </c>
    </row>
    <row r="586" spans="1:351">
      <c r="A586" t="s">
        <v>677</v>
      </c>
      <c r="B586" t="s">
        <v>676</v>
      </c>
      <c r="C586" t="str">
        <f>"201204"</f>
        <v>201204</v>
      </c>
      <c r="D586" t="s">
        <v>671</v>
      </c>
      <c r="E586">
        <v>3</v>
      </c>
      <c r="F586">
        <v>666</v>
      </c>
      <c r="G586">
        <v>520</v>
      </c>
      <c r="H586">
        <v>213</v>
      </c>
      <c r="I586">
        <v>307</v>
      </c>
      <c r="J586">
        <v>1</v>
      </c>
      <c r="K586">
        <v>2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307</v>
      </c>
      <c r="T586">
        <v>0</v>
      </c>
      <c r="U586">
        <v>0</v>
      </c>
      <c r="V586">
        <v>307</v>
      </c>
      <c r="W586">
        <v>7</v>
      </c>
      <c r="X586">
        <v>5</v>
      </c>
      <c r="Y586">
        <v>1</v>
      </c>
      <c r="Z586">
        <v>1</v>
      </c>
      <c r="AA586">
        <v>300</v>
      </c>
      <c r="AB586">
        <v>141</v>
      </c>
      <c r="AC586">
        <v>3</v>
      </c>
      <c r="AD586">
        <v>74</v>
      </c>
      <c r="AE586">
        <v>3</v>
      </c>
      <c r="AF586">
        <v>0</v>
      </c>
      <c r="AG586">
        <v>2</v>
      </c>
      <c r="AH586">
        <v>1</v>
      </c>
      <c r="AI586">
        <v>1</v>
      </c>
      <c r="AJ586">
        <v>0</v>
      </c>
      <c r="AK586">
        <v>0</v>
      </c>
      <c r="AL586">
        <v>4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47</v>
      </c>
      <c r="AT586">
        <v>1</v>
      </c>
      <c r="AU586">
        <v>1</v>
      </c>
      <c r="AV586">
        <v>0</v>
      </c>
      <c r="AW586">
        <v>0</v>
      </c>
      <c r="AX586">
        <v>0</v>
      </c>
      <c r="AY586">
        <v>1</v>
      </c>
      <c r="AZ586">
        <v>0</v>
      </c>
      <c r="BA586">
        <v>0</v>
      </c>
      <c r="BB586">
        <v>1</v>
      </c>
      <c r="BC586">
        <v>0</v>
      </c>
      <c r="BD586">
        <v>2</v>
      </c>
      <c r="BE586">
        <v>141</v>
      </c>
      <c r="BF586">
        <v>33</v>
      </c>
      <c r="BG586">
        <v>2</v>
      </c>
      <c r="BH586">
        <v>22</v>
      </c>
      <c r="BI586">
        <v>1</v>
      </c>
      <c r="BJ586">
        <v>1</v>
      </c>
      <c r="BK586">
        <v>0</v>
      </c>
      <c r="BL586">
        <v>3</v>
      </c>
      <c r="BM586">
        <v>0</v>
      </c>
      <c r="BN586">
        <v>0</v>
      </c>
      <c r="BO586">
        <v>0</v>
      </c>
      <c r="BP586">
        <v>1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1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2</v>
      </c>
      <c r="CI586">
        <v>33</v>
      </c>
      <c r="CJ586">
        <v>9</v>
      </c>
      <c r="CK586">
        <v>4</v>
      </c>
      <c r="CL586">
        <v>0</v>
      </c>
      <c r="CM586">
        <v>1</v>
      </c>
      <c r="CN586">
        <v>0</v>
      </c>
      <c r="CO586">
        <v>1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1</v>
      </c>
      <c r="DD586">
        <v>0</v>
      </c>
      <c r="DE586">
        <v>0</v>
      </c>
      <c r="DF586">
        <v>1</v>
      </c>
      <c r="DG586">
        <v>0</v>
      </c>
      <c r="DH586">
        <v>1</v>
      </c>
      <c r="DI586">
        <v>9</v>
      </c>
      <c r="DJ586">
        <v>20</v>
      </c>
      <c r="DK586">
        <v>8</v>
      </c>
      <c r="DL586">
        <v>0</v>
      </c>
      <c r="DM586">
        <v>1</v>
      </c>
      <c r="DN586">
        <v>8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1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1</v>
      </c>
      <c r="EH586">
        <v>1</v>
      </c>
      <c r="EI586">
        <v>0</v>
      </c>
      <c r="EJ586">
        <v>0</v>
      </c>
      <c r="EK586">
        <v>0</v>
      </c>
      <c r="EL586">
        <v>0</v>
      </c>
      <c r="EM586">
        <v>20</v>
      </c>
      <c r="EN586">
        <v>45</v>
      </c>
      <c r="EO586">
        <v>4</v>
      </c>
      <c r="EP586">
        <v>1</v>
      </c>
      <c r="EQ586">
        <v>37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3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45</v>
      </c>
      <c r="FR586">
        <v>13</v>
      </c>
      <c r="FS586">
        <v>3</v>
      </c>
      <c r="FT586">
        <v>3</v>
      </c>
      <c r="FU586">
        <v>0</v>
      </c>
      <c r="FV586">
        <v>2</v>
      </c>
      <c r="FW586">
        <v>0</v>
      </c>
      <c r="FX586">
        <v>0</v>
      </c>
      <c r="FY586">
        <v>3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1</v>
      </c>
      <c r="GS586">
        <v>0</v>
      </c>
      <c r="GT586">
        <v>1</v>
      </c>
      <c r="GU586">
        <v>13</v>
      </c>
      <c r="GV586">
        <v>34</v>
      </c>
      <c r="GW586">
        <v>6</v>
      </c>
      <c r="GX586">
        <v>1</v>
      </c>
      <c r="GY586">
        <v>0</v>
      </c>
      <c r="GZ586">
        <v>0</v>
      </c>
      <c r="HA586">
        <v>7</v>
      </c>
      <c r="HB586">
        <v>0</v>
      </c>
      <c r="HC586">
        <v>0</v>
      </c>
      <c r="HD586">
        <v>0</v>
      </c>
      <c r="HE586">
        <v>0</v>
      </c>
      <c r="HF586">
        <v>1</v>
      </c>
      <c r="HG586">
        <v>2</v>
      </c>
      <c r="HH586">
        <v>0</v>
      </c>
      <c r="HI586">
        <v>1</v>
      </c>
      <c r="HJ586">
        <v>0</v>
      </c>
      <c r="HK586">
        <v>0</v>
      </c>
      <c r="HL586">
        <v>2</v>
      </c>
      <c r="HM586">
        <v>0</v>
      </c>
      <c r="HN586">
        <v>0</v>
      </c>
      <c r="HO586">
        <v>1</v>
      </c>
      <c r="HP586">
        <v>0</v>
      </c>
      <c r="HQ586">
        <v>0</v>
      </c>
      <c r="HR586">
        <v>1</v>
      </c>
      <c r="HS586">
        <v>2</v>
      </c>
      <c r="HT586">
        <v>2</v>
      </c>
      <c r="HU586">
        <v>2</v>
      </c>
      <c r="HV586">
        <v>0</v>
      </c>
      <c r="HW586">
        <v>5</v>
      </c>
      <c r="HX586">
        <v>1</v>
      </c>
      <c r="HY586">
        <v>34</v>
      </c>
      <c r="HZ586">
        <v>3</v>
      </c>
      <c r="IA586">
        <v>2</v>
      </c>
      <c r="IB586">
        <v>1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3</v>
      </c>
      <c r="JD586" t="s">
        <v>0</v>
      </c>
      <c r="JE586" t="s">
        <v>0</v>
      </c>
      <c r="JF586" t="s">
        <v>0</v>
      </c>
      <c r="JG586" t="s">
        <v>0</v>
      </c>
      <c r="JH586" t="s">
        <v>0</v>
      </c>
      <c r="JI586" t="s">
        <v>0</v>
      </c>
      <c r="JJ586" t="s">
        <v>0</v>
      </c>
      <c r="JK586" t="s">
        <v>0</v>
      </c>
      <c r="JL586" t="s">
        <v>0</v>
      </c>
      <c r="JM586" t="s">
        <v>0</v>
      </c>
      <c r="JN586" t="s">
        <v>0</v>
      </c>
      <c r="JO586" t="s">
        <v>0</v>
      </c>
      <c r="JP586" t="s">
        <v>0</v>
      </c>
      <c r="JQ586" t="s">
        <v>0</v>
      </c>
      <c r="JR586" t="s">
        <v>0</v>
      </c>
      <c r="JS586" t="s">
        <v>0</v>
      </c>
      <c r="JT586" t="s">
        <v>0</v>
      </c>
      <c r="JU586" t="s">
        <v>0</v>
      </c>
      <c r="JV586" t="s">
        <v>0</v>
      </c>
      <c r="JW586">
        <v>1</v>
      </c>
      <c r="JX586">
        <v>0</v>
      </c>
      <c r="JY586">
        <v>1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1</v>
      </c>
      <c r="KS586">
        <v>1</v>
      </c>
      <c r="KT586">
        <v>0</v>
      </c>
      <c r="KU586">
        <v>1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1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>
        <v>0</v>
      </c>
      <c r="MF586">
        <v>0</v>
      </c>
      <c r="MG586">
        <v>0</v>
      </c>
      <c r="MH586">
        <v>0</v>
      </c>
      <c r="MI586">
        <v>0</v>
      </c>
      <c r="MJ586">
        <v>0</v>
      </c>
      <c r="MK586">
        <v>0</v>
      </c>
      <c r="ML586">
        <v>0</v>
      </c>
      <c r="MM586">
        <v>0</v>
      </c>
    </row>
    <row r="587" spans="1:351">
      <c r="A587" t="s">
        <v>675</v>
      </c>
      <c r="B587" t="s">
        <v>668</v>
      </c>
      <c r="C587" t="str">
        <f>"201205"</f>
        <v>201205</v>
      </c>
      <c r="D587" t="s">
        <v>674</v>
      </c>
      <c r="E587">
        <v>1</v>
      </c>
      <c r="F587">
        <v>557</v>
      </c>
      <c r="G587">
        <v>430</v>
      </c>
      <c r="H587">
        <v>177</v>
      </c>
      <c r="I587">
        <v>253</v>
      </c>
      <c r="J587">
        <v>0</v>
      </c>
      <c r="K587">
        <v>1</v>
      </c>
      <c r="L587">
        <v>3</v>
      </c>
      <c r="M587">
        <v>3</v>
      </c>
      <c r="N587">
        <v>0</v>
      </c>
      <c r="O587">
        <v>0</v>
      </c>
      <c r="P587">
        <v>0</v>
      </c>
      <c r="Q587">
        <v>0</v>
      </c>
      <c r="R587">
        <v>3</v>
      </c>
      <c r="S587">
        <v>256</v>
      </c>
      <c r="T587">
        <v>3</v>
      </c>
      <c r="U587">
        <v>0</v>
      </c>
      <c r="V587">
        <v>256</v>
      </c>
      <c r="W587">
        <v>15</v>
      </c>
      <c r="X587">
        <v>8</v>
      </c>
      <c r="Y587">
        <v>7</v>
      </c>
      <c r="Z587">
        <v>0</v>
      </c>
      <c r="AA587">
        <v>241</v>
      </c>
      <c r="AB587">
        <v>124</v>
      </c>
      <c r="AC587">
        <v>17</v>
      </c>
      <c r="AD587">
        <v>90</v>
      </c>
      <c r="AE587">
        <v>2</v>
      </c>
      <c r="AF587">
        <v>0</v>
      </c>
      <c r="AG587">
        <v>1</v>
      </c>
      <c r="AH587">
        <v>3</v>
      </c>
      <c r="AI587">
        <v>0</v>
      </c>
      <c r="AJ587">
        <v>0</v>
      </c>
      <c r="AK587">
        <v>0</v>
      </c>
      <c r="AL587">
        <v>0</v>
      </c>
      <c r="AM587">
        <v>1</v>
      </c>
      <c r="AN587">
        <v>1</v>
      </c>
      <c r="AO587">
        <v>0</v>
      </c>
      <c r="AP587">
        <v>0</v>
      </c>
      <c r="AQ587">
        <v>0</v>
      </c>
      <c r="AR587">
        <v>0</v>
      </c>
      <c r="AS587">
        <v>4</v>
      </c>
      <c r="AT587">
        <v>0</v>
      </c>
      <c r="AU587">
        <v>1</v>
      </c>
      <c r="AV587">
        <v>0</v>
      </c>
      <c r="AW587">
        <v>0</v>
      </c>
      <c r="AX587">
        <v>0</v>
      </c>
      <c r="AY587">
        <v>1</v>
      </c>
      <c r="AZ587">
        <v>0</v>
      </c>
      <c r="BA587">
        <v>0</v>
      </c>
      <c r="BB587">
        <v>0</v>
      </c>
      <c r="BC587">
        <v>1</v>
      </c>
      <c r="BD587">
        <v>2</v>
      </c>
      <c r="BE587">
        <v>124</v>
      </c>
      <c r="BF587">
        <v>21</v>
      </c>
      <c r="BG587">
        <v>2</v>
      </c>
      <c r="BH587">
        <v>11</v>
      </c>
      <c r="BI587">
        <v>1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1</v>
      </c>
      <c r="BW587">
        <v>0</v>
      </c>
      <c r="BX587">
        <v>0</v>
      </c>
      <c r="BY587">
        <v>0</v>
      </c>
      <c r="BZ587">
        <v>0</v>
      </c>
      <c r="CA587">
        <v>1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4</v>
      </c>
      <c r="CI587">
        <v>21</v>
      </c>
      <c r="CJ587">
        <v>6</v>
      </c>
      <c r="CK587">
        <v>5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1</v>
      </c>
      <c r="DF587">
        <v>0</v>
      </c>
      <c r="DG587">
        <v>0</v>
      </c>
      <c r="DH587">
        <v>0</v>
      </c>
      <c r="DI587">
        <v>6</v>
      </c>
      <c r="DJ587">
        <v>7</v>
      </c>
      <c r="DK587">
        <v>2</v>
      </c>
      <c r="DL587">
        <v>0</v>
      </c>
      <c r="DM587">
        <v>1</v>
      </c>
      <c r="DN587">
        <v>2</v>
      </c>
      <c r="DO587">
        <v>0</v>
      </c>
      <c r="DP587">
        <v>0</v>
      </c>
      <c r="DQ587">
        <v>1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1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7</v>
      </c>
      <c r="EN587">
        <v>52</v>
      </c>
      <c r="EO587">
        <v>4</v>
      </c>
      <c r="EP587">
        <v>0</v>
      </c>
      <c r="EQ587">
        <v>39</v>
      </c>
      <c r="ER587">
        <v>1</v>
      </c>
      <c r="ES587">
        <v>1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7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52</v>
      </c>
      <c r="FR587">
        <v>5</v>
      </c>
      <c r="FS587">
        <v>0</v>
      </c>
      <c r="FT587">
        <v>0</v>
      </c>
      <c r="FU587">
        <v>1</v>
      </c>
      <c r="FV587">
        <v>0</v>
      </c>
      <c r="FW587">
        <v>0</v>
      </c>
      <c r="FX587">
        <v>0</v>
      </c>
      <c r="FY587">
        <v>2</v>
      </c>
      <c r="FZ587">
        <v>0</v>
      </c>
      <c r="GA587">
        <v>0</v>
      </c>
      <c r="GB587">
        <v>0</v>
      </c>
      <c r="GC587">
        <v>0</v>
      </c>
      <c r="GD587">
        <v>1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1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5</v>
      </c>
      <c r="GV587">
        <v>20</v>
      </c>
      <c r="GW587">
        <v>11</v>
      </c>
      <c r="GX587">
        <v>0</v>
      </c>
      <c r="GY587">
        <v>0</v>
      </c>
      <c r="GZ587">
        <v>1</v>
      </c>
      <c r="HA587">
        <v>2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1</v>
      </c>
      <c r="HM587">
        <v>0</v>
      </c>
      <c r="HN587">
        <v>0</v>
      </c>
      <c r="HO587">
        <v>0</v>
      </c>
      <c r="HP587">
        <v>0</v>
      </c>
      <c r="HQ587">
        <v>1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3</v>
      </c>
      <c r="HX587">
        <v>1</v>
      </c>
      <c r="HY587">
        <v>20</v>
      </c>
      <c r="HZ587">
        <v>4</v>
      </c>
      <c r="IA587">
        <v>1</v>
      </c>
      <c r="IB587">
        <v>0</v>
      </c>
      <c r="IC587">
        <v>1</v>
      </c>
      <c r="ID587">
        <v>0</v>
      </c>
      <c r="IE587">
        <v>0</v>
      </c>
      <c r="IF587">
        <v>1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1</v>
      </c>
      <c r="IZ587">
        <v>0</v>
      </c>
      <c r="JA587">
        <v>0</v>
      </c>
      <c r="JB587">
        <v>0</v>
      </c>
      <c r="JC587">
        <v>4</v>
      </c>
      <c r="JD587" t="s">
        <v>0</v>
      </c>
      <c r="JE587" t="s">
        <v>0</v>
      </c>
      <c r="JF587" t="s">
        <v>0</v>
      </c>
      <c r="JG587" t="s">
        <v>0</v>
      </c>
      <c r="JH587" t="s">
        <v>0</v>
      </c>
      <c r="JI587" t="s">
        <v>0</v>
      </c>
      <c r="JJ587" t="s">
        <v>0</v>
      </c>
      <c r="JK587" t="s">
        <v>0</v>
      </c>
      <c r="JL587" t="s">
        <v>0</v>
      </c>
      <c r="JM587" t="s">
        <v>0</v>
      </c>
      <c r="JN587" t="s">
        <v>0</v>
      </c>
      <c r="JO587" t="s">
        <v>0</v>
      </c>
      <c r="JP587" t="s">
        <v>0</v>
      </c>
      <c r="JQ587" t="s">
        <v>0</v>
      </c>
      <c r="JR587" t="s">
        <v>0</v>
      </c>
      <c r="JS587" t="s">
        <v>0</v>
      </c>
      <c r="JT587" t="s">
        <v>0</v>
      </c>
      <c r="JU587" t="s">
        <v>0</v>
      </c>
      <c r="JV587" t="s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1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1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0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  <c r="LU587">
        <v>1</v>
      </c>
      <c r="LV587">
        <v>1</v>
      </c>
      <c r="LW587">
        <v>0</v>
      </c>
      <c r="LX587">
        <v>0</v>
      </c>
      <c r="LY587">
        <v>0</v>
      </c>
      <c r="LZ587">
        <v>0</v>
      </c>
      <c r="MA587">
        <v>0</v>
      </c>
      <c r="MB587">
        <v>1</v>
      </c>
      <c r="MC587">
        <v>0</v>
      </c>
      <c r="MD587">
        <v>0</v>
      </c>
      <c r="ME587">
        <v>0</v>
      </c>
      <c r="MF587">
        <v>0</v>
      </c>
      <c r="MG587">
        <v>0</v>
      </c>
      <c r="MH587">
        <v>0</v>
      </c>
      <c r="MI587">
        <v>0</v>
      </c>
      <c r="MJ587">
        <v>0</v>
      </c>
      <c r="MK587">
        <v>0</v>
      </c>
      <c r="ML587">
        <v>0</v>
      </c>
      <c r="MM587">
        <v>1</v>
      </c>
    </row>
    <row r="588" spans="1:351">
      <c r="A588" t="s">
        <v>673</v>
      </c>
      <c r="B588" t="s">
        <v>668</v>
      </c>
      <c r="C588" t="str">
        <f>"201205"</f>
        <v>201205</v>
      </c>
      <c r="D588" t="s">
        <v>671</v>
      </c>
      <c r="E588">
        <v>2</v>
      </c>
      <c r="F588">
        <v>1453</v>
      </c>
      <c r="G588">
        <v>1101</v>
      </c>
      <c r="H588">
        <v>494</v>
      </c>
      <c r="I588">
        <v>607</v>
      </c>
      <c r="J588">
        <v>0</v>
      </c>
      <c r="K588">
        <v>5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607</v>
      </c>
      <c r="T588">
        <v>0</v>
      </c>
      <c r="U588">
        <v>0</v>
      </c>
      <c r="V588">
        <v>607</v>
      </c>
      <c r="W588">
        <v>20</v>
      </c>
      <c r="X588">
        <v>15</v>
      </c>
      <c r="Y588">
        <v>2</v>
      </c>
      <c r="Z588">
        <v>1</v>
      </c>
      <c r="AA588">
        <v>587</v>
      </c>
      <c r="AB588">
        <v>296</v>
      </c>
      <c r="AC588">
        <v>51</v>
      </c>
      <c r="AD588">
        <v>159</v>
      </c>
      <c r="AE588">
        <v>11</v>
      </c>
      <c r="AF588">
        <v>0</v>
      </c>
      <c r="AG588">
        <v>3</v>
      </c>
      <c r="AH588">
        <v>2</v>
      </c>
      <c r="AI588">
        <v>1</v>
      </c>
      <c r="AJ588">
        <v>2</v>
      </c>
      <c r="AK588">
        <v>1</v>
      </c>
      <c r="AL588">
        <v>1</v>
      </c>
      <c r="AM588">
        <v>1</v>
      </c>
      <c r="AN588">
        <v>1</v>
      </c>
      <c r="AO588">
        <v>0</v>
      </c>
      <c r="AP588">
        <v>0</v>
      </c>
      <c r="AQ588">
        <v>4</v>
      </c>
      <c r="AR588">
        <v>0</v>
      </c>
      <c r="AS588">
        <v>38</v>
      </c>
      <c r="AT588">
        <v>2</v>
      </c>
      <c r="AU588">
        <v>0</v>
      </c>
      <c r="AV588">
        <v>1</v>
      </c>
      <c r="AW588">
        <v>6</v>
      </c>
      <c r="AX588">
        <v>0</v>
      </c>
      <c r="AY588">
        <v>3</v>
      </c>
      <c r="AZ588">
        <v>1</v>
      </c>
      <c r="BA588">
        <v>1</v>
      </c>
      <c r="BB588">
        <v>0</v>
      </c>
      <c r="BC588">
        <v>2</v>
      </c>
      <c r="BD588">
        <v>5</v>
      </c>
      <c r="BE588">
        <v>296</v>
      </c>
      <c r="BF588">
        <v>65</v>
      </c>
      <c r="BG588">
        <v>7</v>
      </c>
      <c r="BH588">
        <v>38</v>
      </c>
      <c r="BI588">
        <v>1</v>
      </c>
      <c r="BJ588">
        <v>0</v>
      </c>
      <c r="BK588">
        <v>1</v>
      </c>
      <c r="BL588">
        <v>2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1</v>
      </c>
      <c r="BS588">
        <v>2</v>
      </c>
      <c r="BT588">
        <v>2</v>
      </c>
      <c r="BU588">
        <v>0</v>
      </c>
      <c r="BV588">
        <v>0</v>
      </c>
      <c r="BW588">
        <v>1</v>
      </c>
      <c r="BX588">
        <v>1</v>
      </c>
      <c r="BY588">
        <v>0</v>
      </c>
      <c r="BZ588">
        <v>1</v>
      </c>
      <c r="CA588">
        <v>0</v>
      </c>
      <c r="CB588">
        <v>1</v>
      </c>
      <c r="CC588">
        <v>1</v>
      </c>
      <c r="CD588">
        <v>0</v>
      </c>
      <c r="CE588">
        <v>0</v>
      </c>
      <c r="CF588">
        <v>0</v>
      </c>
      <c r="CG588">
        <v>0</v>
      </c>
      <c r="CH588">
        <v>6</v>
      </c>
      <c r="CI588">
        <v>65</v>
      </c>
      <c r="CJ588">
        <v>11</v>
      </c>
      <c r="CK588">
        <v>4</v>
      </c>
      <c r="CL588">
        <v>3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1</v>
      </c>
      <c r="DD588">
        <v>0</v>
      </c>
      <c r="DE588">
        <v>0</v>
      </c>
      <c r="DF588">
        <v>0</v>
      </c>
      <c r="DG588">
        <v>1</v>
      </c>
      <c r="DH588">
        <v>2</v>
      </c>
      <c r="DI588">
        <v>11</v>
      </c>
      <c r="DJ588">
        <v>26</v>
      </c>
      <c r="DK588">
        <v>13</v>
      </c>
      <c r="DL588">
        <v>0</v>
      </c>
      <c r="DM588">
        <v>2</v>
      </c>
      <c r="DN588">
        <v>4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1</v>
      </c>
      <c r="DU588">
        <v>0</v>
      </c>
      <c r="DV588">
        <v>1</v>
      </c>
      <c r="DW588">
        <v>0</v>
      </c>
      <c r="DX588">
        <v>0</v>
      </c>
      <c r="DY588">
        <v>3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1</v>
      </c>
      <c r="EF588">
        <v>0</v>
      </c>
      <c r="EG588">
        <v>0</v>
      </c>
      <c r="EH588">
        <v>1</v>
      </c>
      <c r="EI588">
        <v>0</v>
      </c>
      <c r="EJ588">
        <v>0</v>
      </c>
      <c r="EK588">
        <v>0</v>
      </c>
      <c r="EL588">
        <v>0</v>
      </c>
      <c r="EM588">
        <v>26</v>
      </c>
      <c r="EN588">
        <v>87</v>
      </c>
      <c r="EO588">
        <v>10</v>
      </c>
      <c r="EP588">
        <v>5</v>
      </c>
      <c r="EQ588">
        <v>50</v>
      </c>
      <c r="ER588">
        <v>2</v>
      </c>
      <c r="ES588">
        <v>0</v>
      </c>
      <c r="ET588">
        <v>2</v>
      </c>
      <c r="EU588">
        <v>1</v>
      </c>
      <c r="EV588">
        <v>0</v>
      </c>
      <c r="EW588">
        <v>0</v>
      </c>
      <c r="EX588">
        <v>0</v>
      </c>
      <c r="EY588">
        <v>2</v>
      </c>
      <c r="EZ588">
        <v>0</v>
      </c>
      <c r="FA588">
        <v>10</v>
      </c>
      <c r="FB588">
        <v>0</v>
      </c>
      <c r="FC588">
        <v>0</v>
      </c>
      <c r="FD588">
        <v>0</v>
      </c>
      <c r="FE588">
        <v>0</v>
      </c>
      <c r="FF588">
        <v>1</v>
      </c>
      <c r="FG588">
        <v>0</v>
      </c>
      <c r="FH588">
        <v>0</v>
      </c>
      <c r="FI588">
        <v>1</v>
      </c>
      <c r="FJ588">
        <v>1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2</v>
      </c>
      <c r="FQ588">
        <v>87</v>
      </c>
      <c r="FR588">
        <v>13</v>
      </c>
      <c r="FS588">
        <v>6</v>
      </c>
      <c r="FT588">
        <v>0</v>
      </c>
      <c r="FU588">
        <v>1</v>
      </c>
      <c r="FV588">
        <v>0</v>
      </c>
      <c r="FW588">
        <v>1</v>
      </c>
      <c r="FX588">
        <v>0</v>
      </c>
      <c r="FY588">
        <v>4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1</v>
      </c>
      <c r="GU588">
        <v>13</v>
      </c>
      <c r="GV588">
        <v>63</v>
      </c>
      <c r="GW588">
        <v>22</v>
      </c>
      <c r="GX588">
        <v>4</v>
      </c>
      <c r="GY588">
        <v>1</v>
      </c>
      <c r="GZ588">
        <v>2</v>
      </c>
      <c r="HA588">
        <v>9</v>
      </c>
      <c r="HB588">
        <v>1</v>
      </c>
      <c r="HC588">
        <v>1</v>
      </c>
      <c r="HD588">
        <v>0</v>
      </c>
      <c r="HE588">
        <v>0</v>
      </c>
      <c r="HF588">
        <v>0</v>
      </c>
      <c r="HG588">
        <v>0</v>
      </c>
      <c r="HH588">
        <v>1</v>
      </c>
      <c r="HI588">
        <v>0</v>
      </c>
      <c r="HJ588">
        <v>1</v>
      </c>
      <c r="HK588">
        <v>4</v>
      </c>
      <c r="HL588">
        <v>5</v>
      </c>
      <c r="HM588">
        <v>1</v>
      </c>
      <c r="HN588">
        <v>0</v>
      </c>
      <c r="HO588">
        <v>1</v>
      </c>
      <c r="HP588">
        <v>1</v>
      </c>
      <c r="HQ588">
        <v>0</v>
      </c>
      <c r="HR588">
        <v>0</v>
      </c>
      <c r="HS588">
        <v>1</v>
      </c>
      <c r="HT588">
        <v>1</v>
      </c>
      <c r="HU588">
        <v>0</v>
      </c>
      <c r="HV588">
        <v>0</v>
      </c>
      <c r="HW588">
        <v>5</v>
      </c>
      <c r="HX588">
        <v>2</v>
      </c>
      <c r="HY588">
        <v>63</v>
      </c>
      <c r="HZ588">
        <v>18</v>
      </c>
      <c r="IA588">
        <v>9</v>
      </c>
      <c r="IB588">
        <v>4</v>
      </c>
      <c r="IC588">
        <v>0</v>
      </c>
      <c r="ID588">
        <v>0</v>
      </c>
      <c r="IE588">
        <v>1</v>
      </c>
      <c r="IF588">
        <v>0</v>
      </c>
      <c r="IG588">
        <v>0</v>
      </c>
      <c r="IH588">
        <v>0</v>
      </c>
      <c r="II588">
        <v>0</v>
      </c>
      <c r="IJ588">
        <v>0</v>
      </c>
      <c r="IK588">
        <v>0</v>
      </c>
      <c r="IL588">
        <v>1</v>
      </c>
      <c r="IM588">
        <v>0</v>
      </c>
      <c r="IN588">
        <v>0</v>
      </c>
      <c r="IO588">
        <v>0</v>
      </c>
      <c r="IP588">
        <v>0</v>
      </c>
      <c r="IQ588">
        <v>1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2</v>
      </c>
      <c r="IZ588">
        <v>0</v>
      </c>
      <c r="JA588">
        <v>0</v>
      </c>
      <c r="JB588">
        <v>0</v>
      </c>
      <c r="JC588">
        <v>18</v>
      </c>
      <c r="JD588" t="s">
        <v>0</v>
      </c>
      <c r="JE588" t="s">
        <v>0</v>
      </c>
      <c r="JF588" t="s">
        <v>0</v>
      </c>
      <c r="JG588" t="s">
        <v>0</v>
      </c>
      <c r="JH588" t="s">
        <v>0</v>
      </c>
      <c r="JI588" t="s">
        <v>0</v>
      </c>
      <c r="JJ588" t="s">
        <v>0</v>
      </c>
      <c r="JK588" t="s">
        <v>0</v>
      </c>
      <c r="JL588" t="s">
        <v>0</v>
      </c>
      <c r="JM588" t="s">
        <v>0</v>
      </c>
      <c r="JN588" t="s">
        <v>0</v>
      </c>
      <c r="JO588" t="s">
        <v>0</v>
      </c>
      <c r="JP588" t="s">
        <v>0</v>
      </c>
      <c r="JQ588" t="s">
        <v>0</v>
      </c>
      <c r="JR588" t="s">
        <v>0</v>
      </c>
      <c r="JS588" t="s">
        <v>0</v>
      </c>
      <c r="JT588" t="s">
        <v>0</v>
      </c>
      <c r="JU588" t="s">
        <v>0</v>
      </c>
      <c r="JV588" t="s">
        <v>0</v>
      </c>
      <c r="JW588">
        <v>3</v>
      </c>
      <c r="JX588">
        <v>0</v>
      </c>
      <c r="JY588">
        <v>1</v>
      </c>
      <c r="JZ588">
        <v>0</v>
      </c>
      <c r="KA588">
        <v>0</v>
      </c>
      <c r="KB588">
        <v>1</v>
      </c>
      <c r="KC588">
        <v>0</v>
      </c>
      <c r="KD588">
        <v>0</v>
      </c>
      <c r="KE588">
        <v>0</v>
      </c>
      <c r="KF588">
        <v>1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3</v>
      </c>
      <c r="KS588">
        <v>4</v>
      </c>
      <c r="KT588">
        <v>1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0</v>
      </c>
      <c r="LN588">
        <v>3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0</v>
      </c>
      <c r="LU588">
        <v>4</v>
      </c>
      <c r="LV588">
        <v>1</v>
      </c>
      <c r="LW588">
        <v>1</v>
      </c>
      <c r="LX588">
        <v>0</v>
      </c>
      <c r="LY588">
        <v>0</v>
      </c>
      <c r="LZ588">
        <v>0</v>
      </c>
      <c r="MA588">
        <v>0</v>
      </c>
      <c r="MB588">
        <v>0</v>
      </c>
      <c r="MC588">
        <v>0</v>
      </c>
      <c r="MD588">
        <v>0</v>
      </c>
      <c r="ME588">
        <v>0</v>
      </c>
      <c r="MF588">
        <v>0</v>
      </c>
      <c r="MG588">
        <v>0</v>
      </c>
      <c r="MH588">
        <v>0</v>
      </c>
      <c r="MI588">
        <v>0</v>
      </c>
      <c r="MJ588">
        <v>0</v>
      </c>
      <c r="MK588">
        <v>0</v>
      </c>
      <c r="ML588">
        <v>0</v>
      </c>
      <c r="MM588">
        <v>1</v>
      </c>
    </row>
    <row r="589" spans="1:351">
      <c r="A589" t="s">
        <v>672</v>
      </c>
      <c r="B589" t="s">
        <v>668</v>
      </c>
      <c r="C589" t="str">
        <f>"201205"</f>
        <v>201205</v>
      </c>
      <c r="D589" t="s">
        <v>671</v>
      </c>
      <c r="E589">
        <v>3</v>
      </c>
      <c r="F589">
        <v>1813</v>
      </c>
      <c r="G589">
        <v>1390</v>
      </c>
      <c r="H589">
        <v>571</v>
      </c>
      <c r="I589">
        <v>819</v>
      </c>
      <c r="J589">
        <v>0</v>
      </c>
      <c r="K589">
        <v>4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819</v>
      </c>
      <c r="T589">
        <v>0</v>
      </c>
      <c r="U589">
        <v>0</v>
      </c>
      <c r="V589">
        <v>819</v>
      </c>
      <c r="W589">
        <v>22</v>
      </c>
      <c r="X589">
        <v>16</v>
      </c>
      <c r="Y589">
        <v>5</v>
      </c>
      <c r="Z589">
        <v>1</v>
      </c>
      <c r="AA589">
        <v>797</v>
      </c>
      <c r="AB589">
        <v>387</v>
      </c>
      <c r="AC589">
        <v>41</v>
      </c>
      <c r="AD589">
        <v>222</v>
      </c>
      <c r="AE589">
        <v>12</v>
      </c>
      <c r="AF589">
        <v>1</v>
      </c>
      <c r="AG589">
        <v>6</v>
      </c>
      <c r="AH589">
        <v>2</v>
      </c>
      <c r="AI589">
        <v>1</v>
      </c>
      <c r="AJ589">
        <v>4</v>
      </c>
      <c r="AK589">
        <v>3</v>
      </c>
      <c r="AL589">
        <v>1</v>
      </c>
      <c r="AM589">
        <v>2</v>
      </c>
      <c r="AN589">
        <v>1</v>
      </c>
      <c r="AO589">
        <v>0</v>
      </c>
      <c r="AP589">
        <v>0</v>
      </c>
      <c r="AQ589">
        <v>0</v>
      </c>
      <c r="AR589">
        <v>2</v>
      </c>
      <c r="AS589">
        <v>57</v>
      </c>
      <c r="AT589">
        <v>2</v>
      </c>
      <c r="AU589">
        <v>0</v>
      </c>
      <c r="AV589">
        <v>4</v>
      </c>
      <c r="AW589">
        <v>5</v>
      </c>
      <c r="AX589">
        <v>1</v>
      </c>
      <c r="AY589">
        <v>0</v>
      </c>
      <c r="AZ589">
        <v>0</v>
      </c>
      <c r="BA589">
        <v>2</v>
      </c>
      <c r="BB589">
        <v>3</v>
      </c>
      <c r="BC589">
        <v>10</v>
      </c>
      <c r="BD589">
        <v>5</v>
      </c>
      <c r="BE589">
        <v>387</v>
      </c>
      <c r="BF589">
        <v>136</v>
      </c>
      <c r="BG589">
        <v>19</v>
      </c>
      <c r="BH589">
        <v>84</v>
      </c>
      <c r="BI589">
        <v>2</v>
      </c>
      <c r="BJ589">
        <v>2</v>
      </c>
      <c r="BK589">
        <v>1</v>
      </c>
      <c r="BL589">
        <v>9</v>
      </c>
      <c r="BM589">
        <v>0</v>
      </c>
      <c r="BN589">
        <v>1</v>
      </c>
      <c r="BO589">
        <v>1</v>
      </c>
      <c r="BP589">
        <v>0</v>
      </c>
      <c r="BQ589">
        <v>2</v>
      </c>
      <c r="BR589">
        <v>0</v>
      </c>
      <c r="BS589">
        <v>1</v>
      </c>
      <c r="BT589">
        <v>0</v>
      </c>
      <c r="BU589">
        <v>1</v>
      </c>
      <c r="BV589">
        <v>0</v>
      </c>
      <c r="BW589">
        <v>1</v>
      </c>
      <c r="BX589">
        <v>3</v>
      </c>
      <c r="BY589">
        <v>0</v>
      </c>
      <c r="BZ589">
        <v>1</v>
      </c>
      <c r="CA589">
        <v>1</v>
      </c>
      <c r="CB589">
        <v>0</v>
      </c>
      <c r="CC589">
        <v>2</v>
      </c>
      <c r="CD589">
        <v>0</v>
      </c>
      <c r="CE589">
        <v>0</v>
      </c>
      <c r="CF589">
        <v>0</v>
      </c>
      <c r="CG589">
        <v>0</v>
      </c>
      <c r="CH589">
        <v>5</v>
      </c>
      <c r="CI589">
        <v>136</v>
      </c>
      <c r="CJ589">
        <v>21</v>
      </c>
      <c r="CK589">
        <v>9</v>
      </c>
      <c r="CL589">
        <v>3</v>
      </c>
      <c r="CM589">
        <v>0</v>
      </c>
      <c r="CN589">
        <v>0</v>
      </c>
      <c r="CO589">
        <v>1</v>
      </c>
      <c r="CP589">
        <v>0</v>
      </c>
      <c r="CQ589">
        <v>1</v>
      </c>
      <c r="CR589">
        <v>0</v>
      </c>
      <c r="CS589">
        <v>0</v>
      </c>
      <c r="CT589">
        <v>1</v>
      </c>
      <c r="CU589">
        <v>0</v>
      </c>
      <c r="CV589">
        <v>1</v>
      </c>
      <c r="CW589">
        <v>0</v>
      </c>
      <c r="CX589">
        <v>0</v>
      </c>
      <c r="CY589">
        <v>0</v>
      </c>
      <c r="CZ589">
        <v>1</v>
      </c>
      <c r="DA589">
        <v>2</v>
      </c>
      <c r="DB589">
        <v>0</v>
      </c>
      <c r="DC589">
        <v>0</v>
      </c>
      <c r="DD589">
        <v>1</v>
      </c>
      <c r="DE589">
        <v>0</v>
      </c>
      <c r="DF589">
        <v>0</v>
      </c>
      <c r="DG589">
        <v>1</v>
      </c>
      <c r="DH589">
        <v>0</v>
      </c>
      <c r="DI589">
        <v>21</v>
      </c>
      <c r="DJ589">
        <v>35</v>
      </c>
      <c r="DK589">
        <v>16</v>
      </c>
      <c r="DL589">
        <v>0</v>
      </c>
      <c r="DM589">
        <v>0</v>
      </c>
      <c r="DN589">
        <v>6</v>
      </c>
      <c r="DO589">
        <v>0</v>
      </c>
      <c r="DP589">
        <v>1</v>
      </c>
      <c r="DQ589">
        <v>2</v>
      </c>
      <c r="DR589">
        <v>0</v>
      </c>
      <c r="DS589">
        <v>0</v>
      </c>
      <c r="DT589">
        <v>1</v>
      </c>
      <c r="DU589">
        <v>0</v>
      </c>
      <c r="DV589">
        <v>1</v>
      </c>
      <c r="DW589">
        <v>0</v>
      </c>
      <c r="DX589">
        <v>0</v>
      </c>
      <c r="DY589">
        <v>1</v>
      </c>
      <c r="DZ589">
        <v>0</v>
      </c>
      <c r="EA589">
        <v>1</v>
      </c>
      <c r="EB589">
        <v>0</v>
      </c>
      <c r="EC589">
        <v>0</v>
      </c>
      <c r="ED589">
        <v>0</v>
      </c>
      <c r="EE589">
        <v>3</v>
      </c>
      <c r="EF589">
        <v>0</v>
      </c>
      <c r="EG589">
        <v>0</v>
      </c>
      <c r="EH589">
        <v>0</v>
      </c>
      <c r="EI589">
        <v>1</v>
      </c>
      <c r="EJ589">
        <v>1</v>
      </c>
      <c r="EK589">
        <v>0</v>
      </c>
      <c r="EL589">
        <v>1</v>
      </c>
      <c r="EM589">
        <v>35</v>
      </c>
      <c r="EN589">
        <v>81</v>
      </c>
      <c r="EO589">
        <v>7</v>
      </c>
      <c r="EP589">
        <v>0</v>
      </c>
      <c r="EQ589">
        <v>63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6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1</v>
      </c>
      <c r="FH589">
        <v>0</v>
      </c>
      <c r="FI589">
        <v>1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1</v>
      </c>
      <c r="FP589">
        <v>2</v>
      </c>
      <c r="FQ589">
        <v>81</v>
      </c>
      <c r="FR589">
        <v>22</v>
      </c>
      <c r="FS589">
        <v>9</v>
      </c>
      <c r="FT589">
        <v>0</v>
      </c>
      <c r="FU589">
        <v>0</v>
      </c>
      <c r="FV589">
        <v>3</v>
      </c>
      <c r="FW589">
        <v>0</v>
      </c>
      <c r="FX589">
        <v>0</v>
      </c>
      <c r="FY589">
        <v>8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1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1</v>
      </c>
      <c r="GU589">
        <v>22</v>
      </c>
      <c r="GV589">
        <v>83</v>
      </c>
      <c r="GW589">
        <v>30</v>
      </c>
      <c r="GX589">
        <v>6</v>
      </c>
      <c r="GY589">
        <v>5</v>
      </c>
      <c r="GZ589">
        <v>1</v>
      </c>
      <c r="HA589">
        <v>14</v>
      </c>
      <c r="HB589">
        <v>3</v>
      </c>
      <c r="HC589">
        <v>0</v>
      </c>
      <c r="HD589">
        <v>2</v>
      </c>
      <c r="HE589">
        <v>0</v>
      </c>
      <c r="HF589">
        <v>1</v>
      </c>
      <c r="HG589">
        <v>1</v>
      </c>
      <c r="HH589">
        <v>2</v>
      </c>
      <c r="HI589">
        <v>2</v>
      </c>
      <c r="HJ589">
        <v>0</v>
      </c>
      <c r="HK589">
        <v>1</v>
      </c>
      <c r="HL589">
        <v>3</v>
      </c>
      <c r="HM589">
        <v>1</v>
      </c>
      <c r="HN589">
        <v>0</v>
      </c>
      <c r="HO589">
        <v>3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3</v>
      </c>
      <c r="HW589">
        <v>2</v>
      </c>
      <c r="HX589">
        <v>3</v>
      </c>
      <c r="HY589">
        <v>83</v>
      </c>
      <c r="HZ589">
        <v>25</v>
      </c>
      <c r="IA589">
        <v>12</v>
      </c>
      <c r="IB589">
        <v>4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3</v>
      </c>
      <c r="IV589">
        <v>0</v>
      </c>
      <c r="IW589">
        <v>5</v>
      </c>
      <c r="IX589">
        <v>0</v>
      </c>
      <c r="IY589">
        <v>0</v>
      </c>
      <c r="IZ589">
        <v>1</v>
      </c>
      <c r="JA589">
        <v>0</v>
      </c>
      <c r="JB589">
        <v>0</v>
      </c>
      <c r="JC589">
        <v>25</v>
      </c>
      <c r="JD589" t="s">
        <v>0</v>
      </c>
      <c r="JE589" t="s">
        <v>0</v>
      </c>
      <c r="JF589" t="s">
        <v>0</v>
      </c>
      <c r="JG589" t="s">
        <v>0</v>
      </c>
      <c r="JH589" t="s">
        <v>0</v>
      </c>
      <c r="JI589" t="s">
        <v>0</v>
      </c>
      <c r="JJ589" t="s">
        <v>0</v>
      </c>
      <c r="JK589" t="s">
        <v>0</v>
      </c>
      <c r="JL589" t="s">
        <v>0</v>
      </c>
      <c r="JM589" t="s">
        <v>0</v>
      </c>
      <c r="JN589" t="s">
        <v>0</v>
      </c>
      <c r="JO589" t="s">
        <v>0</v>
      </c>
      <c r="JP589" t="s">
        <v>0</v>
      </c>
      <c r="JQ589" t="s">
        <v>0</v>
      </c>
      <c r="JR589" t="s">
        <v>0</v>
      </c>
      <c r="JS589" t="s">
        <v>0</v>
      </c>
      <c r="JT589" t="s">
        <v>0</v>
      </c>
      <c r="JU589" t="s">
        <v>0</v>
      </c>
      <c r="JV589" t="s">
        <v>0</v>
      </c>
      <c r="JW589">
        <v>2</v>
      </c>
      <c r="JX589">
        <v>1</v>
      </c>
      <c r="JY589">
        <v>1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2</v>
      </c>
      <c r="KS589">
        <v>4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1</v>
      </c>
      <c r="LB589">
        <v>0</v>
      </c>
      <c r="LC589">
        <v>0</v>
      </c>
      <c r="LD589">
        <v>1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  <c r="LM589">
        <v>0</v>
      </c>
      <c r="LN589">
        <v>1</v>
      </c>
      <c r="LO589">
        <v>0</v>
      </c>
      <c r="LP589">
        <v>1</v>
      </c>
      <c r="LQ589">
        <v>0</v>
      </c>
      <c r="LR589">
        <v>0</v>
      </c>
      <c r="LS589">
        <v>0</v>
      </c>
      <c r="LT589">
        <v>0</v>
      </c>
      <c r="LU589">
        <v>4</v>
      </c>
      <c r="LV589">
        <v>1</v>
      </c>
      <c r="LW589">
        <v>0</v>
      </c>
      <c r="LX589">
        <v>0</v>
      </c>
      <c r="LY589">
        <v>1</v>
      </c>
      <c r="LZ589">
        <v>0</v>
      </c>
      <c r="MA589">
        <v>0</v>
      </c>
      <c r="MB589">
        <v>0</v>
      </c>
      <c r="MC589">
        <v>0</v>
      </c>
      <c r="MD589">
        <v>0</v>
      </c>
      <c r="ME589">
        <v>0</v>
      </c>
      <c r="MF589">
        <v>0</v>
      </c>
      <c r="MG589">
        <v>0</v>
      </c>
      <c r="MH589">
        <v>0</v>
      </c>
      <c r="MI589">
        <v>0</v>
      </c>
      <c r="MJ589">
        <v>0</v>
      </c>
      <c r="MK589">
        <v>0</v>
      </c>
      <c r="ML589">
        <v>0</v>
      </c>
      <c r="MM589">
        <v>1</v>
      </c>
    </row>
    <row r="590" spans="1:351">
      <c r="A590" t="s">
        <v>670</v>
      </c>
      <c r="B590" t="s">
        <v>668</v>
      </c>
      <c r="C590" t="str">
        <f>"201205"</f>
        <v>201205</v>
      </c>
      <c r="D590" t="s">
        <v>667</v>
      </c>
      <c r="E590">
        <v>4</v>
      </c>
      <c r="F590">
        <v>544</v>
      </c>
      <c r="G590">
        <v>410</v>
      </c>
      <c r="H590">
        <v>188</v>
      </c>
      <c r="I590">
        <v>222</v>
      </c>
      <c r="J590">
        <v>0</v>
      </c>
      <c r="K590">
        <v>1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222</v>
      </c>
      <c r="T590">
        <v>0</v>
      </c>
      <c r="U590">
        <v>0</v>
      </c>
      <c r="V590">
        <v>222</v>
      </c>
      <c r="W590">
        <v>17</v>
      </c>
      <c r="X590">
        <v>11</v>
      </c>
      <c r="Y590">
        <v>4</v>
      </c>
      <c r="Z590">
        <v>2</v>
      </c>
      <c r="AA590">
        <v>205</v>
      </c>
      <c r="AB590">
        <v>86</v>
      </c>
      <c r="AC590">
        <v>12</v>
      </c>
      <c r="AD590">
        <v>57</v>
      </c>
      <c r="AE590">
        <v>0</v>
      </c>
      <c r="AF590">
        <v>2</v>
      </c>
      <c r="AG590">
        <v>4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3</v>
      </c>
      <c r="AO590">
        <v>0</v>
      </c>
      <c r="AP590">
        <v>0</v>
      </c>
      <c r="AQ590">
        <v>0</v>
      </c>
      <c r="AR590">
        <v>0</v>
      </c>
      <c r="AS590">
        <v>4</v>
      </c>
      <c r="AT590">
        <v>0</v>
      </c>
      <c r="AU590">
        <v>0</v>
      </c>
      <c r="AV590">
        <v>1</v>
      </c>
      <c r="AW590">
        <v>1</v>
      </c>
      <c r="AX590">
        <v>1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1</v>
      </c>
      <c r="BE590">
        <v>86</v>
      </c>
      <c r="BF590">
        <v>17</v>
      </c>
      <c r="BG590">
        <v>1</v>
      </c>
      <c r="BH590">
        <v>9</v>
      </c>
      <c r="BI590">
        <v>0</v>
      </c>
      <c r="BJ590">
        <v>0</v>
      </c>
      <c r="BK590">
        <v>0</v>
      </c>
      <c r="BL590">
        <v>6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1</v>
      </c>
      <c r="CI590">
        <v>17</v>
      </c>
      <c r="CJ590">
        <v>3</v>
      </c>
      <c r="CK590">
        <v>1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1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1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3</v>
      </c>
      <c r="DJ590">
        <v>14</v>
      </c>
      <c r="DK590">
        <v>3</v>
      </c>
      <c r="DL590">
        <v>0</v>
      </c>
      <c r="DM590">
        <v>0</v>
      </c>
      <c r="DN590">
        <v>1</v>
      </c>
      <c r="DO590">
        <v>1</v>
      </c>
      <c r="DP590">
        <v>0</v>
      </c>
      <c r="DQ590">
        <v>0</v>
      </c>
      <c r="DR590">
        <v>0</v>
      </c>
      <c r="DS590">
        <v>0</v>
      </c>
      <c r="DT590">
        <v>1</v>
      </c>
      <c r="DU590">
        <v>0</v>
      </c>
      <c r="DV590">
        <v>0</v>
      </c>
      <c r="DW590">
        <v>0</v>
      </c>
      <c r="DX590">
        <v>0</v>
      </c>
      <c r="DY590">
        <v>1</v>
      </c>
      <c r="DZ590">
        <v>0</v>
      </c>
      <c r="EA590">
        <v>0</v>
      </c>
      <c r="EB590">
        <v>0</v>
      </c>
      <c r="EC590">
        <v>1</v>
      </c>
      <c r="ED590">
        <v>5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14</v>
      </c>
      <c r="EN590">
        <v>30</v>
      </c>
      <c r="EO590">
        <v>2</v>
      </c>
      <c r="EP590">
        <v>4</v>
      </c>
      <c r="EQ590">
        <v>6</v>
      </c>
      <c r="ER590">
        <v>7</v>
      </c>
      <c r="ES590">
        <v>0</v>
      </c>
      <c r="ET590">
        <v>1</v>
      </c>
      <c r="EU590">
        <v>0</v>
      </c>
      <c r="EV590">
        <v>1</v>
      </c>
      <c r="EW590">
        <v>0</v>
      </c>
      <c r="EX590">
        <v>0</v>
      </c>
      <c r="EY590">
        <v>1</v>
      </c>
      <c r="EZ590">
        <v>0</v>
      </c>
      <c r="FA590">
        <v>5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1</v>
      </c>
      <c r="FO590">
        <v>0</v>
      </c>
      <c r="FP590">
        <v>2</v>
      </c>
      <c r="FQ590">
        <v>30</v>
      </c>
      <c r="FR590">
        <v>10</v>
      </c>
      <c r="FS590">
        <v>4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3</v>
      </c>
      <c r="FZ590">
        <v>0</v>
      </c>
      <c r="GA590">
        <v>0</v>
      </c>
      <c r="GB590">
        <v>1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2</v>
      </c>
      <c r="GR590">
        <v>0</v>
      </c>
      <c r="GS590">
        <v>0</v>
      </c>
      <c r="GT590">
        <v>0</v>
      </c>
      <c r="GU590">
        <v>10</v>
      </c>
      <c r="GV590">
        <v>40</v>
      </c>
      <c r="GW590">
        <v>12</v>
      </c>
      <c r="GX590">
        <v>2</v>
      </c>
      <c r="GY590">
        <v>0</v>
      </c>
      <c r="GZ590">
        <v>1</v>
      </c>
      <c r="HA590">
        <v>5</v>
      </c>
      <c r="HB590">
        <v>0</v>
      </c>
      <c r="HC590">
        <v>0</v>
      </c>
      <c r="HD590">
        <v>5</v>
      </c>
      <c r="HE590">
        <v>0</v>
      </c>
      <c r="HF590">
        <v>1</v>
      </c>
      <c r="HG590">
        <v>0</v>
      </c>
      <c r="HH590">
        <v>1</v>
      </c>
      <c r="HI590">
        <v>0</v>
      </c>
      <c r="HJ590">
        <v>0</v>
      </c>
      <c r="HK590">
        <v>0</v>
      </c>
      <c r="HL590">
        <v>1</v>
      </c>
      <c r="HM590">
        <v>0</v>
      </c>
      <c r="HN590">
        <v>1</v>
      </c>
      <c r="HO590">
        <v>5</v>
      </c>
      <c r="HP590">
        <v>1</v>
      </c>
      <c r="HQ590">
        <v>0</v>
      </c>
      <c r="HR590">
        <v>1</v>
      </c>
      <c r="HS590">
        <v>0</v>
      </c>
      <c r="HT590">
        <v>0</v>
      </c>
      <c r="HU590">
        <v>0</v>
      </c>
      <c r="HV590">
        <v>0</v>
      </c>
      <c r="HW590">
        <v>4</v>
      </c>
      <c r="HX590">
        <v>0</v>
      </c>
      <c r="HY590">
        <v>40</v>
      </c>
      <c r="HZ590">
        <v>1</v>
      </c>
      <c r="IA590">
        <v>1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1</v>
      </c>
      <c r="JD590" t="s">
        <v>0</v>
      </c>
      <c r="JE590" t="s">
        <v>0</v>
      </c>
      <c r="JF590" t="s">
        <v>0</v>
      </c>
      <c r="JG590" t="s">
        <v>0</v>
      </c>
      <c r="JH590" t="s">
        <v>0</v>
      </c>
      <c r="JI590" t="s">
        <v>0</v>
      </c>
      <c r="JJ590" t="s">
        <v>0</v>
      </c>
      <c r="JK590" t="s">
        <v>0</v>
      </c>
      <c r="JL590" t="s">
        <v>0</v>
      </c>
      <c r="JM590" t="s">
        <v>0</v>
      </c>
      <c r="JN590" t="s">
        <v>0</v>
      </c>
      <c r="JO590" t="s">
        <v>0</v>
      </c>
      <c r="JP590" t="s">
        <v>0</v>
      </c>
      <c r="JQ590" t="s">
        <v>0</v>
      </c>
      <c r="JR590" t="s">
        <v>0</v>
      </c>
      <c r="JS590" t="s">
        <v>0</v>
      </c>
      <c r="JT590" t="s">
        <v>0</v>
      </c>
      <c r="JU590" t="s">
        <v>0</v>
      </c>
      <c r="JV590" t="s">
        <v>0</v>
      </c>
      <c r="JW590">
        <v>1</v>
      </c>
      <c r="JX590">
        <v>0</v>
      </c>
      <c r="JY590">
        <v>1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1</v>
      </c>
      <c r="KS590">
        <v>3</v>
      </c>
      <c r="KT590">
        <v>1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1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1</v>
      </c>
      <c r="LL590">
        <v>0</v>
      </c>
      <c r="LM590">
        <v>0</v>
      </c>
      <c r="LN590">
        <v>0</v>
      </c>
      <c r="LO590">
        <v>0</v>
      </c>
      <c r="LP590">
        <v>0</v>
      </c>
      <c r="LQ590">
        <v>0</v>
      </c>
      <c r="LR590">
        <v>0</v>
      </c>
      <c r="LS590">
        <v>0</v>
      </c>
      <c r="LT590">
        <v>0</v>
      </c>
      <c r="LU590">
        <v>3</v>
      </c>
      <c r="LV590">
        <v>0</v>
      </c>
      <c r="LW590">
        <v>0</v>
      </c>
      <c r="LX590">
        <v>0</v>
      </c>
      <c r="LY590">
        <v>0</v>
      </c>
      <c r="LZ590">
        <v>0</v>
      </c>
      <c r="MA590">
        <v>0</v>
      </c>
      <c r="MB590">
        <v>0</v>
      </c>
      <c r="MC590">
        <v>0</v>
      </c>
      <c r="MD590">
        <v>0</v>
      </c>
      <c r="ME590">
        <v>0</v>
      </c>
      <c r="MF590">
        <v>0</v>
      </c>
      <c r="MG590">
        <v>0</v>
      </c>
      <c r="MH590">
        <v>0</v>
      </c>
      <c r="MI590">
        <v>0</v>
      </c>
      <c r="MJ590">
        <v>0</v>
      </c>
      <c r="MK590">
        <v>0</v>
      </c>
      <c r="ML590">
        <v>0</v>
      </c>
      <c r="MM590">
        <v>0</v>
      </c>
    </row>
    <row r="591" spans="1:351">
      <c r="A591" t="s">
        <v>669</v>
      </c>
      <c r="B591" t="s">
        <v>668</v>
      </c>
      <c r="C591" t="str">
        <f>"201205"</f>
        <v>201205</v>
      </c>
      <c r="D591" t="s">
        <v>667</v>
      </c>
      <c r="E591">
        <v>5</v>
      </c>
      <c r="F591">
        <v>413</v>
      </c>
      <c r="G591">
        <v>322</v>
      </c>
      <c r="H591">
        <v>173</v>
      </c>
      <c r="I591">
        <v>149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149</v>
      </c>
      <c r="T591">
        <v>0</v>
      </c>
      <c r="U591">
        <v>0</v>
      </c>
      <c r="V591">
        <v>149</v>
      </c>
      <c r="W591">
        <v>7</v>
      </c>
      <c r="X591">
        <v>5</v>
      </c>
      <c r="Y591">
        <v>2</v>
      </c>
      <c r="Z591">
        <v>0</v>
      </c>
      <c r="AA591">
        <v>142</v>
      </c>
      <c r="AB591">
        <v>71</v>
      </c>
      <c r="AC591">
        <v>12</v>
      </c>
      <c r="AD591">
        <v>42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0</v>
      </c>
      <c r="AL591">
        <v>0</v>
      </c>
      <c r="AM591">
        <v>1</v>
      </c>
      <c r="AN591">
        <v>0</v>
      </c>
      <c r="AO591">
        <v>0</v>
      </c>
      <c r="AP591">
        <v>0</v>
      </c>
      <c r="AQ591">
        <v>0</v>
      </c>
      <c r="AR591">
        <v>1</v>
      </c>
      <c r="AS591">
        <v>8</v>
      </c>
      <c r="AT591">
        <v>0</v>
      </c>
      <c r="AU591">
        <v>0</v>
      </c>
      <c r="AV591">
        <v>1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1</v>
      </c>
      <c r="BC591">
        <v>0</v>
      </c>
      <c r="BD591">
        <v>3</v>
      </c>
      <c r="BE591">
        <v>71</v>
      </c>
      <c r="BF591">
        <v>11</v>
      </c>
      <c r="BG591">
        <v>2</v>
      </c>
      <c r="BH591">
        <v>7</v>
      </c>
      <c r="BI591">
        <v>0</v>
      </c>
      <c r="BJ591">
        <v>0</v>
      </c>
      <c r="BK591">
        <v>0</v>
      </c>
      <c r="BL591">
        <v>1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1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11</v>
      </c>
      <c r="CJ591">
        <v>4</v>
      </c>
      <c r="CK591">
        <v>0</v>
      </c>
      <c r="CL591">
        <v>1</v>
      </c>
      <c r="CM591">
        <v>3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4</v>
      </c>
      <c r="DJ591">
        <v>5</v>
      </c>
      <c r="DK591">
        <v>2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2</v>
      </c>
      <c r="EI591">
        <v>0</v>
      </c>
      <c r="EJ591">
        <v>1</v>
      </c>
      <c r="EK591">
        <v>0</v>
      </c>
      <c r="EL591">
        <v>0</v>
      </c>
      <c r="EM591">
        <v>5</v>
      </c>
      <c r="EN591">
        <v>25</v>
      </c>
      <c r="EO591">
        <v>6</v>
      </c>
      <c r="EP591">
        <v>3</v>
      </c>
      <c r="EQ591">
        <v>7</v>
      </c>
      <c r="ER591">
        <v>2</v>
      </c>
      <c r="ES591">
        <v>1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2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4</v>
      </c>
      <c r="FQ591">
        <v>25</v>
      </c>
      <c r="FR591">
        <v>1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1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1</v>
      </c>
      <c r="GV591">
        <v>16</v>
      </c>
      <c r="GW591">
        <v>4</v>
      </c>
      <c r="GX591">
        <v>0</v>
      </c>
      <c r="GY591">
        <v>0</v>
      </c>
      <c r="GZ591">
        <v>1</v>
      </c>
      <c r="HA591">
        <v>4</v>
      </c>
      <c r="HB591">
        <v>1</v>
      </c>
      <c r="HC591">
        <v>0</v>
      </c>
      <c r="HD591">
        <v>0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2</v>
      </c>
      <c r="HM591">
        <v>0</v>
      </c>
      <c r="HN591">
        <v>0</v>
      </c>
      <c r="HO591">
        <v>2</v>
      </c>
      <c r="HP591">
        <v>0</v>
      </c>
      <c r="HQ591">
        <v>0</v>
      </c>
      <c r="HR591">
        <v>1</v>
      </c>
      <c r="HS591">
        <v>0</v>
      </c>
      <c r="HT591">
        <v>0</v>
      </c>
      <c r="HU591">
        <v>0</v>
      </c>
      <c r="HV591">
        <v>0</v>
      </c>
      <c r="HW591">
        <v>1</v>
      </c>
      <c r="HX591">
        <v>0</v>
      </c>
      <c r="HY591">
        <v>16</v>
      </c>
      <c r="HZ591">
        <v>8</v>
      </c>
      <c r="IA591">
        <v>5</v>
      </c>
      <c r="IB591">
        <v>0</v>
      </c>
      <c r="IC591">
        <v>1</v>
      </c>
      <c r="ID591">
        <v>0</v>
      </c>
      <c r="IE591">
        <v>0</v>
      </c>
      <c r="IF591">
        <v>0</v>
      </c>
      <c r="IG591">
        <v>0</v>
      </c>
      <c r="IH591">
        <v>1</v>
      </c>
      <c r="II591">
        <v>0</v>
      </c>
      <c r="IJ591">
        <v>0</v>
      </c>
      <c r="IK591">
        <v>0</v>
      </c>
      <c r="IL591">
        <v>0</v>
      </c>
      <c r="IM591">
        <v>1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0</v>
      </c>
      <c r="JB591">
        <v>0</v>
      </c>
      <c r="JC591">
        <v>8</v>
      </c>
      <c r="JD591" t="s">
        <v>0</v>
      </c>
      <c r="JE591" t="s">
        <v>0</v>
      </c>
      <c r="JF591" t="s">
        <v>0</v>
      </c>
      <c r="JG591" t="s">
        <v>0</v>
      </c>
      <c r="JH591" t="s">
        <v>0</v>
      </c>
      <c r="JI591" t="s">
        <v>0</v>
      </c>
      <c r="JJ591" t="s">
        <v>0</v>
      </c>
      <c r="JK591" t="s">
        <v>0</v>
      </c>
      <c r="JL591" t="s">
        <v>0</v>
      </c>
      <c r="JM591" t="s">
        <v>0</v>
      </c>
      <c r="JN591" t="s">
        <v>0</v>
      </c>
      <c r="JO591" t="s">
        <v>0</v>
      </c>
      <c r="JP591" t="s">
        <v>0</v>
      </c>
      <c r="JQ591" t="s">
        <v>0</v>
      </c>
      <c r="JR591" t="s">
        <v>0</v>
      </c>
      <c r="JS591" t="s">
        <v>0</v>
      </c>
      <c r="JT591" t="s">
        <v>0</v>
      </c>
      <c r="JU591" t="s">
        <v>0</v>
      </c>
      <c r="JV591" t="s">
        <v>0</v>
      </c>
      <c r="JW591">
        <v>0</v>
      </c>
      <c r="JX591">
        <v>0</v>
      </c>
      <c r="JY591">
        <v>0</v>
      </c>
      <c r="JZ591">
        <v>0</v>
      </c>
      <c r="KA591">
        <v>0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1</v>
      </c>
      <c r="KT591">
        <v>0</v>
      </c>
      <c r="KU591">
        <v>0</v>
      </c>
      <c r="KV591">
        <v>0</v>
      </c>
      <c r="KW591">
        <v>0</v>
      </c>
      <c r="KX591">
        <v>1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  <c r="LM591">
        <v>0</v>
      </c>
      <c r="LN591">
        <v>0</v>
      </c>
      <c r="LO591">
        <v>0</v>
      </c>
      <c r="LP591">
        <v>0</v>
      </c>
      <c r="LQ591">
        <v>0</v>
      </c>
      <c r="LR591">
        <v>0</v>
      </c>
      <c r="LS591">
        <v>0</v>
      </c>
      <c r="LT591">
        <v>0</v>
      </c>
      <c r="LU591">
        <v>1</v>
      </c>
      <c r="LV591">
        <v>0</v>
      </c>
      <c r="LW591">
        <v>0</v>
      </c>
      <c r="LX591">
        <v>0</v>
      </c>
      <c r="LY591">
        <v>0</v>
      </c>
      <c r="LZ591">
        <v>0</v>
      </c>
      <c r="MA591">
        <v>0</v>
      </c>
      <c r="MB591">
        <v>0</v>
      </c>
      <c r="MC591">
        <v>0</v>
      </c>
      <c r="MD591">
        <v>0</v>
      </c>
      <c r="ME591">
        <v>0</v>
      </c>
      <c r="MF591">
        <v>0</v>
      </c>
      <c r="MG591">
        <v>0</v>
      </c>
      <c r="MH591">
        <v>0</v>
      </c>
      <c r="MI591">
        <v>0</v>
      </c>
      <c r="MJ591">
        <v>0</v>
      </c>
      <c r="MK591">
        <v>0</v>
      </c>
      <c r="ML591">
        <v>0</v>
      </c>
      <c r="MM591">
        <v>0</v>
      </c>
    </row>
    <row r="592" spans="1:351">
      <c r="A592" t="s">
        <v>666</v>
      </c>
      <c r="B592" t="s">
        <v>663</v>
      </c>
      <c r="C592" t="str">
        <f>"201206"</f>
        <v>201206</v>
      </c>
      <c r="D592" t="s">
        <v>665</v>
      </c>
      <c r="E592">
        <v>1</v>
      </c>
      <c r="F592">
        <v>1704</v>
      </c>
      <c r="G592">
        <v>1310</v>
      </c>
      <c r="H592">
        <v>591</v>
      </c>
      <c r="I592">
        <v>719</v>
      </c>
      <c r="J592">
        <v>0</v>
      </c>
      <c r="K592">
        <v>10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719</v>
      </c>
      <c r="T592">
        <v>0</v>
      </c>
      <c r="U592">
        <v>0</v>
      </c>
      <c r="V592">
        <v>719</v>
      </c>
      <c r="W592">
        <v>31</v>
      </c>
      <c r="X592">
        <v>18</v>
      </c>
      <c r="Y592">
        <v>13</v>
      </c>
      <c r="Z592">
        <v>0</v>
      </c>
      <c r="AA592">
        <v>688</v>
      </c>
      <c r="AB592">
        <v>333</v>
      </c>
      <c r="AC592">
        <v>66</v>
      </c>
      <c r="AD592">
        <v>185</v>
      </c>
      <c r="AE592">
        <v>0</v>
      </c>
      <c r="AF592">
        <v>1</v>
      </c>
      <c r="AG592">
        <v>7</v>
      </c>
      <c r="AH592">
        <v>2</v>
      </c>
      <c r="AI592">
        <v>2</v>
      </c>
      <c r="AJ592">
        <v>3</v>
      </c>
      <c r="AK592">
        <v>1</v>
      </c>
      <c r="AL592">
        <v>0</v>
      </c>
      <c r="AM592">
        <v>1</v>
      </c>
      <c r="AN592">
        <v>0</v>
      </c>
      <c r="AO592">
        <v>0</v>
      </c>
      <c r="AP592">
        <v>1</v>
      </c>
      <c r="AQ592">
        <v>16</v>
      </c>
      <c r="AR592">
        <v>0</v>
      </c>
      <c r="AS592">
        <v>31</v>
      </c>
      <c r="AT592">
        <v>0</v>
      </c>
      <c r="AU592">
        <v>0</v>
      </c>
      <c r="AV592">
        <v>0</v>
      </c>
      <c r="AW592">
        <v>4</v>
      </c>
      <c r="AX592">
        <v>2</v>
      </c>
      <c r="AY592">
        <v>0</v>
      </c>
      <c r="AZ592">
        <v>0</v>
      </c>
      <c r="BA592">
        <v>1</v>
      </c>
      <c r="BB592">
        <v>2</v>
      </c>
      <c r="BC592">
        <v>2</v>
      </c>
      <c r="BD592">
        <v>6</v>
      </c>
      <c r="BE592">
        <v>333</v>
      </c>
      <c r="BF592">
        <v>77</v>
      </c>
      <c r="BG592">
        <v>11</v>
      </c>
      <c r="BH592">
        <v>37</v>
      </c>
      <c r="BI592">
        <v>2</v>
      </c>
      <c r="BJ592">
        <v>0</v>
      </c>
      <c r="BK592">
        <v>0</v>
      </c>
      <c r="BL592">
        <v>5</v>
      </c>
      <c r="BM592">
        <v>0</v>
      </c>
      <c r="BN592">
        <v>0</v>
      </c>
      <c r="BO592">
        <v>0</v>
      </c>
      <c r="BP592">
        <v>1</v>
      </c>
      <c r="BQ592">
        <v>1</v>
      </c>
      <c r="BR592">
        <v>2</v>
      </c>
      <c r="BS592">
        <v>0</v>
      </c>
      <c r="BT592">
        <v>0</v>
      </c>
      <c r="BU592">
        <v>1</v>
      </c>
      <c r="BV592">
        <v>1</v>
      </c>
      <c r="BW592">
        <v>0</v>
      </c>
      <c r="BX592">
        <v>0</v>
      </c>
      <c r="BY592">
        <v>2</v>
      </c>
      <c r="BZ592">
        <v>0</v>
      </c>
      <c r="CA592">
        <v>0</v>
      </c>
      <c r="CB592">
        <v>0</v>
      </c>
      <c r="CC592">
        <v>0</v>
      </c>
      <c r="CD592">
        <v>1</v>
      </c>
      <c r="CE592">
        <v>0</v>
      </c>
      <c r="CF592">
        <v>3</v>
      </c>
      <c r="CG592">
        <v>0</v>
      </c>
      <c r="CH592">
        <v>10</v>
      </c>
      <c r="CI592">
        <v>77</v>
      </c>
      <c r="CJ592">
        <v>8</v>
      </c>
      <c r="CK592">
        <v>4</v>
      </c>
      <c r="CL592">
        <v>1</v>
      </c>
      <c r="CM592">
        <v>0</v>
      </c>
      <c r="CN592">
        <v>2</v>
      </c>
      <c r="CO592">
        <v>1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8</v>
      </c>
      <c r="DJ592">
        <v>31</v>
      </c>
      <c r="DK592">
        <v>13</v>
      </c>
      <c r="DL592">
        <v>1</v>
      </c>
      <c r="DM592">
        <v>1</v>
      </c>
      <c r="DN592">
        <v>5</v>
      </c>
      <c r="DO592">
        <v>0</v>
      </c>
      <c r="DP592">
        <v>0</v>
      </c>
      <c r="DQ592">
        <v>0</v>
      </c>
      <c r="DR592">
        <v>0</v>
      </c>
      <c r="DS592">
        <v>1</v>
      </c>
      <c r="DT592">
        <v>4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3</v>
      </c>
      <c r="EI592">
        <v>0</v>
      </c>
      <c r="EJ592">
        <v>1</v>
      </c>
      <c r="EK592">
        <v>0</v>
      </c>
      <c r="EL592">
        <v>1</v>
      </c>
      <c r="EM592">
        <v>31</v>
      </c>
      <c r="EN592">
        <v>126</v>
      </c>
      <c r="EO592">
        <v>7</v>
      </c>
      <c r="EP592">
        <v>6</v>
      </c>
      <c r="EQ592">
        <v>85</v>
      </c>
      <c r="ER592">
        <v>13</v>
      </c>
      <c r="ES592">
        <v>0</v>
      </c>
      <c r="ET592">
        <v>2</v>
      </c>
      <c r="EU592">
        <v>0</v>
      </c>
      <c r="EV592">
        <v>0</v>
      </c>
      <c r="EW592">
        <v>1</v>
      </c>
      <c r="EX592">
        <v>0</v>
      </c>
      <c r="EY592">
        <v>0</v>
      </c>
      <c r="EZ592">
        <v>1</v>
      </c>
      <c r="FA592">
        <v>8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2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1</v>
      </c>
      <c r="FP592">
        <v>0</v>
      </c>
      <c r="FQ592">
        <v>126</v>
      </c>
      <c r="FR592">
        <v>27</v>
      </c>
      <c r="FS592">
        <v>8</v>
      </c>
      <c r="FT592">
        <v>1</v>
      </c>
      <c r="FU592">
        <v>0</v>
      </c>
      <c r="FV592">
        <v>7</v>
      </c>
      <c r="FW592">
        <v>0</v>
      </c>
      <c r="FX592">
        <v>0</v>
      </c>
      <c r="FY592">
        <v>7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0</v>
      </c>
      <c r="GQ592">
        <v>0</v>
      </c>
      <c r="GR592">
        <v>1</v>
      </c>
      <c r="GS592">
        <v>2</v>
      </c>
      <c r="GT592">
        <v>1</v>
      </c>
      <c r="GU592">
        <v>27</v>
      </c>
      <c r="GV592">
        <v>70</v>
      </c>
      <c r="GW592">
        <v>29</v>
      </c>
      <c r="GX592">
        <v>5</v>
      </c>
      <c r="GY592">
        <v>5</v>
      </c>
      <c r="GZ592">
        <v>1</v>
      </c>
      <c r="HA592">
        <v>10</v>
      </c>
      <c r="HB592">
        <v>1</v>
      </c>
      <c r="HC592">
        <v>0</v>
      </c>
      <c r="HD592">
        <v>9</v>
      </c>
      <c r="HE592">
        <v>0</v>
      </c>
      <c r="HF592">
        <v>0</v>
      </c>
      <c r="HG592">
        <v>0</v>
      </c>
      <c r="HH592">
        <v>0</v>
      </c>
      <c r="HI592">
        <v>0</v>
      </c>
      <c r="HJ592">
        <v>0</v>
      </c>
      <c r="HK592">
        <v>1</v>
      </c>
      <c r="HL592">
        <v>2</v>
      </c>
      <c r="HM592">
        <v>0</v>
      </c>
      <c r="HN592">
        <v>1</v>
      </c>
      <c r="HO592">
        <v>0</v>
      </c>
      <c r="HP592">
        <v>0</v>
      </c>
      <c r="HQ592">
        <v>2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4</v>
      </c>
      <c r="HX592">
        <v>0</v>
      </c>
      <c r="HY592">
        <v>70</v>
      </c>
      <c r="HZ592">
        <v>10</v>
      </c>
      <c r="IA592">
        <v>5</v>
      </c>
      <c r="IB592">
        <v>1</v>
      </c>
      <c r="IC592">
        <v>0</v>
      </c>
      <c r="ID592">
        <v>0</v>
      </c>
      <c r="IE592">
        <v>0</v>
      </c>
      <c r="IF592">
        <v>0</v>
      </c>
      <c r="IG592">
        <v>2</v>
      </c>
      <c r="IH592">
        <v>0</v>
      </c>
      <c r="II592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1</v>
      </c>
      <c r="JC592">
        <v>10</v>
      </c>
      <c r="JD592" t="s">
        <v>0</v>
      </c>
      <c r="JE592" t="s">
        <v>0</v>
      </c>
      <c r="JF592" t="s">
        <v>0</v>
      </c>
      <c r="JG592" t="s">
        <v>0</v>
      </c>
      <c r="JH592" t="s">
        <v>0</v>
      </c>
      <c r="JI592" t="s">
        <v>0</v>
      </c>
      <c r="JJ592" t="s">
        <v>0</v>
      </c>
      <c r="JK592" t="s">
        <v>0</v>
      </c>
      <c r="JL592" t="s">
        <v>0</v>
      </c>
      <c r="JM592" t="s">
        <v>0</v>
      </c>
      <c r="JN592" t="s">
        <v>0</v>
      </c>
      <c r="JO592" t="s">
        <v>0</v>
      </c>
      <c r="JP592" t="s">
        <v>0</v>
      </c>
      <c r="JQ592" t="s">
        <v>0</v>
      </c>
      <c r="JR592" t="s">
        <v>0</v>
      </c>
      <c r="JS592" t="s">
        <v>0</v>
      </c>
      <c r="JT592" t="s">
        <v>0</v>
      </c>
      <c r="JU592" t="s">
        <v>0</v>
      </c>
      <c r="JV592" t="s">
        <v>0</v>
      </c>
      <c r="JW592">
        <v>3</v>
      </c>
      <c r="JX592">
        <v>1</v>
      </c>
      <c r="JY592">
        <v>1</v>
      </c>
      <c r="JZ592">
        <v>0</v>
      </c>
      <c r="KA592">
        <v>0</v>
      </c>
      <c r="KB592">
        <v>0</v>
      </c>
      <c r="KC592">
        <v>0</v>
      </c>
      <c r="KD592">
        <v>0</v>
      </c>
      <c r="KE592">
        <v>0</v>
      </c>
      <c r="KF592">
        <v>1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3</v>
      </c>
      <c r="KS592">
        <v>2</v>
      </c>
      <c r="KT592">
        <v>0</v>
      </c>
      <c r="KU592">
        <v>1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1</v>
      </c>
      <c r="LN592">
        <v>0</v>
      </c>
      <c r="LO592">
        <v>0</v>
      </c>
      <c r="LP592">
        <v>0</v>
      </c>
      <c r="LQ592">
        <v>0</v>
      </c>
      <c r="LR592">
        <v>0</v>
      </c>
      <c r="LS592">
        <v>0</v>
      </c>
      <c r="LT592">
        <v>0</v>
      </c>
      <c r="LU592">
        <v>2</v>
      </c>
      <c r="LV592">
        <v>1</v>
      </c>
      <c r="LW592">
        <v>1</v>
      </c>
      <c r="LX592">
        <v>0</v>
      </c>
      <c r="LY592">
        <v>0</v>
      </c>
      <c r="LZ592">
        <v>0</v>
      </c>
      <c r="MA592">
        <v>0</v>
      </c>
      <c r="MB592">
        <v>0</v>
      </c>
      <c r="MC592">
        <v>0</v>
      </c>
      <c r="MD592">
        <v>0</v>
      </c>
      <c r="ME592">
        <v>0</v>
      </c>
      <c r="MF592">
        <v>0</v>
      </c>
      <c r="MG592">
        <v>0</v>
      </c>
      <c r="MH592">
        <v>0</v>
      </c>
      <c r="MI592">
        <v>0</v>
      </c>
      <c r="MJ592">
        <v>0</v>
      </c>
      <c r="MK592">
        <v>0</v>
      </c>
      <c r="ML592">
        <v>0</v>
      </c>
      <c r="MM592">
        <v>1</v>
      </c>
    </row>
    <row r="593" spans="1:351">
      <c r="A593" t="s">
        <v>664</v>
      </c>
      <c r="B593" t="s">
        <v>663</v>
      </c>
      <c r="C593" t="str">
        <f>"201206"</f>
        <v>201206</v>
      </c>
      <c r="D593" t="s">
        <v>662</v>
      </c>
      <c r="E593">
        <v>2</v>
      </c>
      <c r="F593">
        <v>291</v>
      </c>
      <c r="G593">
        <v>219</v>
      </c>
      <c r="H593">
        <v>74</v>
      </c>
      <c r="I593">
        <v>145</v>
      </c>
      <c r="J593">
        <v>0</v>
      </c>
      <c r="K593">
        <v>6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145</v>
      </c>
      <c r="T593">
        <v>0</v>
      </c>
      <c r="U593">
        <v>0</v>
      </c>
      <c r="V593">
        <v>145</v>
      </c>
      <c r="W593">
        <v>7</v>
      </c>
      <c r="X593">
        <v>5</v>
      </c>
      <c r="Y593">
        <v>2</v>
      </c>
      <c r="Z593">
        <v>0</v>
      </c>
      <c r="AA593">
        <v>138</v>
      </c>
      <c r="AB593">
        <v>65</v>
      </c>
      <c r="AC593">
        <v>22</v>
      </c>
      <c r="AD593">
        <v>23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1</v>
      </c>
      <c r="AO593">
        <v>0</v>
      </c>
      <c r="AP593">
        <v>0</v>
      </c>
      <c r="AQ593">
        <v>0</v>
      </c>
      <c r="AR593">
        <v>0</v>
      </c>
      <c r="AS593">
        <v>15</v>
      </c>
      <c r="AT593">
        <v>0</v>
      </c>
      <c r="AU593">
        <v>0</v>
      </c>
      <c r="AV593">
        <v>0</v>
      </c>
      <c r="AW593">
        <v>1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3</v>
      </c>
      <c r="BE593">
        <v>65</v>
      </c>
      <c r="BF593">
        <v>26</v>
      </c>
      <c r="BG593">
        <v>4</v>
      </c>
      <c r="BH593">
        <v>15</v>
      </c>
      <c r="BI593">
        <v>0</v>
      </c>
      <c r="BJ593">
        <v>1</v>
      </c>
      <c r="BK593">
        <v>0</v>
      </c>
      <c r="BL593">
        <v>3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2</v>
      </c>
      <c r="BW593">
        <v>0</v>
      </c>
      <c r="BX593">
        <v>0</v>
      </c>
      <c r="BY593">
        <v>1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26</v>
      </c>
      <c r="CJ593">
        <v>5</v>
      </c>
      <c r="CK593">
        <v>3</v>
      </c>
      <c r="CL593">
        <v>2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5</v>
      </c>
      <c r="DJ593">
        <v>2</v>
      </c>
      <c r="DK593">
        <v>2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2</v>
      </c>
      <c r="EN593">
        <v>25</v>
      </c>
      <c r="EO593">
        <v>0</v>
      </c>
      <c r="EP593">
        <v>1</v>
      </c>
      <c r="EQ593">
        <v>19</v>
      </c>
      <c r="ER593">
        <v>2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2</v>
      </c>
      <c r="FB593">
        <v>0</v>
      </c>
      <c r="FC593">
        <v>0</v>
      </c>
      <c r="FD593">
        <v>0</v>
      </c>
      <c r="FE593">
        <v>0</v>
      </c>
      <c r="FF593">
        <v>1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25</v>
      </c>
      <c r="FR593">
        <v>4</v>
      </c>
      <c r="FS593">
        <v>0</v>
      </c>
      <c r="FT593">
        <v>0</v>
      </c>
      <c r="FU593">
        <v>1</v>
      </c>
      <c r="FV593">
        <v>1</v>
      </c>
      <c r="FW593">
        <v>0</v>
      </c>
      <c r="FX593">
        <v>2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0</v>
      </c>
      <c r="GI593">
        <v>0</v>
      </c>
      <c r="GJ593">
        <v>0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4</v>
      </c>
      <c r="GV593">
        <v>10</v>
      </c>
      <c r="GW593">
        <v>2</v>
      </c>
      <c r="GX593">
        <v>2</v>
      </c>
      <c r="GY593">
        <v>0</v>
      </c>
      <c r="GZ593">
        <v>0</v>
      </c>
      <c r="HA593">
        <v>4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  <c r="HN593">
        <v>1</v>
      </c>
      <c r="HO593">
        <v>0</v>
      </c>
      <c r="HP593">
        <v>0</v>
      </c>
      <c r="HQ593">
        <v>0</v>
      </c>
      <c r="HR593">
        <v>0</v>
      </c>
      <c r="HS593">
        <v>0</v>
      </c>
      <c r="HT593">
        <v>0</v>
      </c>
      <c r="HU593">
        <v>0</v>
      </c>
      <c r="HV593">
        <v>0</v>
      </c>
      <c r="HW593">
        <v>1</v>
      </c>
      <c r="HX593">
        <v>0</v>
      </c>
      <c r="HY593">
        <v>10</v>
      </c>
      <c r="HZ593">
        <v>1</v>
      </c>
      <c r="IA593">
        <v>1</v>
      </c>
      <c r="IB593">
        <v>0</v>
      </c>
      <c r="IC593">
        <v>0</v>
      </c>
      <c r="ID593">
        <v>0</v>
      </c>
      <c r="IE593">
        <v>0</v>
      </c>
      <c r="IF593">
        <v>0</v>
      </c>
      <c r="IG593">
        <v>0</v>
      </c>
      <c r="IH593">
        <v>0</v>
      </c>
      <c r="II593">
        <v>0</v>
      </c>
      <c r="IJ593">
        <v>0</v>
      </c>
      <c r="IK593">
        <v>0</v>
      </c>
      <c r="IL593">
        <v>0</v>
      </c>
      <c r="IM593">
        <v>0</v>
      </c>
      <c r="IN593">
        <v>0</v>
      </c>
      <c r="IO593">
        <v>0</v>
      </c>
      <c r="IP593">
        <v>0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0</v>
      </c>
      <c r="IW593">
        <v>0</v>
      </c>
      <c r="IX593">
        <v>0</v>
      </c>
      <c r="IY593">
        <v>0</v>
      </c>
      <c r="IZ593">
        <v>0</v>
      </c>
      <c r="JA593">
        <v>0</v>
      </c>
      <c r="JB593">
        <v>0</v>
      </c>
      <c r="JC593">
        <v>1</v>
      </c>
      <c r="JD593" t="s">
        <v>0</v>
      </c>
      <c r="JE593" t="s">
        <v>0</v>
      </c>
      <c r="JF593" t="s">
        <v>0</v>
      </c>
      <c r="JG593" t="s">
        <v>0</v>
      </c>
      <c r="JH593" t="s">
        <v>0</v>
      </c>
      <c r="JI593" t="s">
        <v>0</v>
      </c>
      <c r="JJ593" t="s">
        <v>0</v>
      </c>
      <c r="JK593" t="s">
        <v>0</v>
      </c>
      <c r="JL593" t="s">
        <v>0</v>
      </c>
      <c r="JM593" t="s">
        <v>0</v>
      </c>
      <c r="JN593" t="s">
        <v>0</v>
      </c>
      <c r="JO593" t="s">
        <v>0</v>
      </c>
      <c r="JP593" t="s">
        <v>0</v>
      </c>
      <c r="JQ593" t="s">
        <v>0</v>
      </c>
      <c r="JR593" t="s">
        <v>0</v>
      </c>
      <c r="JS593" t="s">
        <v>0</v>
      </c>
      <c r="JT593" t="s">
        <v>0</v>
      </c>
      <c r="JU593" t="s">
        <v>0</v>
      </c>
      <c r="JV593" t="s">
        <v>0</v>
      </c>
      <c r="JW593">
        <v>0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0</v>
      </c>
      <c r="KF593">
        <v>0</v>
      </c>
      <c r="KG593">
        <v>0</v>
      </c>
      <c r="KH593">
        <v>0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0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0</v>
      </c>
      <c r="LU593">
        <v>0</v>
      </c>
      <c r="LV593">
        <v>0</v>
      </c>
      <c r="LW593">
        <v>0</v>
      </c>
      <c r="LX593">
        <v>0</v>
      </c>
      <c r="LY593">
        <v>0</v>
      </c>
      <c r="LZ593">
        <v>0</v>
      </c>
      <c r="MA593">
        <v>0</v>
      </c>
      <c r="MB593">
        <v>0</v>
      </c>
      <c r="MC593">
        <v>0</v>
      </c>
      <c r="MD593">
        <v>0</v>
      </c>
      <c r="ME593">
        <v>0</v>
      </c>
      <c r="MF593">
        <v>0</v>
      </c>
      <c r="MG593">
        <v>0</v>
      </c>
      <c r="MH593">
        <v>0</v>
      </c>
      <c r="MI593">
        <v>0</v>
      </c>
      <c r="MJ593">
        <v>0</v>
      </c>
      <c r="MK593">
        <v>0</v>
      </c>
      <c r="ML593">
        <v>0</v>
      </c>
      <c r="MM593">
        <v>0</v>
      </c>
    </row>
    <row r="594" spans="1:351">
      <c r="A594" t="s">
        <v>661</v>
      </c>
      <c r="B594" t="s">
        <v>653</v>
      </c>
      <c r="C594" t="str">
        <f>"201207"</f>
        <v>201207</v>
      </c>
      <c r="D594" t="s">
        <v>655</v>
      </c>
      <c r="E594">
        <v>1</v>
      </c>
      <c r="F594">
        <v>1150</v>
      </c>
      <c r="G594">
        <v>880</v>
      </c>
      <c r="H594">
        <v>313</v>
      </c>
      <c r="I594">
        <v>567</v>
      </c>
      <c r="J594">
        <v>1</v>
      </c>
      <c r="K594">
        <v>5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567</v>
      </c>
      <c r="T594">
        <v>0</v>
      </c>
      <c r="U594">
        <v>0</v>
      </c>
      <c r="V594">
        <v>567</v>
      </c>
      <c r="W594">
        <v>15</v>
      </c>
      <c r="X594">
        <v>10</v>
      </c>
      <c r="Y594">
        <v>3</v>
      </c>
      <c r="Z594">
        <v>2</v>
      </c>
      <c r="AA594">
        <v>552</v>
      </c>
      <c r="AB594">
        <v>183</v>
      </c>
      <c r="AC594">
        <v>22</v>
      </c>
      <c r="AD594">
        <v>112</v>
      </c>
      <c r="AE594">
        <v>2</v>
      </c>
      <c r="AF594">
        <v>1</v>
      </c>
      <c r="AG594">
        <v>12</v>
      </c>
      <c r="AH594">
        <v>2</v>
      </c>
      <c r="AI594">
        <v>3</v>
      </c>
      <c r="AJ594">
        <v>2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1</v>
      </c>
      <c r="AQ594">
        <v>0</v>
      </c>
      <c r="AR594">
        <v>2</v>
      </c>
      <c r="AS594">
        <v>15</v>
      </c>
      <c r="AT594">
        <v>0</v>
      </c>
      <c r="AU594">
        <v>0</v>
      </c>
      <c r="AV594">
        <v>0</v>
      </c>
      <c r="AW594">
        <v>3</v>
      </c>
      <c r="AX594">
        <v>1</v>
      </c>
      <c r="AY594">
        <v>0</v>
      </c>
      <c r="AZ594">
        <v>0</v>
      </c>
      <c r="BA594">
        <v>1</v>
      </c>
      <c r="BB594">
        <v>2</v>
      </c>
      <c r="BC594">
        <v>0</v>
      </c>
      <c r="BD594">
        <v>2</v>
      </c>
      <c r="BE594">
        <v>183</v>
      </c>
      <c r="BF594">
        <v>112</v>
      </c>
      <c r="BG594">
        <v>8</v>
      </c>
      <c r="BH594">
        <v>69</v>
      </c>
      <c r="BI594">
        <v>2</v>
      </c>
      <c r="BJ594">
        <v>1</v>
      </c>
      <c r="BK594">
        <v>0</v>
      </c>
      <c r="BL594">
        <v>9</v>
      </c>
      <c r="BM594">
        <v>1</v>
      </c>
      <c r="BN594">
        <v>0</v>
      </c>
      <c r="BO594">
        <v>1</v>
      </c>
      <c r="BP594">
        <v>0</v>
      </c>
      <c r="BQ594">
        <v>2</v>
      </c>
      <c r="BR594">
        <v>0</v>
      </c>
      <c r="BS594">
        <v>0</v>
      </c>
      <c r="BT594">
        <v>0</v>
      </c>
      <c r="BU594">
        <v>2</v>
      </c>
      <c r="BV594">
        <v>1</v>
      </c>
      <c r="BW594">
        <v>0</v>
      </c>
      <c r="BX594">
        <v>0</v>
      </c>
      <c r="BY594">
        <v>1</v>
      </c>
      <c r="BZ594">
        <v>1</v>
      </c>
      <c r="CA594">
        <v>2</v>
      </c>
      <c r="CB594">
        <v>0</v>
      </c>
      <c r="CC594">
        <v>1</v>
      </c>
      <c r="CD594">
        <v>1</v>
      </c>
      <c r="CE594">
        <v>0</v>
      </c>
      <c r="CF594">
        <v>0</v>
      </c>
      <c r="CG594">
        <v>1</v>
      </c>
      <c r="CH594">
        <v>9</v>
      </c>
      <c r="CI594">
        <v>112</v>
      </c>
      <c r="CJ594">
        <v>21</v>
      </c>
      <c r="CK594">
        <v>5</v>
      </c>
      <c r="CL594">
        <v>7</v>
      </c>
      <c r="CM594">
        <v>0</v>
      </c>
      <c r="CN594">
        <v>3</v>
      </c>
      <c r="CO594">
        <v>0</v>
      </c>
      <c r="CP594">
        <v>1</v>
      </c>
      <c r="CQ594">
        <v>0</v>
      </c>
      <c r="CR594">
        <v>0</v>
      </c>
      <c r="CS594">
        <v>0</v>
      </c>
      <c r="CT594">
        <v>0</v>
      </c>
      <c r="CU594">
        <v>2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1</v>
      </c>
      <c r="DD594">
        <v>0</v>
      </c>
      <c r="DE594">
        <v>0</v>
      </c>
      <c r="DF594">
        <v>0</v>
      </c>
      <c r="DG594">
        <v>0</v>
      </c>
      <c r="DH594">
        <v>2</v>
      </c>
      <c r="DI594">
        <v>21</v>
      </c>
      <c r="DJ594">
        <v>29</v>
      </c>
      <c r="DK594">
        <v>15</v>
      </c>
      <c r="DL594">
        <v>0</v>
      </c>
      <c r="DM594">
        <v>3</v>
      </c>
      <c r="DN594">
        <v>9</v>
      </c>
      <c r="DO594">
        <v>0</v>
      </c>
      <c r="DP594">
        <v>0</v>
      </c>
      <c r="DQ594">
        <v>1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1</v>
      </c>
      <c r="EM594">
        <v>29</v>
      </c>
      <c r="EN594">
        <v>64</v>
      </c>
      <c r="EO594">
        <v>2</v>
      </c>
      <c r="EP594">
        <v>0</v>
      </c>
      <c r="EQ594">
        <v>17</v>
      </c>
      <c r="ER594">
        <v>0</v>
      </c>
      <c r="ES594">
        <v>1</v>
      </c>
      <c r="ET594">
        <v>0</v>
      </c>
      <c r="EU594">
        <v>0</v>
      </c>
      <c r="EV594">
        <v>1</v>
      </c>
      <c r="EW594">
        <v>1</v>
      </c>
      <c r="EX594">
        <v>0</v>
      </c>
      <c r="EY594">
        <v>0</v>
      </c>
      <c r="EZ594">
        <v>0</v>
      </c>
      <c r="FA594">
        <v>41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1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64</v>
      </c>
      <c r="FR594">
        <v>55</v>
      </c>
      <c r="FS594">
        <v>9</v>
      </c>
      <c r="FT594">
        <v>2</v>
      </c>
      <c r="FU594">
        <v>1</v>
      </c>
      <c r="FV594">
        <v>2</v>
      </c>
      <c r="FW594">
        <v>0</v>
      </c>
      <c r="FX594">
        <v>0</v>
      </c>
      <c r="FY594">
        <v>15</v>
      </c>
      <c r="FZ594">
        <v>1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24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1</v>
      </c>
      <c r="GT594">
        <v>0</v>
      </c>
      <c r="GU594">
        <v>55</v>
      </c>
      <c r="GV594">
        <v>45</v>
      </c>
      <c r="GW594">
        <v>20</v>
      </c>
      <c r="GX594">
        <v>3</v>
      </c>
      <c r="GY594">
        <v>0</v>
      </c>
      <c r="GZ594">
        <v>2</v>
      </c>
      <c r="HA594">
        <v>10</v>
      </c>
      <c r="HB594">
        <v>3</v>
      </c>
      <c r="HC594">
        <v>0</v>
      </c>
      <c r="HD594">
        <v>1</v>
      </c>
      <c r="HE594">
        <v>0</v>
      </c>
      <c r="HF594">
        <v>0</v>
      </c>
      <c r="HG594">
        <v>1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1</v>
      </c>
      <c r="HU594">
        <v>0</v>
      </c>
      <c r="HV594">
        <v>0</v>
      </c>
      <c r="HW594">
        <v>3</v>
      </c>
      <c r="HX594">
        <v>1</v>
      </c>
      <c r="HY594">
        <v>45</v>
      </c>
      <c r="HZ594">
        <v>42</v>
      </c>
      <c r="IA594">
        <v>27</v>
      </c>
      <c r="IB594">
        <v>2</v>
      </c>
      <c r="IC594">
        <v>1</v>
      </c>
      <c r="ID594">
        <v>1</v>
      </c>
      <c r="IE594">
        <v>0</v>
      </c>
      <c r="IF594">
        <v>2</v>
      </c>
      <c r="IG594">
        <v>0</v>
      </c>
      <c r="IH594">
        <v>1</v>
      </c>
      <c r="II594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2</v>
      </c>
      <c r="IR594">
        <v>0</v>
      </c>
      <c r="IS594">
        <v>0</v>
      </c>
      <c r="IT594">
        <v>1</v>
      </c>
      <c r="IU594">
        <v>0</v>
      </c>
      <c r="IV594">
        <v>0</v>
      </c>
      <c r="IW594">
        <v>0</v>
      </c>
      <c r="IX594">
        <v>1</v>
      </c>
      <c r="IY594">
        <v>2</v>
      </c>
      <c r="IZ594">
        <v>2</v>
      </c>
      <c r="JA594">
        <v>0</v>
      </c>
      <c r="JB594">
        <v>0</v>
      </c>
      <c r="JC594">
        <v>42</v>
      </c>
      <c r="JD594" t="s">
        <v>0</v>
      </c>
      <c r="JE594" t="s">
        <v>0</v>
      </c>
      <c r="JF594" t="s">
        <v>0</v>
      </c>
      <c r="JG594" t="s">
        <v>0</v>
      </c>
      <c r="JH594" t="s">
        <v>0</v>
      </c>
      <c r="JI594" t="s">
        <v>0</v>
      </c>
      <c r="JJ594" t="s">
        <v>0</v>
      </c>
      <c r="JK594" t="s">
        <v>0</v>
      </c>
      <c r="JL594" t="s">
        <v>0</v>
      </c>
      <c r="JM594" t="s">
        <v>0</v>
      </c>
      <c r="JN594" t="s">
        <v>0</v>
      </c>
      <c r="JO594" t="s">
        <v>0</v>
      </c>
      <c r="JP594" t="s">
        <v>0</v>
      </c>
      <c r="JQ594" t="s">
        <v>0</v>
      </c>
      <c r="JR594" t="s">
        <v>0</v>
      </c>
      <c r="JS594" t="s">
        <v>0</v>
      </c>
      <c r="JT594" t="s">
        <v>0</v>
      </c>
      <c r="JU594" t="s">
        <v>0</v>
      </c>
      <c r="JV594" t="s">
        <v>0</v>
      </c>
      <c r="JW594">
        <v>1</v>
      </c>
      <c r="JX594">
        <v>1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1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0</v>
      </c>
      <c r="LU594">
        <v>0</v>
      </c>
      <c r="LV594">
        <v>0</v>
      </c>
      <c r="LW594">
        <v>0</v>
      </c>
      <c r="LX594">
        <v>0</v>
      </c>
      <c r="LY594">
        <v>0</v>
      </c>
      <c r="LZ594">
        <v>0</v>
      </c>
      <c r="MA594">
        <v>0</v>
      </c>
      <c r="MB594">
        <v>0</v>
      </c>
      <c r="MC594">
        <v>0</v>
      </c>
      <c r="MD594">
        <v>0</v>
      </c>
      <c r="ME594">
        <v>0</v>
      </c>
      <c r="MF594">
        <v>0</v>
      </c>
      <c r="MG594">
        <v>0</v>
      </c>
      <c r="MH594">
        <v>0</v>
      </c>
      <c r="MI594">
        <v>0</v>
      </c>
      <c r="MJ594">
        <v>0</v>
      </c>
      <c r="MK594">
        <v>0</v>
      </c>
      <c r="ML594">
        <v>0</v>
      </c>
      <c r="MM594">
        <v>0</v>
      </c>
    </row>
    <row r="595" spans="1:351">
      <c r="A595" t="s">
        <v>660</v>
      </c>
      <c r="B595" t="s">
        <v>653</v>
      </c>
      <c r="C595" t="str">
        <f>"201207"</f>
        <v>201207</v>
      </c>
      <c r="D595" t="s">
        <v>652</v>
      </c>
      <c r="E595">
        <v>2</v>
      </c>
      <c r="F595">
        <v>430</v>
      </c>
      <c r="G595">
        <v>330</v>
      </c>
      <c r="H595">
        <v>147</v>
      </c>
      <c r="I595">
        <v>183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183</v>
      </c>
      <c r="T595">
        <v>0</v>
      </c>
      <c r="U595">
        <v>0</v>
      </c>
      <c r="V595">
        <v>183</v>
      </c>
      <c r="W595">
        <v>4</v>
      </c>
      <c r="X595">
        <v>2</v>
      </c>
      <c r="Y595">
        <v>2</v>
      </c>
      <c r="Z595">
        <v>0</v>
      </c>
      <c r="AA595">
        <v>179</v>
      </c>
      <c r="AB595">
        <v>74</v>
      </c>
      <c r="AC595">
        <v>12</v>
      </c>
      <c r="AD595">
        <v>45</v>
      </c>
      <c r="AE595">
        <v>3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1</v>
      </c>
      <c r="AM595">
        <v>0</v>
      </c>
      <c r="AN595">
        <v>3</v>
      </c>
      <c r="AO595">
        <v>0</v>
      </c>
      <c r="AP595">
        <v>0</v>
      </c>
      <c r="AQ595">
        <v>0</v>
      </c>
      <c r="AR595">
        <v>0</v>
      </c>
      <c r="AS595">
        <v>6</v>
      </c>
      <c r="AT595">
        <v>0</v>
      </c>
      <c r="AU595">
        <v>0</v>
      </c>
      <c r="AV595">
        <v>0</v>
      </c>
      <c r="AW595">
        <v>1</v>
      </c>
      <c r="AX595">
        <v>0</v>
      </c>
      <c r="AY595">
        <v>1</v>
      </c>
      <c r="AZ595">
        <v>0</v>
      </c>
      <c r="BA595">
        <v>0</v>
      </c>
      <c r="BB595">
        <v>0</v>
      </c>
      <c r="BC595">
        <v>0</v>
      </c>
      <c r="BD595">
        <v>2</v>
      </c>
      <c r="BE595">
        <v>74</v>
      </c>
      <c r="BF595">
        <v>16</v>
      </c>
      <c r="BG595">
        <v>1</v>
      </c>
      <c r="BH595">
        <v>9</v>
      </c>
      <c r="BI595">
        <v>0</v>
      </c>
      <c r="BJ595">
        <v>0</v>
      </c>
      <c r="BK595">
        <v>0</v>
      </c>
      <c r="BL595">
        <v>1</v>
      </c>
      <c r="BM595">
        <v>0</v>
      </c>
      <c r="BN595">
        <v>0</v>
      </c>
      <c r="BO595">
        <v>0</v>
      </c>
      <c r="BP595">
        <v>2</v>
      </c>
      <c r="BQ595">
        <v>0</v>
      </c>
      <c r="BR595">
        <v>0</v>
      </c>
      <c r="BS595">
        <v>1</v>
      </c>
      <c r="BT595">
        <v>1</v>
      </c>
      <c r="BU595">
        <v>0</v>
      </c>
      <c r="BV595">
        <v>1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16</v>
      </c>
      <c r="CJ595">
        <v>3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1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2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3</v>
      </c>
      <c r="DJ595">
        <v>9</v>
      </c>
      <c r="DK595">
        <v>2</v>
      </c>
      <c r="DL595">
        <v>0</v>
      </c>
      <c r="DM595">
        <v>0</v>
      </c>
      <c r="DN595">
        <v>6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1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9</v>
      </c>
      <c r="EN595">
        <v>41</v>
      </c>
      <c r="EO595">
        <v>3</v>
      </c>
      <c r="EP595">
        <v>3</v>
      </c>
      <c r="EQ595">
        <v>16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1</v>
      </c>
      <c r="FA595">
        <v>18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41</v>
      </c>
      <c r="FR595">
        <v>6</v>
      </c>
      <c r="FS595">
        <v>2</v>
      </c>
      <c r="FT595">
        <v>2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1</v>
      </c>
      <c r="GH595">
        <v>0</v>
      </c>
      <c r="GI595">
        <v>0</v>
      </c>
      <c r="GJ595">
        <v>1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6</v>
      </c>
      <c r="GV595">
        <v>25</v>
      </c>
      <c r="GW595">
        <v>7</v>
      </c>
      <c r="GX595">
        <v>0</v>
      </c>
      <c r="GY595">
        <v>1</v>
      </c>
      <c r="GZ595">
        <v>0</v>
      </c>
      <c r="HA595">
        <v>2</v>
      </c>
      <c r="HB595">
        <v>1</v>
      </c>
      <c r="HC595">
        <v>0</v>
      </c>
      <c r="HD595">
        <v>2</v>
      </c>
      <c r="HE595">
        <v>1</v>
      </c>
      <c r="HF595">
        <v>0</v>
      </c>
      <c r="HG595">
        <v>0</v>
      </c>
      <c r="HH595">
        <v>0</v>
      </c>
      <c r="HI595">
        <v>0</v>
      </c>
      <c r="HJ595">
        <v>3</v>
      </c>
      <c r="HK595">
        <v>0</v>
      </c>
      <c r="HL595">
        <v>0</v>
      </c>
      <c r="HM595">
        <v>0</v>
      </c>
      <c r="HN595">
        <v>0</v>
      </c>
      <c r="HO595">
        <v>4</v>
      </c>
      <c r="HP595">
        <v>1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2</v>
      </c>
      <c r="HX595">
        <v>1</v>
      </c>
      <c r="HY595">
        <v>25</v>
      </c>
      <c r="HZ595">
        <v>4</v>
      </c>
      <c r="IA595">
        <v>3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>
        <v>0</v>
      </c>
      <c r="IJ595">
        <v>1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4</v>
      </c>
      <c r="JD595" t="s">
        <v>0</v>
      </c>
      <c r="JE595" t="s">
        <v>0</v>
      </c>
      <c r="JF595" t="s">
        <v>0</v>
      </c>
      <c r="JG595" t="s">
        <v>0</v>
      </c>
      <c r="JH595" t="s">
        <v>0</v>
      </c>
      <c r="JI595" t="s">
        <v>0</v>
      </c>
      <c r="JJ595" t="s">
        <v>0</v>
      </c>
      <c r="JK595" t="s">
        <v>0</v>
      </c>
      <c r="JL595" t="s">
        <v>0</v>
      </c>
      <c r="JM595" t="s">
        <v>0</v>
      </c>
      <c r="JN595" t="s">
        <v>0</v>
      </c>
      <c r="JO595" t="s">
        <v>0</v>
      </c>
      <c r="JP595" t="s">
        <v>0</v>
      </c>
      <c r="JQ595" t="s">
        <v>0</v>
      </c>
      <c r="JR595" t="s">
        <v>0</v>
      </c>
      <c r="JS595" t="s">
        <v>0</v>
      </c>
      <c r="JT595" t="s">
        <v>0</v>
      </c>
      <c r="JU595" t="s">
        <v>0</v>
      </c>
      <c r="JV595" t="s">
        <v>0</v>
      </c>
      <c r="JW595">
        <v>1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1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1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0</v>
      </c>
      <c r="LU595">
        <v>0</v>
      </c>
      <c r="LV595">
        <v>0</v>
      </c>
      <c r="LW595">
        <v>0</v>
      </c>
      <c r="LX595">
        <v>0</v>
      </c>
      <c r="LY595">
        <v>0</v>
      </c>
      <c r="LZ595">
        <v>0</v>
      </c>
      <c r="MA595">
        <v>0</v>
      </c>
      <c r="MB595">
        <v>0</v>
      </c>
      <c r="MC595">
        <v>0</v>
      </c>
      <c r="MD595">
        <v>0</v>
      </c>
      <c r="ME595">
        <v>0</v>
      </c>
      <c r="MF595">
        <v>0</v>
      </c>
      <c r="MG595">
        <v>0</v>
      </c>
      <c r="MH595">
        <v>0</v>
      </c>
      <c r="MI595">
        <v>0</v>
      </c>
      <c r="MJ595">
        <v>0</v>
      </c>
      <c r="MK595">
        <v>0</v>
      </c>
      <c r="ML595">
        <v>0</v>
      </c>
      <c r="MM595">
        <v>0</v>
      </c>
    </row>
    <row r="596" spans="1:351">
      <c r="A596" t="s">
        <v>659</v>
      </c>
      <c r="B596" t="s">
        <v>653</v>
      </c>
      <c r="C596" t="str">
        <f>"201207"</f>
        <v>201207</v>
      </c>
      <c r="D596" t="s">
        <v>655</v>
      </c>
      <c r="E596">
        <v>3</v>
      </c>
      <c r="F596">
        <v>1044</v>
      </c>
      <c r="G596">
        <v>800</v>
      </c>
      <c r="H596">
        <v>422</v>
      </c>
      <c r="I596">
        <v>378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378</v>
      </c>
      <c r="T596">
        <v>0</v>
      </c>
      <c r="U596">
        <v>0</v>
      </c>
      <c r="V596">
        <v>378</v>
      </c>
      <c r="W596">
        <v>11</v>
      </c>
      <c r="X596">
        <v>9</v>
      </c>
      <c r="Y596">
        <v>2</v>
      </c>
      <c r="Z596">
        <v>0</v>
      </c>
      <c r="AA596">
        <v>367</v>
      </c>
      <c r="AB596">
        <v>159</v>
      </c>
      <c r="AC596">
        <v>19</v>
      </c>
      <c r="AD596">
        <v>113</v>
      </c>
      <c r="AE596">
        <v>1</v>
      </c>
      <c r="AF596">
        <v>0</v>
      </c>
      <c r="AG596">
        <v>3</v>
      </c>
      <c r="AH596">
        <v>2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11</v>
      </c>
      <c r="AT596">
        <v>0</v>
      </c>
      <c r="AU596">
        <v>0</v>
      </c>
      <c r="AV596">
        <v>1</v>
      </c>
      <c r="AW596">
        <v>0</v>
      </c>
      <c r="AX596">
        <v>1</v>
      </c>
      <c r="AY596">
        <v>2</v>
      </c>
      <c r="AZ596">
        <v>0</v>
      </c>
      <c r="BA596">
        <v>0</v>
      </c>
      <c r="BB596">
        <v>3</v>
      </c>
      <c r="BC596">
        <v>1</v>
      </c>
      <c r="BD596">
        <v>2</v>
      </c>
      <c r="BE596">
        <v>159</v>
      </c>
      <c r="BF596">
        <v>63</v>
      </c>
      <c r="BG596">
        <v>4</v>
      </c>
      <c r="BH596">
        <v>46</v>
      </c>
      <c r="BI596">
        <v>1</v>
      </c>
      <c r="BJ596">
        <v>0</v>
      </c>
      <c r="BK596">
        <v>0</v>
      </c>
      <c r="BL596">
        <v>3</v>
      </c>
      <c r="BM596">
        <v>1</v>
      </c>
      <c r="BN596">
        <v>0</v>
      </c>
      <c r="BO596">
        <v>0</v>
      </c>
      <c r="BP596">
        <v>0</v>
      </c>
      <c r="BQ596">
        <v>1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3</v>
      </c>
      <c r="CE596">
        <v>0</v>
      </c>
      <c r="CF596">
        <v>0</v>
      </c>
      <c r="CG596">
        <v>0</v>
      </c>
      <c r="CH596">
        <v>4</v>
      </c>
      <c r="CI596">
        <v>63</v>
      </c>
      <c r="CJ596">
        <v>5</v>
      </c>
      <c r="CK596">
        <v>2</v>
      </c>
      <c r="CL596">
        <v>1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1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1</v>
      </c>
      <c r="DF596">
        <v>0</v>
      </c>
      <c r="DG596">
        <v>0</v>
      </c>
      <c r="DH596">
        <v>0</v>
      </c>
      <c r="DI596">
        <v>5</v>
      </c>
      <c r="DJ596">
        <v>23</v>
      </c>
      <c r="DK596">
        <v>5</v>
      </c>
      <c r="DL596">
        <v>0</v>
      </c>
      <c r="DM596">
        <v>0</v>
      </c>
      <c r="DN596">
        <v>15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1</v>
      </c>
      <c r="EE596">
        <v>0</v>
      </c>
      <c r="EF596">
        <v>0</v>
      </c>
      <c r="EG596">
        <v>0</v>
      </c>
      <c r="EH596">
        <v>1</v>
      </c>
      <c r="EI596">
        <v>0</v>
      </c>
      <c r="EJ596">
        <v>0</v>
      </c>
      <c r="EK596">
        <v>0</v>
      </c>
      <c r="EL596">
        <v>1</v>
      </c>
      <c r="EM596">
        <v>23</v>
      </c>
      <c r="EN596">
        <v>44</v>
      </c>
      <c r="EO596">
        <v>1</v>
      </c>
      <c r="EP596">
        <v>0</v>
      </c>
      <c r="EQ596">
        <v>13</v>
      </c>
      <c r="ER596">
        <v>1</v>
      </c>
      <c r="ES596">
        <v>0</v>
      </c>
      <c r="ET596">
        <v>0</v>
      </c>
      <c r="EU596">
        <v>0</v>
      </c>
      <c r="EV596">
        <v>1</v>
      </c>
      <c r="EW596">
        <v>0</v>
      </c>
      <c r="EX596">
        <v>0</v>
      </c>
      <c r="EY596">
        <v>0</v>
      </c>
      <c r="EZ596">
        <v>0</v>
      </c>
      <c r="FA596">
        <v>27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1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44</v>
      </c>
      <c r="FR596">
        <v>9</v>
      </c>
      <c r="FS596">
        <v>3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6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>
        <v>0</v>
      </c>
      <c r="GJ59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9</v>
      </c>
      <c r="GV596">
        <v>51</v>
      </c>
      <c r="GW596">
        <v>17</v>
      </c>
      <c r="GX596">
        <v>5</v>
      </c>
      <c r="GY596">
        <v>0</v>
      </c>
      <c r="GZ596">
        <v>0</v>
      </c>
      <c r="HA596">
        <v>10</v>
      </c>
      <c r="HB596">
        <v>1</v>
      </c>
      <c r="HC596">
        <v>2</v>
      </c>
      <c r="HD596">
        <v>1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1</v>
      </c>
      <c r="HN596">
        <v>1</v>
      </c>
      <c r="HO596">
        <v>0</v>
      </c>
      <c r="HP596">
        <v>1</v>
      </c>
      <c r="HQ596">
        <v>0</v>
      </c>
      <c r="HR596">
        <v>0</v>
      </c>
      <c r="HS596">
        <v>0</v>
      </c>
      <c r="HT596">
        <v>0</v>
      </c>
      <c r="HU596">
        <v>1</v>
      </c>
      <c r="HV596">
        <v>2</v>
      </c>
      <c r="HW596">
        <v>9</v>
      </c>
      <c r="HX596">
        <v>0</v>
      </c>
      <c r="HY596">
        <v>51</v>
      </c>
      <c r="HZ596">
        <v>5</v>
      </c>
      <c r="IA596">
        <v>4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1</v>
      </c>
      <c r="II596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5</v>
      </c>
      <c r="JD596" t="s">
        <v>0</v>
      </c>
      <c r="JE596" t="s">
        <v>0</v>
      </c>
      <c r="JF596" t="s">
        <v>0</v>
      </c>
      <c r="JG596" t="s">
        <v>0</v>
      </c>
      <c r="JH596" t="s">
        <v>0</v>
      </c>
      <c r="JI596" t="s">
        <v>0</v>
      </c>
      <c r="JJ596" t="s">
        <v>0</v>
      </c>
      <c r="JK596" t="s">
        <v>0</v>
      </c>
      <c r="JL596" t="s">
        <v>0</v>
      </c>
      <c r="JM596" t="s">
        <v>0</v>
      </c>
      <c r="JN596" t="s">
        <v>0</v>
      </c>
      <c r="JO596" t="s">
        <v>0</v>
      </c>
      <c r="JP596" t="s">
        <v>0</v>
      </c>
      <c r="JQ596" t="s">
        <v>0</v>
      </c>
      <c r="JR596" t="s">
        <v>0</v>
      </c>
      <c r="JS596" t="s">
        <v>0</v>
      </c>
      <c r="JT596" t="s">
        <v>0</v>
      </c>
      <c r="JU596" t="s">
        <v>0</v>
      </c>
      <c r="JV596" t="s">
        <v>0</v>
      </c>
      <c r="JW596">
        <v>1</v>
      </c>
      <c r="JX596">
        <v>1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1</v>
      </c>
      <c r="KS596">
        <v>6</v>
      </c>
      <c r="KT596">
        <v>0</v>
      </c>
      <c r="KU596">
        <v>0</v>
      </c>
      <c r="KV596">
        <v>0</v>
      </c>
      <c r="KW596">
        <v>0</v>
      </c>
      <c r="KX596">
        <v>6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0</v>
      </c>
      <c r="LU596">
        <v>6</v>
      </c>
      <c r="LV596">
        <v>1</v>
      </c>
      <c r="LW596">
        <v>0</v>
      </c>
      <c r="LX596">
        <v>0</v>
      </c>
      <c r="LY596">
        <v>0</v>
      </c>
      <c r="LZ596">
        <v>0</v>
      </c>
      <c r="MA596">
        <v>0</v>
      </c>
      <c r="MB596">
        <v>0</v>
      </c>
      <c r="MC596">
        <v>1</v>
      </c>
      <c r="MD596">
        <v>0</v>
      </c>
      <c r="ME596">
        <v>0</v>
      </c>
      <c r="MF596">
        <v>0</v>
      </c>
      <c r="MG596">
        <v>0</v>
      </c>
      <c r="MH596">
        <v>0</v>
      </c>
      <c r="MI596">
        <v>0</v>
      </c>
      <c r="MJ596">
        <v>0</v>
      </c>
      <c r="MK596">
        <v>0</v>
      </c>
      <c r="ML596">
        <v>0</v>
      </c>
      <c r="MM596">
        <v>1</v>
      </c>
    </row>
    <row r="597" spans="1:351">
      <c r="A597" t="s">
        <v>658</v>
      </c>
      <c r="B597" t="s">
        <v>653</v>
      </c>
      <c r="C597" t="str">
        <f>"201207"</f>
        <v>201207</v>
      </c>
      <c r="D597" t="s">
        <v>657</v>
      </c>
      <c r="E597">
        <v>4</v>
      </c>
      <c r="F597">
        <v>2136</v>
      </c>
      <c r="G597">
        <v>1630</v>
      </c>
      <c r="H597">
        <v>649</v>
      </c>
      <c r="I597">
        <v>981</v>
      </c>
      <c r="J597">
        <v>1</v>
      </c>
      <c r="K597">
        <v>8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981</v>
      </c>
      <c r="T597">
        <v>0</v>
      </c>
      <c r="U597">
        <v>0</v>
      </c>
      <c r="V597">
        <v>981</v>
      </c>
      <c r="W597">
        <v>27</v>
      </c>
      <c r="X597">
        <v>15</v>
      </c>
      <c r="Y597">
        <v>3</v>
      </c>
      <c r="Z597">
        <v>5</v>
      </c>
      <c r="AA597">
        <v>954</v>
      </c>
      <c r="AB597">
        <v>397</v>
      </c>
      <c r="AC597">
        <v>42</v>
      </c>
      <c r="AD597">
        <v>259</v>
      </c>
      <c r="AE597">
        <v>1</v>
      </c>
      <c r="AF597">
        <v>0</v>
      </c>
      <c r="AG597">
        <v>7</v>
      </c>
      <c r="AH597">
        <v>4</v>
      </c>
      <c r="AI597">
        <v>1</v>
      </c>
      <c r="AJ597">
        <v>3</v>
      </c>
      <c r="AK597">
        <v>1</v>
      </c>
      <c r="AL597">
        <v>2</v>
      </c>
      <c r="AM597">
        <v>0</v>
      </c>
      <c r="AN597">
        <v>0</v>
      </c>
      <c r="AO597">
        <v>1</v>
      </c>
      <c r="AP597">
        <v>1</v>
      </c>
      <c r="AQ597">
        <v>3</v>
      </c>
      <c r="AR597">
        <v>0</v>
      </c>
      <c r="AS597">
        <v>59</v>
      </c>
      <c r="AT597">
        <v>0</v>
      </c>
      <c r="AU597">
        <v>0</v>
      </c>
      <c r="AV597">
        <v>1</v>
      </c>
      <c r="AW597">
        <v>2</v>
      </c>
      <c r="AX597">
        <v>2</v>
      </c>
      <c r="AY597">
        <v>0</v>
      </c>
      <c r="AZ597">
        <v>0</v>
      </c>
      <c r="BA597">
        <v>0</v>
      </c>
      <c r="BB597">
        <v>1</v>
      </c>
      <c r="BC597">
        <v>0</v>
      </c>
      <c r="BD597">
        <v>7</v>
      </c>
      <c r="BE597">
        <v>397</v>
      </c>
      <c r="BF597">
        <v>147</v>
      </c>
      <c r="BG597">
        <v>7</v>
      </c>
      <c r="BH597">
        <v>108</v>
      </c>
      <c r="BI597">
        <v>4</v>
      </c>
      <c r="BJ597">
        <v>1</v>
      </c>
      <c r="BK597">
        <v>1</v>
      </c>
      <c r="BL597">
        <v>6</v>
      </c>
      <c r="BM597">
        <v>0</v>
      </c>
      <c r="BN597">
        <v>0</v>
      </c>
      <c r="BO597">
        <v>0</v>
      </c>
      <c r="BP597">
        <v>0</v>
      </c>
      <c r="BQ597">
        <v>1</v>
      </c>
      <c r="BR597">
        <v>0</v>
      </c>
      <c r="BS597">
        <v>1</v>
      </c>
      <c r="BT597">
        <v>0</v>
      </c>
      <c r="BU597">
        <v>5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3</v>
      </c>
      <c r="CC597">
        <v>0</v>
      </c>
      <c r="CD597">
        <v>0</v>
      </c>
      <c r="CE597">
        <v>0</v>
      </c>
      <c r="CF597">
        <v>2</v>
      </c>
      <c r="CG597">
        <v>0</v>
      </c>
      <c r="CH597">
        <v>8</v>
      </c>
      <c r="CI597">
        <v>147</v>
      </c>
      <c r="CJ597">
        <v>30</v>
      </c>
      <c r="CK597">
        <v>10</v>
      </c>
      <c r="CL597">
        <v>4</v>
      </c>
      <c r="CM597">
        <v>1</v>
      </c>
      <c r="CN597">
        <v>0</v>
      </c>
      <c r="CO597">
        <v>1</v>
      </c>
      <c r="CP597">
        <v>1</v>
      </c>
      <c r="CQ597">
        <v>1</v>
      </c>
      <c r="CR597">
        <v>2</v>
      </c>
      <c r="CS597">
        <v>0</v>
      </c>
      <c r="CT597">
        <v>0</v>
      </c>
      <c r="CU597">
        <v>1</v>
      </c>
      <c r="CV597">
        <v>1</v>
      </c>
      <c r="CW597">
        <v>3</v>
      </c>
      <c r="CX597">
        <v>0</v>
      </c>
      <c r="CY597">
        <v>2</v>
      </c>
      <c r="CZ597">
        <v>0</v>
      </c>
      <c r="DA597">
        <v>0</v>
      </c>
      <c r="DB597">
        <v>1</v>
      </c>
      <c r="DC597">
        <v>0</v>
      </c>
      <c r="DD597">
        <v>1</v>
      </c>
      <c r="DE597">
        <v>0</v>
      </c>
      <c r="DF597">
        <v>0</v>
      </c>
      <c r="DG597">
        <v>0</v>
      </c>
      <c r="DH597">
        <v>1</v>
      </c>
      <c r="DI597">
        <v>30</v>
      </c>
      <c r="DJ597">
        <v>53</v>
      </c>
      <c r="DK597">
        <v>16</v>
      </c>
      <c r="DL597">
        <v>2</v>
      </c>
      <c r="DM597">
        <v>4</v>
      </c>
      <c r="DN597">
        <v>24</v>
      </c>
      <c r="DO597">
        <v>0</v>
      </c>
      <c r="DP597">
        <v>0</v>
      </c>
      <c r="DQ597">
        <v>2</v>
      </c>
      <c r="DR597">
        <v>0</v>
      </c>
      <c r="DS597">
        <v>1</v>
      </c>
      <c r="DT597">
        <v>0</v>
      </c>
      <c r="DU597">
        <v>1</v>
      </c>
      <c r="DV597">
        <v>1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1</v>
      </c>
      <c r="EF597">
        <v>0</v>
      </c>
      <c r="EG597">
        <v>0</v>
      </c>
      <c r="EH597">
        <v>1</v>
      </c>
      <c r="EI597">
        <v>0</v>
      </c>
      <c r="EJ597">
        <v>0</v>
      </c>
      <c r="EK597">
        <v>0</v>
      </c>
      <c r="EL597">
        <v>0</v>
      </c>
      <c r="EM597">
        <v>53</v>
      </c>
      <c r="EN597">
        <v>134</v>
      </c>
      <c r="EO597">
        <v>0</v>
      </c>
      <c r="EP597">
        <v>2</v>
      </c>
      <c r="EQ597">
        <v>48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80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2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2</v>
      </c>
      <c r="FQ597">
        <v>134</v>
      </c>
      <c r="FR597">
        <v>39</v>
      </c>
      <c r="FS597">
        <v>12</v>
      </c>
      <c r="FT597">
        <v>4</v>
      </c>
      <c r="FU597">
        <v>1</v>
      </c>
      <c r="FV597">
        <v>1</v>
      </c>
      <c r="FW597">
        <v>0</v>
      </c>
      <c r="FX597">
        <v>0</v>
      </c>
      <c r="FY597">
        <v>11</v>
      </c>
      <c r="FZ597">
        <v>1</v>
      </c>
      <c r="GA597">
        <v>0</v>
      </c>
      <c r="GB597">
        <v>0</v>
      </c>
      <c r="GC597">
        <v>0</v>
      </c>
      <c r="GD597">
        <v>1</v>
      </c>
      <c r="GE597">
        <v>0</v>
      </c>
      <c r="GF597">
        <v>0</v>
      </c>
      <c r="GG597">
        <v>6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2</v>
      </c>
      <c r="GT597">
        <v>0</v>
      </c>
      <c r="GU597">
        <v>39</v>
      </c>
      <c r="GV597">
        <v>111</v>
      </c>
      <c r="GW597">
        <v>33</v>
      </c>
      <c r="GX597">
        <v>9</v>
      </c>
      <c r="GY597">
        <v>2</v>
      </c>
      <c r="GZ597">
        <v>1</v>
      </c>
      <c r="HA597">
        <v>31</v>
      </c>
      <c r="HB597">
        <v>0</v>
      </c>
      <c r="HC597">
        <v>2</v>
      </c>
      <c r="HD597">
        <v>1</v>
      </c>
      <c r="HE597">
        <v>0</v>
      </c>
      <c r="HF597">
        <v>0</v>
      </c>
      <c r="HG597">
        <v>2</v>
      </c>
      <c r="HH597">
        <v>0</v>
      </c>
      <c r="HI597">
        <v>0</v>
      </c>
      <c r="HJ597">
        <v>0</v>
      </c>
      <c r="HK597">
        <v>1</v>
      </c>
      <c r="HL597">
        <v>1</v>
      </c>
      <c r="HM597">
        <v>1</v>
      </c>
      <c r="HN597">
        <v>1</v>
      </c>
      <c r="HO597">
        <v>0</v>
      </c>
      <c r="HP597">
        <v>2</v>
      </c>
      <c r="HQ597">
        <v>0</v>
      </c>
      <c r="HR597">
        <v>0</v>
      </c>
      <c r="HS597">
        <v>0</v>
      </c>
      <c r="HT597">
        <v>0</v>
      </c>
      <c r="HU597">
        <v>1</v>
      </c>
      <c r="HV597">
        <v>1</v>
      </c>
      <c r="HW597">
        <v>20</v>
      </c>
      <c r="HX597">
        <v>2</v>
      </c>
      <c r="HY597">
        <v>111</v>
      </c>
      <c r="HZ597">
        <v>38</v>
      </c>
      <c r="IA597">
        <v>21</v>
      </c>
      <c r="IB597">
        <v>2</v>
      </c>
      <c r="IC597">
        <v>1</v>
      </c>
      <c r="ID597">
        <v>0</v>
      </c>
      <c r="IE597">
        <v>2</v>
      </c>
      <c r="IF597">
        <v>1</v>
      </c>
      <c r="IG597">
        <v>0</v>
      </c>
      <c r="IH597">
        <v>1</v>
      </c>
      <c r="II597">
        <v>3</v>
      </c>
      <c r="IJ597">
        <v>0</v>
      </c>
      <c r="IK597">
        <v>2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2</v>
      </c>
      <c r="IV597">
        <v>0</v>
      </c>
      <c r="IW597">
        <v>0</v>
      </c>
      <c r="IX597">
        <v>0</v>
      </c>
      <c r="IY597">
        <v>1</v>
      </c>
      <c r="IZ597">
        <v>2</v>
      </c>
      <c r="JA597">
        <v>0</v>
      </c>
      <c r="JB597">
        <v>0</v>
      </c>
      <c r="JC597">
        <v>38</v>
      </c>
      <c r="JD597" t="s">
        <v>0</v>
      </c>
      <c r="JE597" t="s">
        <v>0</v>
      </c>
      <c r="JF597" t="s">
        <v>0</v>
      </c>
      <c r="JG597" t="s">
        <v>0</v>
      </c>
      <c r="JH597" t="s">
        <v>0</v>
      </c>
      <c r="JI597" t="s">
        <v>0</v>
      </c>
      <c r="JJ597" t="s">
        <v>0</v>
      </c>
      <c r="JK597" t="s">
        <v>0</v>
      </c>
      <c r="JL597" t="s">
        <v>0</v>
      </c>
      <c r="JM597" t="s">
        <v>0</v>
      </c>
      <c r="JN597" t="s">
        <v>0</v>
      </c>
      <c r="JO597" t="s">
        <v>0</v>
      </c>
      <c r="JP597" t="s">
        <v>0</v>
      </c>
      <c r="JQ597" t="s">
        <v>0</v>
      </c>
      <c r="JR597" t="s">
        <v>0</v>
      </c>
      <c r="JS597" t="s">
        <v>0</v>
      </c>
      <c r="JT597" t="s">
        <v>0</v>
      </c>
      <c r="JU597" t="s">
        <v>0</v>
      </c>
      <c r="JV597" t="s">
        <v>0</v>
      </c>
      <c r="JW597">
        <v>2</v>
      </c>
      <c r="JX597">
        <v>1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1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2</v>
      </c>
      <c r="KS597">
        <v>2</v>
      </c>
      <c r="KT597">
        <v>2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0</v>
      </c>
      <c r="LU597">
        <v>2</v>
      </c>
      <c r="LV597">
        <v>1</v>
      </c>
      <c r="LW597">
        <v>1</v>
      </c>
      <c r="LX597">
        <v>0</v>
      </c>
      <c r="LY597">
        <v>0</v>
      </c>
      <c r="LZ597">
        <v>0</v>
      </c>
      <c r="MA597">
        <v>0</v>
      </c>
      <c r="MB597">
        <v>0</v>
      </c>
      <c r="MC597">
        <v>0</v>
      </c>
      <c r="MD597">
        <v>0</v>
      </c>
      <c r="ME597">
        <v>0</v>
      </c>
      <c r="MF597">
        <v>0</v>
      </c>
      <c r="MG597">
        <v>0</v>
      </c>
      <c r="MH597">
        <v>0</v>
      </c>
      <c r="MI597">
        <v>0</v>
      </c>
      <c r="MJ597">
        <v>0</v>
      </c>
      <c r="MK597">
        <v>0</v>
      </c>
      <c r="ML597">
        <v>0</v>
      </c>
      <c r="MM597">
        <v>1</v>
      </c>
    </row>
    <row r="598" spans="1:351">
      <c r="A598" t="s">
        <v>656</v>
      </c>
      <c r="B598" t="s">
        <v>653</v>
      </c>
      <c r="C598" t="str">
        <f>"201207"</f>
        <v>201207</v>
      </c>
      <c r="D598" t="s">
        <v>655</v>
      </c>
      <c r="E598">
        <v>5</v>
      </c>
      <c r="F598">
        <v>746</v>
      </c>
      <c r="G598">
        <v>580</v>
      </c>
      <c r="H598">
        <v>167</v>
      </c>
      <c r="I598">
        <v>413</v>
      </c>
      <c r="J598">
        <v>0</v>
      </c>
      <c r="K598">
        <v>5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413</v>
      </c>
      <c r="T598">
        <v>0</v>
      </c>
      <c r="U598">
        <v>0</v>
      </c>
      <c r="V598">
        <v>413</v>
      </c>
      <c r="W598">
        <v>12</v>
      </c>
      <c r="X598">
        <v>10</v>
      </c>
      <c r="Y598">
        <v>0</v>
      </c>
      <c r="Z598">
        <v>2</v>
      </c>
      <c r="AA598">
        <v>401</v>
      </c>
      <c r="AB598">
        <v>178</v>
      </c>
      <c r="AC598">
        <v>26</v>
      </c>
      <c r="AD598">
        <v>114</v>
      </c>
      <c r="AE598">
        <v>5</v>
      </c>
      <c r="AF598">
        <v>1</v>
      </c>
      <c r="AG598">
        <v>7</v>
      </c>
      <c r="AH598">
        <v>1</v>
      </c>
      <c r="AI598">
        <v>1</v>
      </c>
      <c r="AJ598">
        <v>4</v>
      </c>
      <c r="AK598">
        <v>0</v>
      </c>
      <c r="AL598">
        <v>1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17</v>
      </c>
      <c r="AT598">
        <v>1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178</v>
      </c>
      <c r="BF598">
        <v>54</v>
      </c>
      <c r="BG598">
        <v>2</v>
      </c>
      <c r="BH598">
        <v>39</v>
      </c>
      <c r="BI598">
        <v>1</v>
      </c>
      <c r="BJ598">
        <v>0</v>
      </c>
      <c r="BK598">
        <v>0</v>
      </c>
      <c r="BL598">
        <v>1</v>
      </c>
      <c r="BM598">
        <v>0</v>
      </c>
      <c r="BN598">
        <v>0</v>
      </c>
      <c r="BO598">
        <v>1</v>
      </c>
      <c r="BP598">
        <v>0</v>
      </c>
      <c r="BQ598">
        <v>0</v>
      </c>
      <c r="BR598">
        <v>0</v>
      </c>
      <c r="BS598">
        <v>0</v>
      </c>
      <c r="BT598">
        <v>1</v>
      </c>
      <c r="BU598">
        <v>0</v>
      </c>
      <c r="BV598">
        <v>0</v>
      </c>
      <c r="BW598">
        <v>0</v>
      </c>
      <c r="BX598">
        <v>0</v>
      </c>
      <c r="BY598">
        <v>1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8</v>
      </c>
      <c r="CI598">
        <v>54</v>
      </c>
      <c r="CJ598">
        <v>6</v>
      </c>
      <c r="CK598">
        <v>1</v>
      </c>
      <c r="CL598">
        <v>1</v>
      </c>
      <c r="CM598">
        <v>0</v>
      </c>
      <c r="CN598">
        <v>0</v>
      </c>
      <c r="CO598">
        <v>2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1</v>
      </c>
      <c r="CV598">
        <v>0</v>
      </c>
      <c r="CW598">
        <v>0</v>
      </c>
      <c r="CX598">
        <v>1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6</v>
      </c>
      <c r="DJ598">
        <v>17</v>
      </c>
      <c r="DK598">
        <v>7</v>
      </c>
      <c r="DL598">
        <v>0</v>
      </c>
      <c r="DM598">
        <v>0</v>
      </c>
      <c r="DN598">
        <v>3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3</v>
      </c>
      <c r="ED598">
        <v>0</v>
      </c>
      <c r="EE598">
        <v>1</v>
      </c>
      <c r="EF598">
        <v>0</v>
      </c>
      <c r="EG598">
        <v>0</v>
      </c>
      <c r="EH598">
        <v>1</v>
      </c>
      <c r="EI598">
        <v>1</v>
      </c>
      <c r="EJ598">
        <v>1</v>
      </c>
      <c r="EK598">
        <v>0</v>
      </c>
      <c r="EL598">
        <v>0</v>
      </c>
      <c r="EM598">
        <v>17</v>
      </c>
      <c r="EN598">
        <v>75</v>
      </c>
      <c r="EO598">
        <v>1</v>
      </c>
      <c r="EP598">
        <v>0</v>
      </c>
      <c r="EQ598">
        <v>18</v>
      </c>
      <c r="ER598">
        <v>0</v>
      </c>
      <c r="ES598">
        <v>0</v>
      </c>
      <c r="ET598">
        <v>1</v>
      </c>
      <c r="EU598">
        <v>0</v>
      </c>
      <c r="EV598">
        <v>0</v>
      </c>
      <c r="EW598">
        <v>1</v>
      </c>
      <c r="EX598">
        <v>0</v>
      </c>
      <c r="EY598">
        <v>0</v>
      </c>
      <c r="EZ598">
        <v>1</v>
      </c>
      <c r="FA598">
        <v>53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75</v>
      </c>
      <c r="FR598">
        <v>19</v>
      </c>
      <c r="FS598">
        <v>4</v>
      </c>
      <c r="FT598">
        <v>0</v>
      </c>
      <c r="FU598">
        <v>1</v>
      </c>
      <c r="FV598">
        <v>0</v>
      </c>
      <c r="FW598">
        <v>2</v>
      </c>
      <c r="FX598">
        <v>0</v>
      </c>
      <c r="FY598">
        <v>12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>
        <v>0</v>
      </c>
      <c r="GJ598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19</v>
      </c>
      <c r="GV598">
        <v>38</v>
      </c>
      <c r="GW598">
        <v>10</v>
      </c>
      <c r="GX598">
        <v>5</v>
      </c>
      <c r="GY598">
        <v>0</v>
      </c>
      <c r="GZ598">
        <v>1</v>
      </c>
      <c r="HA598">
        <v>9</v>
      </c>
      <c r="HB598">
        <v>0</v>
      </c>
      <c r="HC598">
        <v>0</v>
      </c>
      <c r="HD598">
        <v>1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1</v>
      </c>
      <c r="HL598">
        <v>2</v>
      </c>
      <c r="HM598">
        <v>0</v>
      </c>
      <c r="HN598">
        <v>0</v>
      </c>
      <c r="HO598">
        <v>0</v>
      </c>
      <c r="HP598">
        <v>1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7</v>
      </c>
      <c r="HX598">
        <v>1</v>
      </c>
      <c r="HY598">
        <v>38</v>
      </c>
      <c r="HZ598">
        <v>14</v>
      </c>
      <c r="IA598">
        <v>11</v>
      </c>
      <c r="IB598">
        <v>1</v>
      </c>
      <c r="IC598">
        <v>0</v>
      </c>
      <c r="ID598">
        <v>0</v>
      </c>
      <c r="IE598">
        <v>1</v>
      </c>
      <c r="IF598">
        <v>0</v>
      </c>
      <c r="IG598">
        <v>0</v>
      </c>
      <c r="IH598">
        <v>0</v>
      </c>
      <c r="II598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1</v>
      </c>
      <c r="JC598">
        <v>14</v>
      </c>
      <c r="JD598" t="s">
        <v>0</v>
      </c>
      <c r="JE598" t="s">
        <v>0</v>
      </c>
      <c r="JF598" t="s">
        <v>0</v>
      </c>
      <c r="JG598" t="s">
        <v>0</v>
      </c>
      <c r="JH598" t="s">
        <v>0</v>
      </c>
      <c r="JI598" t="s">
        <v>0</v>
      </c>
      <c r="JJ598" t="s">
        <v>0</v>
      </c>
      <c r="JK598" t="s">
        <v>0</v>
      </c>
      <c r="JL598" t="s">
        <v>0</v>
      </c>
      <c r="JM598" t="s">
        <v>0</v>
      </c>
      <c r="JN598" t="s">
        <v>0</v>
      </c>
      <c r="JO598" t="s">
        <v>0</v>
      </c>
      <c r="JP598" t="s">
        <v>0</v>
      </c>
      <c r="JQ598" t="s">
        <v>0</v>
      </c>
      <c r="JR598" t="s">
        <v>0</v>
      </c>
      <c r="JS598" t="s">
        <v>0</v>
      </c>
      <c r="JT598" t="s">
        <v>0</v>
      </c>
      <c r="JU598" t="s">
        <v>0</v>
      </c>
      <c r="JV598" t="s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  <c r="LL598">
        <v>0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0</v>
      </c>
      <c r="LU598">
        <v>0</v>
      </c>
      <c r="LV598">
        <v>0</v>
      </c>
      <c r="LW598">
        <v>0</v>
      </c>
      <c r="LX598">
        <v>0</v>
      </c>
      <c r="LY598">
        <v>0</v>
      </c>
      <c r="LZ598">
        <v>0</v>
      </c>
      <c r="MA598">
        <v>0</v>
      </c>
      <c r="MB598">
        <v>0</v>
      </c>
      <c r="MC598">
        <v>0</v>
      </c>
      <c r="MD598">
        <v>0</v>
      </c>
      <c r="ME598">
        <v>0</v>
      </c>
      <c r="MF598">
        <v>0</v>
      </c>
      <c r="MG598">
        <v>0</v>
      </c>
      <c r="MH598">
        <v>0</v>
      </c>
      <c r="MI598">
        <v>0</v>
      </c>
      <c r="MJ598">
        <v>0</v>
      </c>
      <c r="MK598">
        <v>0</v>
      </c>
      <c r="ML598">
        <v>0</v>
      </c>
      <c r="MM598">
        <v>0</v>
      </c>
    </row>
    <row r="599" spans="1:351">
      <c r="A599" t="s">
        <v>654</v>
      </c>
      <c r="B599" t="s">
        <v>653</v>
      </c>
      <c r="C599" t="str">
        <f>"201207"</f>
        <v>201207</v>
      </c>
      <c r="D599" t="s">
        <v>652</v>
      </c>
      <c r="E599">
        <v>6</v>
      </c>
      <c r="F599">
        <v>452</v>
      </c>
      <c r="G599">
        <v>360</v>
      </c>
      <c r="H599">
        <v>158</v>
      </c>
      <c r="I599">
        <v>202</v>
      </c>
      <c r="J599">
        <v>0</v>
      </c>
      <c r="K599">
        <v>1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202</v>
      </c>
      <c r="T599">
        <v>0</v>
      </c>
      <c r="U599">
        <v>0</v>
      </c>
      <c r="V599">
        <v>202</v>
      </c>
      <c r="W599">
        <v>8</v>
      </c>
      <c r="X599">
        <v>5</v>
      </c>
      <c r="Y599">
        <v>3</v>
      </c>
      <c r="Z599">
        <v>0</v>
      </c>
      <c r="AA599">
        <v>194</v>
      </c>
      <c r="AB599">
        <v>83</v>
      </c>
      <c r="AC599">
        <v>7</v>
      </c>
      <c r="AD599">
        <v>66</v>
      </c>
      <c r="AE599">
        <v>1</v>
      </c>
      <c r="AF599">
        <v>0</v>
      </c>
      <c r="AG599">
        <v>2</v>
      </c>
      <c r="AH599">
        <v>0</v>
      </c>
      <c r="AI599">
        <v>0</v>
      </c>
      <c r="AJ599">
        <v>1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4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1</v>
      </c>
      <c r="AZ599">
        <v>0</v>
      </c>
      <c r="BA599">
        <v>0</v>
      </c>
      <c r="BB599">
        <v>0</v>
      </c>
      <c r="BC599">
        <v>0</v>
      </c>
      <c r="BD599">
        <v>1</v>
      </c>
      <c r="BE599">
        <v>83</v>
      </c>
      <c r="BF599">
        <v>36</v>
      </c>
      <c r="BG599">
        <v>5</v>
      </c>
      <c r="BH599">
        <v>26</v>
      </c>
      <c r="BI599">
        <v>0</v>
      </c>
      <c r="BJ599">
        <v>0</v>
      </c>
      <c r="BK599">
        <v>0</v>
      </c>
      <c r="BL599">
        <v>2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1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2</v>
      </c>
      <c r="CI599">
        <v>36</v>
      </c>
      <c r="CJ599">
        <v>5</v>
      </c>
      <c r="CK599">
        <v>3</v>
      </c>
      <c r="CL599">
        <v>0</v>
      </c>
      <c r="CM599">
        <v>0</v>
      </c>
      <c r="CN599">
        <v>1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1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5</v>
      </c>
      <c r="DJ599">
        <v>9</v>
      </c>
      <c r="DK599">
        <v>3</v>
      </c>
      <c r="DL599">
        <v>0</v>
      </c>
      <c r="DM599">
        <v>0</v>
      </c>
      <c r="DN599">
        <v>6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9</v>
      </c>
      <c r="EN599">
        <v>25</v>
      </c>
      <c r="EO599">
        <v>2</v>
      </c>
      <c r="EP599">
        <v>2</v>
      </c>
      <c r="EQ599">
        <v>3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1</v>
      </c>
      <c r="EX599">
        <v>0</v>
      </c>
      <c r="EY599">
        <v>0</v>
      </c>
      <c r="EZ599">
        <v>0</v>
      </c>
      <c r="FA599">
        <v>17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25</v>
      </c>
      <c r="FR599">
        <v>4</v>
      </c>
      <c r="FS599">
        <v>1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3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>
        <v>0</v>
      </c>
      <c r="GJ599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4</v>
      </c>
      <c r="GV599">
        <v>22</v>
      </c>
      <c r="GW599">
        <v>11</v>
      </c>
      <c r="GX599">
        <v>0</v>
      </c>
      <c r="GY599">
        <v>0</v>
      </c>
      <c r="GZ599">
        <v>2</v>
      </c>
      <c r="HA599">
        <v>3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1</v>
      </c>
      <c r="HH599">
        <v>0</v>
      </c>
      <c r="HI599">
        <v>1</v>
      </c>
      <c r="HJ599">
        <v>0</v>
      </c>
      <c r="HK599">
        <v>0</v>
      </c>
      <c r="HL599">
        <v>0</v>
      </c>
      <c r="HM599">
        <v>1</v>
      </c>
      <c r="HN599">
        <v>0</v>
      </c>
      <c r="HO599">
        <v>1</v>
      </c>
      <c r="HP599">
        <v>1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1</v>
      </c>
      <c r="HX599">
        <v>0</v>
      </c>
      <c r="HY599">
        <v>22</v>
      </c>
      <c r="HZ599">
        <v>9</v>
      </c>
      <c r="IA599">
        <v>5</v>
      </c>
      <c r="IB599">
        <v>3</v>
      </c>
      <c r="IC599">
        <v>0</v>
      </c>
      <c r="ID599">
        <v>0</v>
      </c>
      <c r="IE599">
        <v>0</v>
      </c>
      <c r="IF599">
        <v>0</v>
      </c>
      <c r="IG599">
        <v>1</v>
      </c>
      <c r="IH599">
        <v>0</v>
      </c>
      <c r="II599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9</v>
      </c>
      <c r="JD599" t="s">
        <v>0</v>
      </c>
      <c r="JE599" t="s">
        <v>0</v>
      </c>
      <c r="JF599" t="s">
        <v>0</v>
      </c>
      <c r="JG599" t="s">
        <v>0</v>
      </c>
      <c r="JH599" t="s">
        <v>0</v>
      </c>
      <c r="JI599" t="s">
        <v>0</v>
      </c>
      <c r="JJ599" t="s">
        <v>0</v>
      </c>
      <c r="JK599" t="s">
        <v>0</v>
      </c>
      <c r="JL599" t="s">
        <v>0</v>
      </c>
      <c r="JM599" t="s">
        <v>0</v>
      </c>
      <c r="JN599" t="s">
        <v>0</v>
      </c>
      <c r="JO599" t="s">
        <v>0</v>
      </c>
      <c r="JP599" t="s">
        <v>0</v>
      </c>
      <c r="JQ599" t="s">
        <v>0</v>
      </c>
      <c r="JR599" t="s">
        <v>0</v>
      </c>
      <c r="JS599" t="s">
        <v>0</v>
      </c>
      <c r="JT599" t="s">
        <v>0</v>
      </c>
      <c r="JU599" t="s">
        <v>0</v>
      </c>
      <c r="JV599" t="s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1</v>
      </c>
      <c r="KT599">
        <v>1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0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0</v>
      </c>
      <c r="LN599">
        <v>0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0</v>
      </c>
      <c r="LU599">
        <v>1</v>
      </c>
      <c r="LV599">
        <v>0</v>
      </c>
      <c r="LW599">
        <v>0</v>
      </c>
      <c r="LX599">
        <v>0</v>
      </c>
      <c r="LY599">
        <v>0</v>
      </c>
      <c r="LZ599">
        <v>0</v>
      </c>
      <c r="MA599">
        <v>0</v>
      </c>
      <c r="MB599">
        <v>0</v>
      </c>
      <c r="MC599">
        <v>0</v>
      </c>
      <c r="MD599">
        <v>0</v>
      </c>
      <c r="ME599">
        <v>0</v>
      </c>
      <c r="MF599">
        <v>0</v>
      </c>
      <c r="MG599">
        <v>0</v>
      </c>
      <c r="MH599">
        <v>0</v>
      </c>
      <c r="MI599">
        <v>0</v>
      </c>
      <c r="MJ599">
        <v>0</v>
      </c>
      <c r="MK599">
        <v>0</v>
      </c>
      <c r="ML599">
        <v>0</v>
      </c>
      <c r="MM599">
        <v>0</v>
      </c>
    </row>
    <row r="600" spans="1:351">
      <c r="A600" t="s">
        <v>651</v>
      </c>
      <c r="B600" t="s">
        <v>644</v>
      </c>
      <c r="C600" t="str">
        <f>"201208"</f>
        <v>201208</v>
      </c>
      <c r="D600" t="s">
        <v>650</v>
      </c>
      <c r="E600">
        <v>1</v>
      </c>
      <c r="F600">
        <v>1301</v>
      </c>
      <c r="G600">
        <v>1000</v>
      </c>
      <c r="H600">
        <v>524</v>
      </c>
      <c r="I600">
        <v>476</v>
      </c>
      <c r="J600">
        <v>0</v>
      </c>
      <c r="K600">
        <v>8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476</v>
      </c>
      <c r="T600">
        <v>0</v>
      </c>
      <c r="U600">
        <v>0</v>
      </c>
      <c r="V600">
        <v>476</v>
      </c>
      <c r="W600">
        <v>10</v>
      </c>
      <c r="X600">
        <v>8</v>
      </c>
      <c r="Y600">
        <v>1</v>
      </c>
      <c r="Z600">
        <v>1</v>
      </c>
      <c r="AA600">
        <v>466</v>
      </c>
      <c r="AB600">
        <v>169</v>
      </c>
      <c r="AC600">
        <v>25</v>
      </c>
      <c r="AD600">
        <v>109</v>
      </c>
      <c r="AE600">
        <v>2</v>
      </c>
      <c r="AF600">
        <v>0</v>
      </c>
      <c r="AG600">
        <v>0</v>
      </c>
      <c r="AH600">
        <v>1</v>
      </c>
      <c r="AI600">
        <v>1</v>
      </c>
      <c r="AJ600">
        <v>0</v>
      </c>
      <c r="AK600">
        <v>0</v>
      </c>
      <c r="AL600">
        <v>2</v>
      </c>
      <c r="AM600">
        <v>0</v>
      </c>
      <c r="AN600">
        <v>0</v>
      </c>
      <c r="AO600">
        <v>2</v>
      </c>
      <c r="AP600">
        <v>0</v>
      </c>
      <c r="AQ600">
        <v>3</v>
      </c>
      <c r="AR600">
        <v>0</v>
      </c>
      <c r="AS600">
        <v>9</v>
      </c>
      <c r="AT600">
        <v>0</v>
      </c>
      <c r="AU600">
        <v>0</v>
      </c>
      <c r="AV600">
        <v>1</v>
      </c>
      <c r="AW600">
        <v>3</v>
      </c>
      <c r="AX600">
        <v>1</v>
      </c>
      <c r="AY600">
        <v>1</v>
      </c>
      <c r="AZ600">
        <v>0</v>
      </c>
      <c r="BA600">
        <v>0</v>
      </c>
      <c r="BB600">
        <v>0</v>
      </c>
      <c r="BC600">
        <v>0</v>
      </c>
      <c r="BD600">
        <v>9</v>
      </c>
      <c r="BE600">
        <v>169</v>
      </c>
      <c r="BF600">
        <v>49</v>
      </c>
      <c r="BG600">
        <v>6</v>
      </c>
      <c r="BH600">
        <v>32</v>
      </c>
      <c r="BI600">
        <v>1</v>
      </c>
      <c r="BJ600">
        <v>1</v>
      </c>
      <c r="BK600">
        <v>1</v>
      </c>
      <c r="BL600">
        <v>2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1</v>
      </c>
      <c r="CC600">
        <v>0</v>
      </c>
      <c r="CD600">
        <v>1</v>
      </c>
      <c r="CE600">
        <v>0</v>
      </c>
      <c r="CF600">
        <v>1</v>
      </c>
      <c r="CG600">
        <v>1</v>
      </c>
      <c r="CH600">
        <v>2</v>
      </c>
      <c r="CI600">
        <v>49</v>
      </c>
      <c r="CJ600">
        <v>17</v>
      </c>
      <c r="CK600">
        <v>1</v>
      </c>
      <c r="CL600">
        <v>4</v>
      </c>
      <c r="CM600">
        <v>2</v>
      </c>
      <c r="CN600">
        <v>0</v>
      </c>
      <c r="CO600">
        <v>4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2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1</v>
      </c>
      <c r="DE600">
        <v>0</v>
      </c>
      <c r="DF600">
        <v>0</v>
      </c>
      <c r="DG600">
        <v>0</v>
      </c>
      <c r="DH600">
        <v>3</v>
      </c>
      <c r="DI600">
        <v>17</v>
      </c>
      <c r="DJ600">
        <v>12</v>
      </c>
      <c r="DK600">
        <v>9</v>
      </c>
      <c r="DL600">
        <v>0</v>
      </c>
      <c r="DM600">
        <v>1</v>
      </c>
      <c r="DN600">
        <v>1</v>
      </c>
      <c r="DO600">
        <v>0</v>
      </c>
      <c r="DP600">
        <v>0</v>
      </c>
      <c r="DQ600">
        <v>1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12</v>
      </c>
      <c r="EN600">
        <v>101</v>
      </c>
      <c r="EO600">
        <v>3</v>
      </c>
      <c r="EP600">
        <v>1</v>
      </c>
      <c r="EQ600">
        <v>61</v>
      </c>
      <c r="ER600">
        <v>19</v>
      </c>
      <c r="ES600">
        <v>0</v>
      </c>
      <c r="ET600">
        <v>0</v>
      </c>
      <c r="EU600">
        <v>0</v>
      </c>
      <c r="EV600">
        <v>1</v>
      </c>
      <c r="EW600">
        <v>2</v>
      </c>
      <c r="EX600">
        <v>1</v>
      </c>
      <c r="EY600">
        <v>1</v>
      </c>
      <c r="EZ600">
        <v>2</v>
      </c>
      <c r="FA600">
        <v>7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3</v>
      </c>
      <c r="FQ600">
        <v>101</v>
      </c>
      <c r="FR600">
        <v>33</v>
      </c>
      <c r="FS600">
        <v>6</v>
      </c>
      <c r="FT600">
        <v>2</v>
      </c>
      <c r="FU600">
        <v>1</v>
      </c>
      <c r="FV600">
        <v>3</v>
      </c>
      <c r="FW600">
        <v>0</v>
      </c>
      <c r="FX600">
        <v>1</v>
      </c>
      <c r="FY600">
        <v>13</v>
      </c>
      <c r="FZ600">
        <v>1</v>
      </c>
      <c r="GA600">
        <v>0</v>
      </c>
      <c r="GB600">
        <v>1</v>
      </c>
      <c r="GC600">
        <v>0</v>
      </c>
      <c r="GD600">
        <v>0</v>
      </c>
      <c r="GE600">
        <v>1</v>
      </c>
      <c r="GF600">
        <v>1</v>
      </c>
      <c r="GG600">
        <v>0</v>
      </c>
      <c r="GH600">
        <v>0</v>
      </c>
      <c r="GI600">
        <v>0</v>
      </c>
      <c r="GJ600">
        <v>2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33</v>
      </c>
      <c r="GV600">
        <v>59</v>
      </c>
      <c r="GW600">
        <v>17</v>
      </c>
      <c r="GX600">
        <v>3</v>
      </c>
      <c r="GY600">
        <v>2</v>
      </c>
      <c r="GZ600">
        <v>3</v>
      </c>
      <c r="HA600">
        <v>7</v>
      </c>
      <c r="HB600">
        <v>1</v>
      </c>
      <c r="HC600">
        <v>1</v>
      </c>
      <c r="HD600">
        <v>10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1</v>
      </c>
      <c r="HK600">
        <v>0</v>
      </c>
      <c r="HL600">
        <v>2</v>
      </c>
      <c r="HM600">
        <v>0</v>
      </c>
      <c r="HN600">
        <v>1</v>
      </c>
      <c r="HO600">
        <v>0</v>
      </c>
      <c r="HP600">
        <v>0</v>
      </c>
      <c r="HQ600">
        <v>1</v>
      </c>
      <c r="HR600">
        <v>0</v>
      </c>
      <c r="HS600">
        <v>1</v>
      </c>
      <c r="HT600">
        <v>1</v>
      </c>
      <c r="HU600">
        <v>0</v>
      </c>
      <c r="HV600">
        <v>0</v>
      </c>
      <c r="HW600">
        <v>6</v>
      </c>
      <c r="HX600">
        <v>2</v>
      </c>
      <c r="HY600">
        <v>59</v>
      </c>
      <c r="HZ600">
        <v>15</v>
      </c>
      <c r="IA600">
        <v>10</v>
      </c>
      <c r="IB600">
        <v>2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>
        <v>0</v>
      </c>
      <c r="IJ600">
        <v>0</v>
      </c>
      <c r="IK600">
        <v>0</v>
      </c>
      <c r="IL600">
        <v>1</v>
      </c>
      <c r="IM600">
        <v>0</v>
      </c>
      <c r="IN600">
        <v>0</v>
      </c>
      <c r="IO600">
        <v>0</v>
      </c>
      <c r="IP600">
        <v>0</v>
      </c>
      <c r="IQ600">
        <v>1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0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15</v>
      </c>
      <c r="JD600" t="s">
        <v>0</v>
      </c>
      <c r="JE600" t="s">
        <v>0</v>
      </c>
      <c r="JF600" t="s">
        <v>0</v>
      </c>
      <c r="JG600" t="s">
        <v>0</v>
      </c>
      <c r="JH600" t="s">
        <v>0</v>
      </c>
      <c r="JI600" t="s">
        <v>0</v>
      </c>
      <c r="JJ600" t="s">
        <v>0</v>
      </c>
      <c r="JK600" t="s">
        <v>0</v>
      </c>
      <c r="JL600" t="s">
        <v>0</v>
      </c>
      <c r="JM600" t="s">
        <v>0</v>
      </c>
      <c r="JN600" t="s">
        <v>0</v>
      </c>
      <c r="JO600" t="s">
        <v>0</v>
      </c>
      <c r="JP600" t="s">
        <v>0</v>
      </c>
      <c r="JQ600" t="s">
        <v>0</v>
      </c>
      <c r="JR600" t="s">
        <v>0</v>
      </c>
      <c r="JS600" t="s">
        <v>0</v>
      </c>
      <c r="JT600" t="s">
        <v>0</v>
      </c>
      <c r="JU600" t="s">
        <v>0</v>
      </c>
      <c r="JV600" t="s">
        <v>0</v>
      </c>
      <c r="JW600">
        <v>7</v>
      </c>
      <c r="JX600">
        <v>1</v>
      </c>
      <c r="JY600">
        <v>1</v>
      </c>
      <c r="JZ600">
        <v>0</v>
      </c>
      <c r="KA600">
        <v>0</v>
      </c>
      <c r="KB600">
        <v>5</v>
      </c>
      <c r="KC600">
        <v>0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7</v>
      </c>
      <c r="KS600">
        <v>1</v>
      </c>
      <c r="KT600">
        <v>0</v>
      </c>
      <c r="KU600">
        <v>1</v>
      </c>
      <c r="KV600">
        <v>0</v>
      </c>
      <c r="KW600">
        <v>0</v>
      </c>
      <c r="KX600">
        <v>0</v>
      </c>
      <c r="KY600">
        <v>0</v>
      </c>
      <c r="KZ600">
        <v>0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0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0</v>
      </c>
      <c r="LS600">
        <v>0</v>
      </c>
      <c r="LT600">
        <v>0</v>
      </c>
      <c r="LU600">
        <v>1</v>
      </c>
      <c r="LV600">
        <v>3</v>
      </c>
      <c r="LW600">
        <v>0</v>
      </c>
      <c r="LX600">
        <v>2</v>
      </c>
      <c r="LY600">
        <v>0</v>
      </c>
      <c r="LZ600">
        <v>0</v>
      </c>
      <c r="MA600">
        <v>1</v>
      </c>
      <c r="MB600">
        <v>0</v>
      </c>
      <c r="MC600">
        <v>0</v>
      </c>
      <c r="MD600">
        <v>0</v>
      </c>
      <c r="ME600">
        <v>0</v>
      </c>
      <c r="MF600">
        <v>0</v>
      </c>
      <c r="MG600">
        <v>0</v>
      </c>
      <c r="MH600">
        <v>0</v>
      </c>
      <c r="MI600">
        <v>0</v>
      </c>
      <c r="MJ600">
        <v>0</v>
      </c>
      <c r="MK600">
        <v>0</v>
      </c>
      <c r="ML600">
        <v>0</v>
      </c>
      <c r="MM600">
        <v>3</v>
      </c>
    </row>
    <row r="601" spans="1:351">
      <c r="A601" t="s">
        <v>649</v>
      </c>
      <c r="B601" t="s">
        <v>644</v>
      </c>
      <c r="C601" t="str">
        <f>"201208"</f>
        <v>201208</v>
      </c>
      <c r="D601" t="s">
        <v>648</v>
      </c>
      <c r="E601">
        <v>2</v>
      </c>
      <c r="F601">
        <v>484</v>
      </c>
      <c r="G601">
        <v>370</v>
      </c>
      <c r="H601">
        <v>197</v>
      </c>
      <c r="I601">
        <v>173</v>
      </c>
      <c r="J601">
        <v>0</v>
      </c>
      <c r="K601">
        <v>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173</v>
      </c>
      <c r="T601">
        <v>0</v>
      </c>
      <c r="U601">
        <v>0</v>
      </c>
      <c r="V601">
        <v>173</v>
      </c>
      <c r="W601">
        <v>6</v>
      </c>
      <c r="X601">
        <v>2</v>
      </c>
      <c r="Y601">
        <v>2</v>
      </c>
      <c r="Z601">
        <v>2</v>
      </c>
      <c r="AA601">
        <v>167</v>
      </c>
      <c r="AB601">
        <v>46</v>
      </c>
      <c r="AC601">
        <v>2</v>
      </c>
      <c r="AD601">
        <v>25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1</v>
      </c>
      <c r="AM601">
        <v>0</v>
      </c>
      <c r="AN601">
        <v>1</v>
      </c>
      <c r="AO601">
        <v>0</v>
      </c>
      <c r="AP601">
        <v>0</v>
      </c>
      <c r="AQ601">
        <v>0</v>
      </c>
      <c r="AR601">
        <v>0</v>
      </c>
      <c r="AS601">
        <v>13</v>
      </c>
      <c r="AT601">
        <v>0</v>
      </c>
      <c r="AU601">
        <v>0</v>
      </c>
      <c r="AV601">
        <v>1</v>
      </c>
      <c r="AW601">
        <v>1</v>
      </c>
      <c r="AX601">
        <v>0</v>
      </c>
      <c r="AY601">
        <v>2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46</v>
      </c>
      <c r="BF601">
        <v>41</v>
      </c>
      <c r="BG601">
        <v>5</v>
      </c>
      <c r="BH601">
        <v>23</v>
      </c>
      <c r="BI601">
        <v>0</v>
      </c>
      <c r="BJ601">
        <v>0</v>
      </c>
      <c r="BK601">
        <v>1</v>
      </c>
      <c r="BL601">
        <v>3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2</v>
      </c>
      <c r="BT601">
        <v>1</v>
      </c>
      <c r="BU601">
        <v>1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2</v>
      </c>
      <c r="CG601">
        <v>1</v>
      </c>
      <c r="CH601">
        <v>2</v>
      </c>
      <c r="CI601">
        <v>41</v>
      </c>
      <c r="CJ601">
        <v>6</v>
      </c>
      <c r="CK601">
        <v>1</v>
      </c>
      <c r="CL601">
        <v>0</v>
      </c>
      <c r="CM601">
        <v>0</v>
      </c>
      <c r="CN601">
        <v>0</v>
      </c>
      <c r="CO601">
        <v>2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1</v>
      </c>
      <c r="CW601">
        <v>0</v>
      </c>
      <c r="CX601">
        <v>0</v>
      </c>
      <c r="CY601">
        <v>1</v>
      </c>
      <c r="CZ601">
        <v>0</v>
      </c>
      <c r="DA601">
        <v>0</v>
      </c>
      <c r="DB601">
        <v>0</v>
      </c>
      <c r="DC601">
        <v>1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6</v>
      </c>
      <c r="DJ601">
        <v>11</v>
      </c>
      <c r="DK601">
        <v>6</v>
      </c>
      <c r="DL601">
        <v>0</v>
      </c>
      <c r="DM601">
        <v>0</v>
      </c>
      <c r="DN601">
        <v>3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2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11</v>
      </c>
      <c r="EN601">
        <v>17</v>
      </c>
      <c r="EO601">
        <v>1</v>
      </c>
      <c r="EP601">
        <v>2</v>
      </c>
      <c r="EQ601">
        <v>4</v>
      </c>
      <c r="ER601">
        <v>8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1</v>
      </c>
      <c r="FA601">
        <v>1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17</v>
      </c>
      <c r="FR601">
        <v>13</v>
      </c>
      <c r="FS601">
        <v>2</v>
      </c>
      <c r="FT601">
        <v>1</v>
      </c>
      <c r="FU601">
        <v>0</v>
      </c>
      <c r="FV601">
        <v>2</v>
      </c>
      <c r="FW601">
        <v>0</v>
      </c>
      <c r="FX601">
        <v>0</v>
      </c>
      <c r="FY601">
        <v>6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1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1</v>
      </c>
      <c r="GU601">
        <v>13</v>
      </c>
      <c r="GV601">
        <v>19</v>
      </c>
      <c r="GW601">
        <v>10</v>
      </c>
      <c r="GX601">
        <v>1</v>
      </c>
      <c r="GY601">
        <v>3</v>
      </c>
      <c r="GZ601">
        <v>0</v>
      </c>
      <c r="HA601">
        <v>2</v>
      </c>
      <c r="HB601">
        <v>0</v>
      </c>
      <c r="HC601">
        <v>0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0</v>
      </c>
      <c r="HN601">
        <v>0</v>
      </c>
      <c r="HO601">
        <v>0</v>
      </c>
      <c r="HP601">
        <v>0</v>
      </c>
      <c r="HQ601">
        <v>0</v>
      </c>
      <c r="HR601">
        <v>0</v>
      </c>
      <c r="HS601">
        <v>0</v>
      </c>
      <c r="HT601">
        <v>0</v>
      </c>
      <c r="HU601">
        <v>1</v>
      </c>
      <c r="HV601">
        <v>0</v>
      </c>
      <c r="HW601">
        <v>2</v>
      </c>
      <c r="HX601">
        <v>0</v>
      </c>
      <c r="HY601">
        <v>19</v>
      </c>
      <c r="HZ601">
        <v>6</v>
      </c>
      <c r="IA601">
        <v>1</v>
      </c>
      <c r="IB601">
        <v>0</v>
      </c>
      <c r="IC601">
        <v>0</v>
      </c>
      <c r="ID601">
        <v>1</v>
      </c>
      <c r="IE601">
        <v>1</v>
      </c>
      <c r="IF601">
        <v>0</v>
      </c>
      <c r="IG601">
        <v>1</v>
      </c>
      <c r="IH601">
        <v>0</v>
      </c>
      <c r="II601">
        <v>0</v>
      </c>
      <c r="IJ601">
        <v>1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0</v>
      </c>
      <c r="IQ601">
        <v>0</v>
      </c>
      <c r="IR601">
        <v>0</v>
      </c>
      <c r="IS601">
        <v>0</v>
      </c>
      <c r="IT601">
        <v>0</v>
      </c>
      <c r="IU601">
        <v>0</v>
      </c>
      <c r="IV601">
        <v>0</v>
      </c>
      <c r="IW601">
        <v>0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6</v>
      </c>
      <c r="JD601" t="s">
        <v>0</v>
      </c>
      <c r="JE601" t="s">
        <v>0</v>
      </c>
      <c r="JF601" t="s">
        <v>0</v>
      </c>
      <c r="JG601" t="s">
        <v>0</v>
      </c>
      <c r="JH601" t="s">
        <v>0</v>
      </c>
      <c r="JI601" t="s">
        <v>0</v>
      </c>
      <c r="JJ601" t="s">
        <v>0</v>
      </c>
      <c r="JK601" t="s">
        <v>0</v>
      </c>
      <c r="JL601" t="s">
        <v>0</v>
      </c>
      <c r="JM601" t="s">
        <v>0</v>
      </c>
      <c r="JN601" t="s">
        <v>0</v>
      </c>
      <c r="JO601" t="s">
        <v>0</v>
      </c>
      <c r="JP601" t="s">
        <v>0</v>
      </c>
      <c r="JQ601" t="s">
        <v>0</v>
      </c>
      <c r="JR601" t="s">
        <v>0</v>
      </c>
      <c r="JS601" t="s">
        <v>0</v>
      </c>
      <c r="JT601" t="s">
        <v>0</v>
      </c>
      <c r="JU601" t="s">
        <v>0</v>
      </c>
      <c r="JV601" t="s">
        <v>0</v>
      </c>
      <c r="JW601">
        <v>6</v>
      </c>
      <c r="JX601">
        <v>0</v>
      </c>
      <c r="JY601">
        <v>0</v>
      </c>
      <c r="JZ601">
        <v>0</v>
      </c>
      <c r="KA601">
        <v>0</v>
      </c>
      <c r="KB601">
        <v>1</v>
      </c>
      <c r="KC601">
        <v>4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6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  <c r="LN601">
        <v>0</v>
      </c>
      <c r="LO601">
        <v>0</v>
      </c>
      <c r="LP601">
        <v>0</v>
      </c>
      <c r="LQ601">
        <v>0</v>
      </c>
      <c r="LR601">
        <v>0</v>
      </c>
      <c r="LS601">
        <v>0</v>
      </c>
      <c r="LT601">
        <v>0</v>
      </c>
      <c r="LU601">
        <v>0</v>
      </c>
      <c r="LV601">
        <v>2</v>
      </c>
      <c r="LW601">
        <v>1</v>
      </c>
      <c r="LX601">
        <v>0</v>
      </c>
      <c r="LY601">
        <v>0</v>
      </c>
      <c r="LZ601">
        <v>0</v>
      </c>
      <c r="MA601">
        <v>0</v>
      </c>
      <c r="MB601">
        <v>1</v>
      </c>
      <c r="MC601">
        <v>0</v>
      </c>
      <c r="MD601">
        <v>0</v>
      </c>
      <c r="ME601">
        <v>0</v>
      </c>
      <c r="MF601">
        <v>0</v>
      </c>
      <c r="MG601">
        <v>0</v>
      </c>
      <c r="MH601">
        <v>0</v>
      </c>
      <c r="MI601">
        <v>0</v>
      </c>
      <c r="MJ601">
        <v>0</v>
      </c>
      <c r="MK601">
        <v>0</v>
      </c>
      <c r="ML601">
        <v>0</v>
      </c>
      <c r="MM601">
        <v>2</v>
      </c>
    </row>
    <row r="602" spans="1:351">
      <c r="A602" t="s">
        <v>647</v>
      </c>
      <c r="B602" t="s">
        <v>644</v>
      </c>
      <c r="C602" t="str">
        <f>"201208"</f>
        <v>201208</v>
      </c>
      <c r="D602" t="s">
        <v>646</v>
      </c>
      <c r="E602">
        <v>3</v>
      </c>
      <c r="F602">
        <v>860</v>
      </c>
      <c r="G602">
        <v>650</v>
      </c>
      <c r="H602">
        <v>354</v>
      </c>
      <c r="I602">
        <v>296</v>
      </c>
      <c r="J602">
        <v>0</v>
      </c>
      <c r="K602">
        <v>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296</v>
      </c>
      <c r="T602">
        <v>0</v>
      </c>
      <c r="U602">
        <v>0</v>
      </c>
      <c r="V602">
        <v>296</v>
      </c>
      <c r="W602">
        <v>19</v>
      </c>
      <c r="X602">
        <v>11</v>
      </c>
      <c r="Y602">
        <v>7</v>
      </c>
      <c r="Z602">
        <v>1</v>
      </c>
      <c r="AA602">
        <v>277</v>
      </c>
      <c r="AB602">
        <v>107</v>
      </c>
      <c r="AC602">
        <v>16</v>
      </c>
      <c r="AD602">
        <v>72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1</v>
      </c>
      <c r="AS602">
        <v>10</v>
      </c>
      <c r="AT602">
        <v>1</v>
      </c>
      <c r="AU602">
        <v>1</v>
      </c>
      <c r="AV602">
        <v>0</v>
      </c>
      <c r="AW602">
        <v>2</v>
      </c>
      <c r="AX602">
        <v>0</v>
      </c>
      <c r="AY602">
        <v>0</v>
      </c>
      <c r="AZ602">
        <v>0</v>
      </c>
      <c r="BA602">
        <v>0</v>
      </c>
      <c r="BB602">
        <v>1</v>
      </c>
      <c r="BC602">
        <v>0</v>
      </c>
      <c r="BD602">
        <v>2</v>
      </c>
      <c r="BE602">
        <v>107</v>
      </c>
      <c r="BF602">
        <v>26</v>
      </c>
      <c r="BG602">
        <v>6</v>
      </c>
      <c r="BH602">
        <v>12</v>
      </c>
      <c r="BI602">
        <v>0</v>
      </c>
      <c r="BJ602">
        <v>0</v>
      </c>
      <c r="BK602">
        <v>0</v>
      </c>
      <c r="BL602">
        <v>3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1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1</v>
      </c>
      <c r="CG602">
        <v>0</v>
      </c>
      <c r="CH602">
        <v>3</v>
      </c>
      <c r="CI602">
        <v>26</v>
      </c>
      <c r="CJ602">
        <v>6</v>
      </c>
      <c r="CK602">
        <v>2</v>
      </c>
      <c r="CL602">
        <v>1</v>
      </c>
      <c r="CM602">
        <v>1</v>
      </c>
      <c r="CN602">
        <v>0</v>
      </c>
      <c r="CO602">
        <v>1</v>
      </c>
      <c r="CP602">
        <v>0</v>
      </c>
      <c r="CQ602">
        <v>0</v>
      </c>
      <c r="CR602">
        <v>0</v>
      </c>
      <c r="CS602">
        <v>0</v>
      </c>
      <c r="CT602">
        <v>1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6</v>
      </c>
      <c r="DJ602">
        <v>22</v>
      </c>
      <c r="DK602">
        <v>10</v>
      </c>
      <c r="DL602">
        <v>4</v>
      </c>
      <c r="DM602">
        <v>1</v>
      </c>
      <c r="DN602">
        <v>5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1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1</v>
      </c>
      <c r="EL602">
        <v>0</v>
      </c>
      <c r="EM602">
        <v>22</v>
      </c>
      <c r="EN602">
        <v>56</v>
      </c>
      <c r="EO602">
        <v>2</v>
      </c>
      <c r="EP602">
        <v>6</v>
      </c>
      <c r="EQ602">
        <v>19</v>
      </c>
      <c r="ER602">
        <v>18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1</v>
      </c>
      <c r="FA602">
        <v>9</v>
      </c>
      <c r="FB602">
        <v>0</v>
      </c>
      <c r="FC602">
        <v>1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56</v>
      </c>
      <c r="FR602">
        <v>15</v>
      </c>
      <c r="FS602">
        <v>3</v>
      </c>
      <c r="FT602">
        <v>1</v>
      </c>
      <c r="FU602">
        <v>0</v>
      </c>
      <c r="FV602">
        <v>3</v>
      </c>
      <c r="FW602">
        <v>1</v>
      </c>
      <c r="FX602">
        <v>0</v>
      </c>
      <c r="FY602">
        <v>4</v>
      </c>
      <c r="FZ602">
        <v>1</v>
      </c>
      <c r="GA602">
        <v>0</v>
      </c>
      <c r="GB602">
        <v>1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1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15</v>
      </c>
      <c r="GV602">
        <v>32</v>
      </c>
      <c r="GW602">
        <v>10</v>
      </c>
      <c r="GX602">
        <v>2</v>
      </c>
      <c r="GY602">
        <v>1</v>
      </c>
      <c r="GZ602">
        <v>1</v>
      </c>
      <c r="HA602">
        <v>6</v>
      </c>
      <c r="HB602">
        <v>3</v>
      </c>
      <c r="HC602">
        <v>0</v>
      </c>
      <c r="HD602">
        <v>0</v>
      </c>
      <c r="HE602">
        <v>0</v>
      </c>
      <c r="HF602">
        <v>0</v>
      </c>
      <c r="HG602">
        <v>1</v>
      </c>
      <c r="HH602">
        <v>0</v>
      </c>
      <c r="HI602">
        <v>1</v>
      </c>
      <c r="HJ602">
        <v>1</v>
      </c>
      <c r="HK602">
        <v>0</v>
      </c>
      <c r="HL602">
        <v>1</v>
      </c>
      <c r="HM602">
        <v>0</v>
      </c>
      <c r="HN602">
        <v>0</v>
      </c>
      <c r="HO602">
        <v>1</v>
      </c>
      <c r="HP602">
        <v>2</v>
      </c>
      <c r="HQ602">
        <v>0</v>
      </c>
      <c r="HR602">
        <v>0</v>
      </c>
      <c r="HS602">
        <v>0</v>
      </c>
      <c r="HT602">
        <v>1</v>
      </c>
      <c r="HU602">
        <v>0</v>
      </c>
      <c r="HV602">
        <v>0</v>
      </c>
      <c r="HW602">
        <v>1</v>
      </c>
      <c r="HX602">
        <v>0</v>
      </c>
      <c r="HY602">
        <v>32</v>
      </c>
      <c r="HZ602">
        <v>10</v>
      </c>
      <c r="IA602">
        <v>6</v>
      </c>
      <c r="IB602">
        <v>1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>
        <v>1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0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1</v>
      </c>
      <c r="IZ602">
        <v>0</v>
      </c>
      <c r="JA602">
        <v>0</v>
      </c>
      <c r="JB602">
        <v>1</v>
      </c>
      <c r="JC602">
        <v>10</v>
      </c>
      <c r="JD602" t="s">
        <v>0</v>
      </c>
      <c r="JE602" t="s">
        <v>0</v>
      </c>
      <c r="JF602" t="s">
        <v>0</v>
      </c>
      <c r="JG602" t="s">
        <v>0</v>
      </c>
      <c r="JH602" t="s">
        <v>0</v>
      </c>
      <c r="JI602" t="s">
        <v>0</v>
      </c>
      <c r="JJ602" t="s">
        <v>0</v>
      </c>
      <c r="JK602" t="s">
        <v>0</v>
      </c>
      <c r="JL602" t="s">
        <v>0</v>
      </c>
      <c r="JM602" t="s">
        <v>0</v>
      </c>
      <c r="JN602" t="s">
        <v>0</v>
      </c>
      <c r="JO602" t="s">
        <v>0</v>
      </c>
      <c r="JP602" t="s">
        <v>0</v>
      </c>
      <c r="JQ602" t="s">
        <v>0</v>
      </c>
      <c r="JR602" t="s">
        <v>0</v>
      </c>
      <c r="JS602" t="s">
        <v>0</v>
      </c>
      <c r="JT602" t="s">
        <v>0</v>
      </c>
      <c r="JU602" t="s">
        <v>0</v>
      </c>
      <c r="JV602" t="s">
        <v>0</v>
      </c>
      <c r="JW602">
        <v>2</v>
      </c>
      <c r="JX602">
        <v>1</v>
      </c>
      <c r="JY602">
        <v>0</v>
      </c>
      <c r="JZ602">
        <v>0</v>
      </c>
      <c r="KA602">
        <v>0</v>
      </c>
      <c r="KB602">
        <v>0</v>
      </c>
      <c r="KC602">
        <v>1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2</v>
      </c>
      <c r="KS602">
        <v>1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1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  <c r="LM602">
        <v>0</v>
      </c>
      <c r="LN602">
        <v>0</v>
      </c>
      <c r="LO602">
        <v>0</v>
      </c>
      <c r="LP602">
        <v>0</v>
      </c>
      <c r="LQ602">
        <v>0</v>
      </c>
      <c r="LR602">
        <v>0</v>
      </c>
      <c r="LS602">
        <v>0</v>
      </c>
      <c r="LT602">
        <v>0</v>
      </c>
      <c r="LU602">
        <v>1</v>
      </c>
      <c r="LV602">
        <v>0</v>
      </c>
      <c r="LW602">
        <v>0</v>
      </c>
      <c r="LX602">
        <v>0</v>
      </c>
      <c r="LY602">
        <v>0</v>
      </c>
      <c r="LZ602">
        <v>0</v>
      </c>
      <c r="MA602">
        <v>0</v>
      </c>
      <c r="MB602">
        <v>0</v>
      </c>
      <c r="MC602">
        <v>0</v>
      </c>
      <c r="MD602">
        <v>0</v>
      </c>
      <c r="ME602">
        <v>0</v>
      </c>
      <c r="MF602">
        <v>0</v>
      </c>
      <c r="MG602">
        <v>0</v>
      </c>
      <c r="MH602">
        <v>0</v>
      </c>
      <c r="MI602">
        <v>0</v>
      </c>
      <c r="MJ602">
        <v>0</v>
      </c>
      <c r="MK602">
        <v>0</v>
      </c>
      <c r="ML602">
        <v>0</v>
      </c>
      <c r="MM602">
        <v>0</v>
      </c>
    </row>
    <row r="603" spans="1:351">
      <c r="A603" t="s">
        <v>645</v>
      </c>
      <c r="B603" t="s">
        <v>644</v>
      </c>
      <c r="C603" t="str">
        <f>"201208"</f>
        <v>201208</v>
      </c>
      <c r="D603" t="s">
        <v>643</v>
      </c>
      <c r="E603">
        <v>4</v>
      </c>
      <c r="F603">
        <v>597</v>
      </c>
      <c r="G603">
        <v>450</v>
      </c>
      <c r="H603">
        <v>202</v>
      </c>
      <c r="I603">
        <v>248</v>
      </c>
      <c r="J603">
        <v>0</v>
      </c>
      <c r="K603">
        <v>6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248</v>
      </c>
      <c r="T603">
        <v>0</v>
      </c>
      <c r="U603">
        <v>0</v>
      </c>
      <c r="V603">
        <v>248</v>
      </c>
      <c r="W603">
        <v>5</v>
      </c>
      <c r="X603">
        <v>3</v>
      </c>
      <c r="Y603">
        <v>2</v>
      </c>
      <c r="Z603">
        <v>0</v>
      </c>
      <c r="AA603">
        <v>243</v>
      </c>
      <c r="AB603">
        <v>80</v>
      </c>
      <c r="AC603">
        <v>2</v>
      </c>
      <c r="AD603">
        <v>64</v>
      </c>
      <c r="AE603">
        <v>0</v>
      </c>
      <c r="AF603">
        <v>1</v>
      </c>
      <c r="AG603">
        <v>0</v>
      </c>
      <c r="AH603">
        <v>1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2</v>
      </c>
      <c r="AO603">
        <v>0</v>
      </c>
      <c r="AP603">
        <v>0</v>
      </c>
      <c r="AQ603">
        <v>1</v>
      </c>
      <c r="AR603">
        <v>0</v>
      </c>
      <c r="AS603">
        <v>2</v>
      </c>
      <c r="AT603">
        <v>0</v>
      </c>
      <c r="AU603">
        <v>0</v>
      </c>
      <c r="AV603">
        <v>1</v>
      </c>
      <c r="AW603">
        <v>0</v>
      </c>
      <c r="AX603">
        <v>0</v>
      </c>
      <c r="AY603">
        <v>0</v>
      </c>
      <c r="AZ603">
        <v>1</v>
      </c>
      <c r="BA603">
        <v>0</v>
      </c>
      <c r="BB603">
        <v>0</v>
      </c>
      <c r="BC603">
        <v>0</v>
      </c>
      <c r="BD603">
        <v>4</v>
      </c>
      <c r="BE603">
        <v>80</v>
      </c>
      <c r="BF603">
        <v>41</v>
      </c>
      <c r="BG603">
        <v>11</v>
      </c>
      <c r="BH603">
        <v>22</v>
      </c>
      <c r="BI603">
        <v>0</v>
      </c>
      <c r="BJ603">
        <v>0</v>
      </c>
      <c r="BK603">
        <v>0</v>
      </c>
      <c r="BL603">
        <v>2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1</v>
      </c>
      <c r="BW603">
        <v>0</v>
      </c>
      <c r="BX603">
        <v>1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1</v>
      </c>
      <c r="CH603">
        <v>3</v>
      </c>
      <c r="CI603">
        <v>41</v>
      </c>
      <c r="CJ603">
        <v>13</v>
      </c>
      <c r="CK603">
        <v>6</v>
      </c>
      <c r="CL603">
        <v>2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1</v>
      </c>
      <c r="CU603">
        <v>0</v>
      </c>
      <c r="CV603">
        <v>0</v>
      </c>
      <c r="CW603">
        <v>0</v>
      </c>
      <c r="CX603">
        <v>0</v>
      </c>
      <c r="CY603">
        <v>2</v>
      </c>
      <c r="CZ603">
        <v>0</v>
      </c>
      <c r="DA603">
        <v>0</v>
      </c>
      <c r="DB603">
        <v>0</v>
      </c>
      <c r="DC603">
        <v>0</v>
      </c>
      <c r="DD603">
        <v>1</v>
      </c>
      <c r="DE603">
        <v>0</v>
      </c>
      <c r="DF603">
        <v>0</v>
      </c>
      <c r="DG603">
        <v>0</v>
      </c>
      <c r="DH603">
        <v>1</v>
      </c>
      <c r="DI603">
        <v>13</v>
      </c>
      <c r="DJ603">
        <v>11</v>
      </c>
      <c r="DK603">
        <v>3</v>
      </c>
      <c r="DL603">
        <v>0</v>
      </c>
      <c r="DM603">
        <v>1</v>
      </c>
      <c r="DN603">
        <v>4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1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1</v>
      </c>
      <c r="EF603">
        <v>0</v>
      </c>
      <c r="EG603">
        <v>0</v>
      </c>
      <c r="EH603">
        <v>1</v>
      </c>
      <c r="EI603">
        <v>0</v>
      </c>
      <c r="EJ603">
        <v>0</v>
      </c>
      <c r="EK603">
        <v>0</v>
      </c>
      <c r="EL603">
        <v>0</v>
      </c>
      <c r="EM603">
        <v>11</v>
      </c>
      <c r="EN603">
        <v>42</v>
      </c>
      <c r="EO603">
        <v>5</v>
      </c>
      <c r="EP603">
        <v>0</v>
      </c>
      <c r="EQ603">
        <v>24</v>
      </c>
      <c r="ER603">
        <v>8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4</v>
      </c>
      <c r="FB603">
        <v>0</v>
      </c>
      <c r="FC603">
        <v>0</v>
      </c>
      <c r="FD603">
        <v>1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42</v>
      </c>
      <c r="FR603">
        <v>12</v>
      </c>
      <c r="FS603">
        <v>5</v>
      </c>
      <c r="FT603">
        <v>0</v>
      </c>
      <c r="FU603">
        <v>0</v>
      </c>
      <c r="FV603">
        <v>1</v>
      </c>
      <c r="FW603">
        <v>0</v>
      </c>
      <c r="FX603">
        <v>0</v>
      </c>
      <c r="FY603">
        <v>5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1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12</v>
      </c>
      <c r="GV603">
        <v>30</v>
      </c>
      <c r="GW603">
        <v>9</v>
      </c>
      <c r="GX603">
        <v>2</v>
      </c>
      <c r="GY603">
        <v>0</v>
      </c>
      <c r="GZ603">
        <v>0</v>
      </c>
      <c r="HA603">
        <v>7</v>
      </c>
      <c r="HB603">
        <v>0</v>
      </c>
      <c r="HC603">
        <v>0</v>
      </c>
      <c r="HD603">
        <v>5</v>
      </c>
      <c r="HE603">
        <v>0</v>
      </c>
      <c r="HF603">
        <v>0</v>
      </c>
      <c r="HG603">
        <v>1</v>
      </c>
      <c r="HH603">
        <v>0</v>
      </c>
      <c r="HI603">
        <v>0</v>
      </c>
      <c r="HJ603">
        <v>1</v>
      </c>
      <c r="HK603">
        <v>0</v>
      </c>
      <c r="HL603">
        <v>1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1</v>
      </c>
      <c r="HS603">
        <v>0</v>
      </c>
      <c r="HT603">
        <v>1</v>
      </c>
      <c r="HU603">
        <v>0</v>
      </c>
      <c r="HV603">
        <v>0</v>
      </c>
      <c r="HW603">
        <v>2</v>
      </c>
      <c r="HX603">
        <v>0</v>
      </c>
      <c r="HY603">
        <v>30</v>
      </c>
      <c r="HZ603">
        <v>12</v>
      </c>
      <c r="IA603">
        <v>6</v>
      </c>
      <c r="IB603">
        <v>3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>
        <v>0</v>
      </c>
      <c r="IJ603">
        <v>0</v>
      </c>
      <c r="IK603">
        <v>0</v>
      </c>
      <c r="IL603">
        <v>2</v>
      </c>
      <c r="IM603">
        <v>0</v>
      </c>
      <c r="IN603">
        <v>0</v>
      </c>
      <c r="IO603">
        <v>0</v>
      </c>
      <c r="IP603">
        <v>0</v>
      </c>
      <c r="IQ603">
        <v>1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12</v>
      </c>
      <c r="JD603" t="s">
        <v>0</v>
      </c>
      <c r="JE603" t="s">
        <v>0</v>
      </c>
      <c r="JF603" t="s">
        <v>0</v>
      </c>
      <c r="JG603" t="s">
        <v>0</v>
      </c>
      <c r="JH603" t="s">
        <v>0</v>
      </c>
      <c r="JI603" t="s">
        <v>0</v>
      </c>
      <c r="JJ603" t="s">
        <v>0</v>
      </c>
      <c r="JK603" t="s">
        <v>0</v>
      </c>
      <c r="JL603" t="s">
        <v>0</v>
      </c>
      <c r="JM603" t="s">
        <v>0</v>
      </c>
      <c r="JN603" t="s">
        <v>0</v>
      </c>
      <c r="JO603" t="s">
        <v>0</v>
      </c>
      <c r="JP603" t="s">
        <v>0</v>
      </c>
      <c r="JQ603" t="s">
        <v>0</v>
      </c>
      <c r="JR603" t="s">
        <v>0</v>
      </c>
      <c r="JS603" t="s">
        <v>0</v>
      </c>
      <c r="JT603" t="s">
        <v>0</v>
      </c>
      <c r="JU603" t="s">
        <v>0</v>
      </c>
      <c r="JV603" t="s">
        <v>0</v>
      </c>
      <c r="JW603">
        <v>1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1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1</v>
      </c>
      <c r="KS603">
        <v>1</v>
      </c>
      <c r="KT603">
        <v>0</v>
      </c>
      <c r="KU603">
        <v>0</v>
      </c>
      <c r="KV603">
        <v>0</v>
      </c>
      <c r="KW603">
        <v>1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0</v>
      </c>
      <c r="LN603">
        <v>0</v>
      </c>
      <c r="LO603">
        <v>0</v>
      </c>
      <c r="LP603">
        <v>0</v>
      </c>
      <c r="LQ603">
        <v>0</v>
      </c>
      <c r="LR603">
        <v>0</v>
      </c>
      <c r="LS603">
        <v>0</v>
      </c>
      <c r="LT603">
        <v>0</v>
      </c>
      <c r="LU603">
        <v>1</v>
      </c>
      <c r="LV603">
        <v>0</v>
      </c>
      <c r="LW603">
        <v>0</v>
      </c>
      <c r="LX603">
        <v>0</v>
      </c>
      <c r="LY603">
        <v>0</v>
      </c>
      <c r="LZ603">
        <v>0</v>
      </c>
      <c r="MA603">
        <v>0</v>
      </c>
      <c r="MB603">
        <v>0</v>
      </c>
      <c r="MC603">
        <v>0</v>
      </c>
      <c r="MD603">
        <v>0</v>
      </c>
      <c r="ME603">
        <v>0</v>
      </c>
      <c r="MF603">
        <v>0</v>
      </c>
      <c r="MG603">
        <v>0</v>
      </c>
      <c r="MH603">
        <v>0</v>
      </c>
      <c r="MI603">
        <v>0</v>
      </c>
      <c r="MJ603">
        <v>0</v>
      </c>
      <c r="MK603">
        <v>0</v>
      </c>
      <c r="ML603">
        <v>0</v>
      </c>
      <c r="MM603">
        <v>0</v>
      </c>
    </row>
    <row r="604" spans="1:351">
      <c r="A604" t="s">
        <v>642</v>
      </c>
      <c r="B604" t="s">
        <v>637</v>
      </c>
      <c r="C604" t="str">
        <f>"201209"</f>
        <v>201209</v>
      </c>
      <c r="D604" t="s">
        <v>641</v>
      </c>
      <c r="E604">
        <v>1</v>
      </c>
      <c r="F604">
        <v>747</v>
      </c>
      <c r="G604">
        <v>580</v>
      </c>
      <c r="H604">
        <v>243</v>
      </c>
      <c r="I604">
        <v>337</v>
      </c>
      <c r="J604">
        <v>3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337</v>
      </c>
      <c r="T604">
        <v>0</v>
      </c>
      <c r="U604">
        <v>0</v>
      </c>
      <c r="V604">
        <v>337</v>
      </c>
      <c r="W604">
        <v>7</v>
      </c>
      <c r="X604">
        <v>3</v>
      </c>
      <c r="Y604">
        <v>3</v>
      </c>
      <c r="Z604">
        <v>1</v>
      </c>
      <c r="AA604">
        <v>330</v>
      </c>
      <c r="AB604">
        <v>122</v>
      </c>
      <c r="AC604">
        <v>13</v>
      </c>
      <c r="AD604">
        <v>55</v>
      </c>
      <c r="AE604">
        <v>5</v>
      </c>
      <c r="AF604">
        <v>0</v>
      </c>
      <c r="AG604">
        <v>1</v>
      </c>
      <c r="AH604">
        <v>1</v>
      </c>
      <c r="AI604">
        <v>2</v>
      </c>
      <c r="AJ604">
        <v>6</v>
      </c>
      <c r="AK604">
        <v>0</v>
      </c>
      <c r="AL604">
        <v>0</v>
      </c>
      <c r="AM604">
        <v>1</v>
      </c>
      <c r="AN604">
        <v>0</v>
      </c>
      <c r="AO604">
        <v>0</v>
      </c>
      <c r="AP604">
        <v>1</v>
      </c>
      <c r="AQ604">
        <v>0</v>
      </c>
      <c r="AR604">
        <v>0</v>
      </c>
      <c r="AS604">
        <v>26</v>
      </c>
      <c r="AT604">
        <v>0</v>
      </c>
      <c r="AU604">
        <v>1</v>
      </c>
      <c r="AV604">
        <v>0</v>
      </c>
      <c r="AW604">
        <v>1</v>
      </c>
      <c r="AX604">
        <v>2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7</v>
      </c>
      <c r="BE604">
        <v>122</v>
      </c>
      <c r="BF604">
        <v>47</v>
      </c>
      <c r="BG604">
        <v>5</v>
      </c>
      <c r="BH604">
        <v>27</v>
      </c>
      <c r="BI604">
        <v>2</v>
      </c>
      <c r="BJ604">
        <v>0</v>
      </c>
      <c r="BK604">
        <v>0</v>
      </c>
      <c r="BL604">
        <v>1</v>
      </c>
      <c r="BM604">
        <v>0</v>
      </c>
      <c r="BN604">
        <v>0</v>
      </c>
      <c r="BO604">
        <v>0</v>
      </c>
      <c r="BP604">
        <v>0</v>
      </c>
      <c r="BQ604">
        <v>1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1</v>
      </c>
      <c r="CF604">
        <v>0</v>
      </c>
      <c r="CG604">
        <v>0</v>
      </c>
      <c r="CH604">
        <v>9</v>
      </c>
      <c r="CI604">
        <v>47</v>
      </c>
      <c r="CJ604">
        <v>10</v>
      </c>
      <c r="CK604">
        <v>3</v>
      </c>
      <c r="CL604">
        <v>4</v>
      </c>
      <c r="CM604">
        <v>0</v>
      </c>
      <c r="CN604">
        <v>0</v>
      </c>
      <c r="CO604">
        <v>0</v>
      </c>
      <c r="CP604">
        <v>2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1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10</v>
      </c>
      <c r="DJ604">
        <v>9</v>
      </c>
      <c r="DK604">
        <v>4</v>
      </c>
      <c r="DL604">
        <v>0</v>
      </c>
      <c r="DM604">
        <v>2</v>
      </c>
      <c r="DN604">
        <v>1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1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1</v>
      </c>
      <c r="EK604">
        <v>0</v>
      </c>
      <c r="EL604">
        <v>0</v>
      </c>
      <c r="EM604">
        <v>9</v>
      </c>
      <c r="EN604">
        <v>72</v>
      </c>
      <c r="EO604">
        <v>4</v>
      </c>
      <c r="EP604">
        <v>0</v>
      </c>
      <c r="EQ604">
        <v>59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1</v>
      </c>
      <c r="EZ604">
        <v>0</v>
      </c>
      <c r="FA604">
        <v>7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1</v>
      </c>
      <c r="FQ604">
        <v>72</v>
      </c>
      <c r="FR604">
        <v>38</v>
      </c>
      <c r="FS604">
        <v>3</v>
      </c>
      <c r="FT604">
        <v>3</v>
      </c>
      <c r="FU604">
        <v>0</v>
      </c>
      <c r="FV604">
        <v>21</v>
      </c>
      <c r="FW604">
        <v>1</v>
      </c>
      <c r="FX604">
        <v>0</v>
      </c>
      <c r="FY604">
        <v>4</v>
      </c>
      <c r="FZ604">
        <v>1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>
        <v>0</v>
      </c>
      <c r="GI604">
        <v>1</v>
      </c>
      <c r="GJ604">
        <v>1</v>
      </c>
      <c r="GK604">
        <v>1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2</v>
      </c>
      <c r="GU604">
        <v>38</v>
      </c>
      <c r="GV604">
        <v>24</v>
      </c>
      <c r="GW604">
        <v>10</v>
      </c>
      <c r="GX604">
        <v>0</v>
      </c>
      <c r="GY604">
        <v>1</v>
      </c>
      <c r="GZ604">
        <v>1</v>
      </c>
      <c r="HA604">
        <v>0</v>
      </c>
      <c r="HB604">
        <v>2</v>
      </c>
      <c r="HC604">
        <v>1</v>
      </c>
      <c r="HD604">
        <v>2</v>
      </c>
      <c r="HE604">
        <v>0</v>
      </c>
      <c r="HF604">
        <v>1</v>
      </c>
      <c r="HG604">
        <v>1</v>
      </c>
      <c r="HH604">
        <v>0</v>
      </c>
      <c r="HI604">
        <v>0</v>
      </c>
      <c r="HJ604">
        <v>0</v>
      </c>
      <c r="HK604">
        <v>1</v>
      </c>
      <c r="HL604">
        <v>0</v>
      </c>
      <c r="HM604">
        <v>0</v>
      </c>
      <c r="HN604">
        <v>2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1</v>
      </c>
      <c r="HU604">
        <v>1</v>
      </c>
      <c r="HV604">
        <v>0</v>
      </c>
      <c r="HW604">
        <v>0</v>
      </c>
      <c r="HX604">
        <v>0</v>
      </c>
      <c r="HY604">
        <v>24</v>
      </c>
      <c r="HZ604">
        <v>5</v>
      </c>
      <c r="IA604">
        <v>2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1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1</v>
      </c>
      <c r="IX604">
        <v>0</v>
      </c>
      <c r="IY604">
        <v>0</v>
      </c>
      <c r="IZ604">
        <v>1</v>
      </c>
      <c r="JA604">
        <v>0</v>
      </c>
      <c r="JB604">
        <v>0</v>
      </c>
      <c r="JC604">
        <v>5</v>
      </c>
      <c r="JD604" t="s">
        <v>0</v>
      </c>
      <c r="JE604" t="s">
        <v>0</v>
      </c>
      <c r="JF604" t="s">
        <v>0</v>
      </c>
      <c r="JG604" t="s">
        <v>0</v>
      </c>
      <c r="JH604" t="s">
        <v>0</v>
      </c>
      <c r="JI604" t="s">
        <v>0</v>
      </c>
      <c r="JJ604" t="s">
        <v>0</v>
      </c>
      <c r="JK604" t="s">
        <v>0</v>
      </c>
      <c r="JL604" t="s">
        <v>0</v>
      </c>
      <c r="JM604" t="s">
        <v>0</v>
      </c>
      <c r="JN604" t="s">
        <v>0</v>
      </c>
      <c r="JO604" t="s">
        <v>0</v>
      </c>
      <c r="JP604" t="s">
        <v>0</v>
      </c>
      <c r="JQ604" t="s">
        <v>0</v>
      </c>
      <c r="JR604" t="s">
        <v>0</v>
      </c>
      <c r="JS604" t="s">
        <v>0</v>
      </c>
      <c r="JT604" t="s">
        <v>0</v>
      </c>
      <c r="JU604" t="s">
        <v>0</v>
      </c>
      <c r="JV604" t="s">
        <v>0</v>
      </c>
      <c r="JW604">
        <v>2</v>
      </c>
      <c r="JX604">
        <v>1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1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2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  <c r="LL604">
        <v>0</v>
      </c>
      <c r="LM604">
        <v>0</v>
      </c>
      <c r="LN604">
        <v>0</v>
      </c>
      <c r="LO604">
        <v>0</v>
      </c>
      <c r="LP604">
        <v>0</v>
      </c>
      <c r="LQ604">
        <v>0</v>
      </c>
      <c r="LR604">
        <v>0</v>
      </c>
      <c r="LS604">
        <v>0</v>
      </c>
      <c r="LT604">
        <v>0</v>
      </c>
      <c r="LU604">
        <v>0</v>
      </c>
      <c r="LV604">
        <v>1</v>
      </c>
      <c r="LW604">
        <v>0</v>
      </c>
      <c r="LX604">
        <v>0</v>
      </c>
      <c r="LY604">
        <v>0</v>
      </c>
      <c r="LZ604">
        <v>0</v>
      </c>
      <c r="MA604">
        <v>1</v>
      </c>
      <c r="MB604">
        <v>0</v>
      </c>
      <c r="MC604">
        <v>0</v>
      </c>
      <c r="MD604">
        <v>0</v>
      </c>
      <c r="ME604">
        <v>0</v>
      </c>
      <c r="MF604">
        <v>0</v>
      </c>
      <c r="MG604">
        <v>0</v>
      </c>
      <c r="MH604">
        <v>0</v>
      </c>
      <c r="MI604">
        <v>0</v>
      </c>
      <c r="MJ604">
        <v>0</v>
      </c>
      <c r="MK604">
        <v>0</v>
      </c>
      <c r="ML604">
        <v>0</v>
      </c>
      <c r="MM604">
        <v>1</v>
      </c>
    </row>
    <row r="605" spans="1:351">
      <c r="A605" t="s">
        <v>640</v>
      </c>
      <c r="B605" t="s">
        <v>637</v>
      </c>
      <c r="C605" t="str">
        <f>"201209"</f>
        <v>201209</v>
      </c>
      <c r="D605" t="s">
        <v>639</v>
      </c>
      <c r="E605">
        <v>2</v>
      </c>
      <c r="F605">
        <v>860</v>
      </c>
      <c r="G605">
        <v>658</v>
      </c>
      <c r="H605">
        <v>291</v>
      </c>
      <c r="I605">
        <v>367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367</v>
      </c>
      <c r="T605">
        <v>0</v>
      </c>
      <c r="U605">
        <v>0</v>
      </c>
      <c r="V605">
        <v>367</v>
      </c>
      <c r="W605">
        <v>11</v>
      </c>
      <c r="X605">
        <v>5</v>
      </c>
      <c r="Y605">
        <v>5</v>
      </c>
      <c r="Z605">
        <v>1</v>
      </c>
      <c r="AA605">
        <v>356</v>
      </c>
      <c r="AB605">
        <v>176</v>
      </c>
      <c r="AC605">
        <v>34</v>
      </c>
      <c r="AD605">
        <v>119</v>
      </c>
      <c r="AE605">
        <v>1</v>
      </c>
      <c r="AF605">
        <v>2</v>
      </c>
      <c r="AG605">
        <v>1</v>
      </c>
      <c r="AH605">
        <v>1</v>
      </c>
      <c r="AI605">
        <v>0</v>
      </c>
      <c r="AJ605">
        <v>1</v>
      </c>
      <c r="AK605">
        <v>0</v>
      </c>
      <c r="AL605">
        <v>1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11</v>
      </c>
      <c r="AT605">
        <v>1</v>
      </c>
      <c r="AU605">
        <v>0</v>
      </c>
      <c r="AV605">
        <v>2</v>
      </c>
      <c r="AW605">
        <v>1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1</v>
      </c>
      <c r="BE605">
        <v>176</v>
      </c>
      <c r="BF605">
        <v>18</v>
      </c>
      <c r="BG605">
        <v>1</v>
      </c>
      <c r="BH605">
        <v>7</v>
      </c>
      <c r="BI605">
        <v>0</v>
      </c>
      <c r="BJ605">
        <v>1</v>
      </c>
      <c r="BK605">
        <v>0</v>
      </c>
      <c r="BL605">
        <v>3</v>
      </c>
      <c r="BM605">
        <v>0</v>
      </c>
      <c r="BN605">
        <v>0</v>
      </c>
      <c r="BO605">
        <v>1</v>
      </c>
      <c r="BP605">
        <v>0</v>
      </c>
      <c r="BQ605">
        <v>1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1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2</v>
      </c>
      <c r="CI605">
        <v>18</v>
      </c>
      <c r="CJ605">
        <v>7</v>
      </c>
      <c r="CK605">
        <v>3</v>
      </c>
      <c r="CL605">
        <v>0</v>
      </c>
      <c r="CM605">
        <v>1</v>
      </c>
      <c r="CN605">
        <v>0</v>
      </c>
      <c r="CO605">
        <v>2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1</v>
      </c>
      <c r="DF605">
        <v>0</v>
      </c>
      <c r="DG605">
        <v>0</v>
      </c>
      <c r="DH605">
        <v>0</v>
      </c>
      <c r="DI605">
        <v>7</v>
      </c>
      <c r="DJ605">
        <v>12</v>
      </c>
      <c r="DK605">
        <v>5</v>
      </c>
      <c r="DL605">
        <v>1</v>
      </c>
      <c r="DM605">
        <v>1</v>
      </c>
      <c r="DN605">
        <v>2</v>
      </c>
      <c r="DO605">
        <v>0</v>
      </c>
      <c r="DP605">
        <v>0</v>
      </c>
      <c r="DQ605">
        <v>0</v>
      </c>
      <c r="DR605">
        <v>0</v>
      </c>
      <c r="DS605">
        <v>1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1</v>
      </c>
      <c r="EH605">
        <v>0</v>
      </c>
      <c r="EI605">
        <v>0</v>
      </c>
      <c r="EJ605">
        <v>1</v>
      </c>
      <c r="EK605">
        <v>0</v>
      </c>
      <c r="EL605">
        <v>0</v>
      </c>
      <c r="EM605">
        <v>12</v>
      </c>
      <c r="EN605">
        <v>79</v>
      </c>
      <c r="EO605">
        <v>3</v>
      </c>
      <c r="EP605">
        <v>2</v>
      </c>
      <c r="EQ605">
        <v>65</v>
      </c>
      <c r="ER605">
        <v>5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3</v>
      </c>
      <c r="FB605">
        <v>0</v>
      </c>
      <c r="FC605">
        <v>0</v>
      </c>
      <c r="FD605">
        <v>0</v>
      </c>
      <c r="FE605">
        <v>0</v>
      </c>
      <c r="FF605">
        <v>1</v>
      </c>
      <c r="FG605">
        <v>0</v>
      </c>
      <c r="FH605">
        <v>0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0</v>
      </c>
      <c r="FQ605">
        <v>79</v>
      </c>
      <c r="FR605">
        <v>24</v>
      </c>
      <c r="FS605">
        <v>3</v>
      </c>
      <c r="FT605">
        <v>2</v>
      </c>
      <c r="FU605">
        <v>0</v>
      </c>
      <c r="FV605">
        <v>17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1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1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24</v>
      </c>
      <c r="GV605">
        <v>32</v>
      </c>
      <c r="GW605">
        <v>8</v>
      </c>
      <c r="GX605">
        <v>1</v>
      </c>
      <c r="GY605">
        <v>0</v>
      </c>
      <c r="GZ605">
        <v>0</v>
      </c>
      <c r="HA605">
        <v>6</v>
      </c>
      <c r="HB605">
        <v>0</v>
      </c>
      <c r="HC605">
        <v>3</v>
      </c>
      <c r="HD605">
        <v>3</v>
      </c>
      <c r="HE605">
        <v>0</v>
      </c>
      <c r="HF605">
        <v>1</v>
      </c>
      <c r="HG605">
        <v>0</v>
      </c>
      <c r="HH605">
        <v>1</v>
      </c>
      <c r="HI605">
        <v>0</v>
      </c>
      <c r="HJ605">
        <v>0</v>
      </c>
      <c r="HK605">
        <v>0</v>
      </c>
      <c r="HL605">
        <v>1</v>
      </c>
      <c r="HM605">
        <v>0</v>
      </c>
      <c r="HN605">
        <v>0</v>
      </c>
      <c r="HO605">
        <v>0</v>
      </c>
      <c r="HP605">
        <v>1</v>
      </c>
      <c r="HQ605">
        <v>1</v>
      </c>
      <c r="HR605">
        <v>2</v>
      </c>
      <c r="HS605">
        <v>0</v>
      </c>
      <c r="HT605">
        <v>1</v>
      </c>
      <c r="HU605">
        <v>0</v>
      </c>
      <c r="HV605">
        <v>0</v>
      </c>
      <c r="HW605">
        <v>1</v>
      </c>
      <c r="HX605">
        <v>2</v>
      </c>
      <c r="HY605">
        <v>32</v>
      </c>
      <c r="HZ605">
        <v>4</v>
      </c>
      <c r="IA605">
        <v>1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>
        <v>1</v>
      </c>
      <c r="IJ605">
        <v>0</v>
      </c>
      <c r="IK605">
        <v>0</v>
      </c>
      <c r="IL605">
        <v>0</v>
      </c>
      <c r="IM605">
        <v>0</v>
      </c>
      <c r="IN605">
        <v>1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4</v>
      </c>
      <c r="JD605" t="s">
        <v>0</v>
      </c>
      <c r="JE605" t="s">
        <v>0</v>
      </c>
      <c r="JF605" t="s">
        <v>0</v>
      </c>
      <c r="JG605" t="s">
        <v>0</v>
      </c>
      <c r="JH605" t="s">
        <v>0</v>
      </c>
      <c r="JI605" t="s">
        <v>0</v>
      </c>
      <c r="JJ605" t="s">
        <v>0</v>
      </c>
      <c r="JK605" t="s">
        <v>0</v>
      </c>
      <c r="JL605" t="s">
        <v>0</v>
      </c>
      <c r="JM605" t="s">
        <v>0</v>
      </c>
      <c r="JN605" t="s">
        <v>0</v>
      </c>
      <c r="JO605" t="s">
        <v>0</v>
      </c>
      <c r="JP605" t="s">
        <v>0</v>
      </c>
      <c r="JQ605" t="s">
        <v>0</v>
      </c>
      <c r="JR605" t="s">
        <v>0</v>
      </c>
      <c r="JS605" t="s">
        <v>0</v>
      </c>
      <c r="JT605" t="s">
        <v>0</v>
      </c>
      <c r="JU605" t="s">
        <v>0</v>
      </c>
      <c r="JV605" t="s">
        <v>0</v>
      </c>
      <c r="JW605">
        <v>1</v>
      </c>
      <c r="JX605">
        <v>0</v>
      </c>
      <c r="JY605">
        <v>0</v>
      </c>
      <c r="JZ605">
        <v>0</v>
      </c>
      <c r="KA605">
        <v>0</v>
      </c>
      <c r="KB605">
        <v>1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1</v>
      </c>
      <c r="KS605">
        <v>1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  <c r="LN605">
        <v>0</v>
      </c>
      <c r="LO605">
        <v>1</v>
      </c>
      <c r="LP605">
        <v>0</v>
      </c>
      <c r="LQ605">
        <v>0</v>
      </c>
      <c r="LR605">
        <v>0</v>
      </c>
      <c r="LS605">
        <v>0</v>
      </c>
      <c r="LT605">
        <v>0</v>
      </c>
      <c r="LU605">
        <v>1</v>
      </c>
      <c r="LV605">
        <v>2</v>
      </c>
      <c r="LW605">
        <v>0</v>
      </c>
      <c r="LX605">
        <v>1</v>
      </c>
      <c r="LY605">
        <v>0</v>
      </c>
      <c r="LZ605">
        <v>0</v>
      </c>
      <c r="MA605">
        <v>0</v>
      </c>
      <c r="MB605">
        <v>1</v>
      </c>
      <c r="MC605">
        <v>0</v>
      </c>
      <c r="MD605">
        <v>0</v>
      </c>
      <c r="ME605">
        <v>0</v>
      </c>
      <c r="MF605">
        <v>0</v>
      </c>
      <c r="MG605">
        <v>0</v>
      </c>
      <c r="MH605">
        <v>0</v>
      </c>
      <c r="MI605">
        <v>0</v>
      </c>
      <c r="MJ605">
        <v>0</v>
      </c>
      <c r="MK605">
        <v>0</v>
      </c>
      <c r="ML605">
        <v>0</v>
      </c>
      <c r="MM605">
        <v>2</v>
      </c>
    </row>
    <row r="606" spans="1:351">
      <c r="A606" t="s">
        <v>638</v>
      </c>
      <c r="B606" t="s">
        <v>637</v>
      </c>
      <c r="C606" t="str">
        <f>"201209"</f>
        <v>201209</v>
      </c>
      <c r="D606" t="s">
        <v>636</v>
      </c>
      <c r="E606">
        <v>3</v>
      </c>
      <c r="F606">
        <v>379</v>
      </c>
      <c r="G606">
        <v>300</v>
      </c>
      <c r="H606">
        <v>150</v>
      </c>
      <c r="I606">
        <v>150</v>
      </c>
      <c r="J606">
        <v>0</v>
      </c>
      <c r="K606">
        <v>3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150</v>
      </c>
      <c r="T606">
        <v>0</v>
      </c>
      <c r="U606">
        <v>0</v>
      </c>
      <c r="V606">
        <v>150</v>
      </c>
      <c r="W606">
        <v>5</v>
      </c>
      <c r="X606">
        <v>3</v>
      </c>
      <c r="Y606">
        <v>2</v>
      </c>
      <c r="Z606">
        <v>0</v>
      </c>
      <c r="AA606">
        <v>145</v>
      </c>
      <c r="AB606">
        <v>89</v>
      </c>
      <c r="AC606">
        <v>14</v>
      </c>
      <c r="AD606">
        <v>58</v>
      </c>
      <c r="AE606">
        <v>1</v>
      </c>
      <c r="AF606">
        <v>0</v>
      </c>
      <c r="AG606">
        <v>2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14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89</v>
      </c>
      <c r="BF606">
        <v>3</v>
      </c>
      <c r="BG606">
        <v>0</v>
      </c>
      <c r="BH606">
        <v>1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1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1</v>
      </c>
      <c r="CI606">
        <v>3</v>
      </c>
      <c r="CJ606">
        <v>4</v>
      </c>
      <c r="CK606">
        <v>2</v>
      </c>
      <c r="CL606">
        <v>0</v>
      </c>
      <c r="CM606">
        <v>0</v>
      </c>
      <c r="CN606">
        <v>1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1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4</v>
      </c>
      <c r="DJ606">
        <v>4</v>
      </c>
      <c r="DK606">
        <v>1</v>
      </c>
      <c r="DL606">
        <v>0</v>
      </c>
      <c r="DM606">
        <v>0</v>
      </c>
      <c r="DN606">
        <v>1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1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1</v>
      </c>
      <c r="EM606">
        <v>4</v>
      </c>
      <c r="EN606">
        <v>20</v>
      </c>
      <c r="EO606">
        <v>0</v>
      </c>
      <c r="EP606">
        <v>1</v>
      </c>
      <c r="EQ606">
        <v>16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1</v>
      </c>
      <c r="FB606">
        <v>0</v>
      </c>
      <c r="FC606">
        <v>0</v>
      </c>
      <c r="FD606">
        <v>0</v>
      </c>
      <c r="FE606">
        <v>0</v>
      </c>
      <c r="FF606">
        <v>0</v>
      </c>
      <c r="FG606">
        <v>0</v>
      </c>
      <c r="FH606">
        <v>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20</v>
      </c>
      <c r="FR606">
        <v>13</v>
      </c>
      <c r="FS606">
        <v>0</v>
      </c>
      <c r="FT606">
        <v>2</v>
      </c>
      <c r="FU606">
        <v>0</v>
      </c>
      <c r="FV606">
        <v>9</v>
      </c>
      <c r="FW606">
        <v>0</v>
      </c>
      <c r="FX606">
        <v>0</v>
      </c>
      <c r="FY606">
        <v>2</v>
      </c>
      <c r="FZ606">
        <v>0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13</v>
      </c>
      <c r="GV606">
        <v>10</v>
      </c>
      <c r="GW606">
        <v>3</v>
      </c>
      <c r="GX606">
        <v>2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1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1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2</v>
      </c>
      <c r="HX606">
        <v>0</v>
      </c>
      <c r="HY606">
        <v>10</v>
      </c>
      <c r="HZ606">
        <v>1</v>
      </c>
      <c r="IA606">
        <v>1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0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1</v>
      </c>
      <c r="JD606" t="s">
        <v>0</v>
      </c>
      <c r="JE606" t="s">
        <v>0</v>
      </c>
      <c r="JF606" t="s">
        <v>0</v>
      </c>
      <c r="JG606" t="s">
        <v>0</v>
      </c>
      <c r="JH606" t="s">
        <v>0</v>
      </c>
      <c r="JI606" t="s">
        <v>0</v>
      </c>
      <c r="JJ606" t="s">
        <v>0</v>
      </c>
      <c r="JK606" t="s">
        <v>0</v>
      </c>
      <c r="JL606" t="s">
        <v>0</v>
      </c>
      <c r="JM606" t="s">
        <v>0</v>
      </c>
      <c r="JN606" t="s">
        <v>0</v>
      </c>
      <c r="JO606" t="s">
        <v>0</v>
      </c>
      <c r="JP606" t="s">
        <v>0</v>
      </c>
      <c r="JQ606" t="s">
        <v>0</v>
      </c>
      <c r="JR606" t="s">
        <v>0</v>
      </c>
      <c r="JS606" t="s">
        <v>0</v>
      </c>
      <c r="JT606" t="s">
        <v>0</v>
      </c>
      <c r="JU606" t="s">
        <v>0</v>
      </c>
      <c r="JV606" t="s">
        <v>0</v>
      </c>
      <c r="JW606">
        <v>1</v>
      </c>
      <c r="JX606">
        <v>1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1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0</v>
      </c>
      <c r="LT606">
        <v>0</v>
      </c>
      <c r="LU606">
        <v>0</v>
      </c>
      <c r="LV606">
        <v>0</v>
      </c>
      <c r="LW606">
        <v>0</v>
      </c>
      <c r="LX606">
        <v>0</v>
      </c>
      <c r="LY606">
        <v>0</v>
      </c>
      <c r="LZ606">
        <v>0</v>
      </c>
      <c r="MA606">
        <v>0</v>
      </c>
      <c r="MB606">
        <v>0</v>
      </c>
      <c r="MC606">
        <v>0</v>
      </c>
      <c r="MD606">
        <v>0</v>
      </c>
      <c r="ME606">
        <v>0</v>
      </c>
      <c r="MF606">
        <v>0</v>
      </c>
      <c r="MG606">
        <v>0</v>
      </c>
      <c r="MH606">
        <v>0</v>
      </c>
      <c r="MI606">
        <v>0</v>
      </c>
      <c r="MJ606">
        <v>0</v>
      </c>
      <c r="MK606">
        <v>0</v>
      </c>
      <c r="ML606">
        <v>0</v>
      </c>
      <c r="MM606">
        <v>0</v>
      </c>
    </row>
    <row r="607" spans="1:351">
      <c r="A607" t="s">
        <v>635</v>
      </c>
      <c r="B607" t="s">
        <v>624</v>
      </c>
      <c r="C607" t="str">
        <f>"201301"</f>
        <v>201301</v>
      </c>
      <c r="D607" t="s">
        <v>634</v>
      </c>
      <c r="E607">
        <v>1</v>
      </c>
      <c r="F607">
        <v>1830</v>
      </c>
      <c r="G607">
        <v>1419</v>
      </c>
      <c r="H607">
        <v>334</v>
      </c>
      <c r="I607">
        <v>1085</v>
      </c>
      <c r="J607">
        <v>0</v>
      </c>
      <c r="K607">
        <v>6</v>
      </c>
      <c r="L607">
        <v>1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1085</v>
      </c>
      <c r="T607">
        <v>0</v>
      </c>
      <c r="U607">
        <v>0</v>
      </c>
      <c r="V607">
        <v>1085</v>
      </c>
      <c r="W607">
        <v>20</v>
      </c>
      <c r="X607">
        <v>12</v>
      </c>
      <c r="Y607">
        <v>6</v>
      </c>
      <c r="Z607">
        <v>2</v>
      </c>
      <c r="AA607">
        <v>1065</v>
      </c>
      <c r="AB607">
        <v>555</v>
      </c>
      <c r="AC607">
        <v>53</v>
      </c>
      <c r="AD607">
        <v>64</v>
      </c>
      <c r="AE607">
        <v>17</v>
      </c>
      <c r="AF607">
        <v>41</v>
      </c>
      <c r="AG607">
        <v>8</v>
      </c>
      <c r="AH607">
        <v>15</v>
      </c>
      <c r="AI607">
        <v>2</v>
      </c>
      <c r="AJ607">
        <v>220</v>
      </c>
      <c r="AK607">
        <v>0</v>
      </c>
      <c r="AL607">
        <v>66</v>
      </c>
      <c r="AM607">
        <v>1</v>
      </c>
      <c r="AN607">
        <v>2</v>
      </c>
      <c r="AO607">
        <v>0</v>
      </c>
      <c r="AP607">
        <v>0</v>
      </c>
      <c r="AQ607">
        <v>1</v>
      </c>
      <c r="AR607">
        <v>3</v>
      </c>
      <c r="AS607">
        <v>0</v>
      </c>
      <c r="AT607">
        <v>1</v>
      </c>
      <c r="AU607">
        <v>0</v>
      </c>
      <c r="AV607">
        <v>1</v>
      </c>
      <c r="AW607">
        <v>2</v>
      </c>
      <c r="AX607">
        <v>0</v>
      </c>
      <c r="AY607">
        <v>1</v>
      </c>
      <c r="AZ607">
        <v>2</v>
      </c>
      <c r="BA607">
        <v>0</v>
      </c>
      <c r="BB607">
        <v>4</v>
      </c>
      <c r="BC607">
        <v>16</v>
      </c>
      <c r="BD607">
        <v>35</v>
      </c>
      <c r="BE607">
        <v>555</v>
      </c>
      <c r="BF607">
        <v>163</v>
      </c>
      <c r="BG607">
        <v>39</v>
      </c>
      <c r="BH607">
        <v>15</v>
      </c>
      <c r="BI607">
        <v>1</v>
      </c>
      <c r="BJ607">
        <v>4</v>
      </c>
      <c r="BK607">
        <v>0</v>
      </c>
      <c r="BL607">
        <v>2</v>
      </c>
      <c r="BM607">
        <v>0</v>
      </c>
      <c r="BN607">
        <v>41</v>
      </c>
      <c r="BO607">
        <v>0</v>
      </c>
      <c r="BP607">
        <v>0</v>
      </c>
      <c r="BQ607">
        <v>1</v>
      </c>
      <c r="BR607">
        <v>1</v>
      </c>
      <c r="BS607">
        <v>0</v>
      </c>
      <c r="BT607">
        <v>1</v>
      </c>
      <c r="BU607">
        <v>1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1</v>
      </c>
      <c r="CD607">
        <v>0</v>
      </c>
      <c r="CE607">
        <v>2</v>
      </c>
      <c r="CF607">
        <v>0</v>
      </c>
      <c r="CG607">
        <v>0</v>
      </c>
      <c r="CH607">
        <v>54</v>
      </c>
      <c r="CI607">
        <v>163</v>
      </c>
      <c r="CJ607">
        <v>32</v>
      </c>
      <c r="CK607">
        <v>14</v>
      </c>
      <c r="CL607">
        <v>3</v>
      </c>
      <c r="CM607">
        <v>1</v>
      </c>
      <c r="CN607">
        <v>0</v>
      </c>
      <c r="CO607">
        <v>0</v>
      </c>
      <c r="CP607">
        <v>1</v>
      </c>
      <c r="CQ607">
        <v>1</v>
      </c>
      <c r="CR607">
        <v>0</v>
      </c>
      <c r="CS607">
        <v>0</v>
      </c>
      <c r="CT607">
        <v>6</v>
      </c>
      <c r="CU607">
        <v>0</v>
      </c>
      <c r="CV607">
        <v>0</v>
      </c>
      <c r="CW607">
        <v>0</v>
      </c>
      <c r="CX607">
        <v>0</v>
      </c>
      <c r="CY607">
        <v>1</v>
      </c>
      <c r="CZ607">
        <v>0</v>
      </c>
      <c r="DA607">
        <v>1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1</v>
      </c>
      <c r="DH607">
        <v>3</v>
      </c>
      <c r="DI607">
        <v>32</v>
      </c>
      <c r="DJ607">
        <v>53</v>
      </c>
      <c r="DK607">
        <v>30</v>
      </c>
      <c r="DL607">
        <v>1</v>
      </c>
      <c r="DM607">
        <v>3</v>
      </c>
      <c r="DN607">
        <v>2</v>
      </c>
      <c r="DO607">
        <v>0</v>
      </c>
      <c r="DP607">
        <v>1</v>
      </c>
      <c r="DQ607">
        <v>1</v>
      </c>
      <c r="DR607">
        <v>0</v>
      </c>
      <c r="DS607">
        <v>0</v>
      </c>
      <c r="DT607">
        <v>1</v>
      </c>
      <c r="DU607">
        <v>1</v>
      </c>
      <c r="DV607">
        <v>1</v>
      </c>
      <c r="DW607">
        <v>3</v>
      </c>
      <c r="DX607">
        <v>1</v>
      </c>
      <c r="DY607">
        <v>1</v>
      </c>
      <c r="DZ607">
        <v>0</v>
      </c>
      <c r="EA607">
        <v>0</v>
      </c>
      <c r="EB607">
        <v>1</v>
      </c>
      <c r="EC607">
        <v>1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4</v>
      </c>
      <c r="EJ607">
        <v>0</v>
      </c>
      <c r="EK607">
        <v>0</v>
      </c>
      <c r="EL607">
        <v>1</v>
      </c>
      <c r="EM607">
        <v>53</v>
      </c>
      <c r="EN607">
        <v>43</v>
      </c>
      <c r="EO607">
        <v>2</v>
      </c>
      <c r="EP607">
        <v>0</v>
      </c>
      <c r="EQ607">
        <v>1</v>
      </c>
      <c r="ER607">
        <v>0</v>
      </c>
      <c r="ES607">
        <v>9</v>
      </c>
      <c r="ET607">
        <v>0</v>
      </c>
      <c r="EU607">
        <v>14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10</v>
      </c>
      <c r="FK607">
        <v>0</v>
      </c>
      <c r="FL607">
        <v>0</v>
      </c>
      <c r="FM607">
        <v>1</v>
      </c>
      <c r="FN607">
        <v>0</v>
      </c>
      <c r="FO607">
        <v>0</v>
      </c>
      <c r="FP607">
        <v>5</v>
      </c>
      <c r="FQ607">
        <v>43</v>
      </c>
      <c r="FR607">
        <v>49</v>
      </c>
      <c r="FS607">
        <v>20</v>
      </c>
      <c r="FT607">
        <v>2</v>
      </c>
      <c r="FU607">
        <v>1</v>
      </c>
      <c r="FV607">
        <v>0</v>
      </c>
      <c r="FW607">
        <v>0</v>
      </c>
      <c r="FX607">
        <v>3</v>
      </c>
      <c r="FY607">
        <v>0</v>
      </c>
      <c r="FZ607">
        <v>0</v>
      </c>
      <c r="GA607">
        <v>0</v>
      </c>
      <c r="GB607">
        <v>1</v>
      </c>
      <c r="GC607">
        <v>0</v>
      </c>
      <c r="GD607">
        <v>0</v>
      </c>
      <c r="GE607">
        <v>1</v>
      </c>
      <c r="GF607">
        <v>17</v>
      </c>
      <c r="GG607">
        <v>0</v>
      </c>
      <c r="GH607">
        <v>3</v>
      </c>
      <c r="GI607">
        <v>0</v>
      </c>
      <c r="GJ607">
        <v>0</v>
      </c>
      <c r="GK607">
        <v>0</v>
      </c>
      <c r="GL607">
        <v>1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49</v>
      </c>
      <c r="GV607">
        <v>107</v>
      </c>
      <c r="GW607">
        <v>66</v>
      </c>
      <c r="GX607">
        <v>2</v>
      </c>
      <c r="GY607">
        <v>6</v>
      </c>
      <c r="GZ607">
        <v>1</v>
      </c>
      <c r="HA607">
        <v>1</v>
      </c>
      <c r="HB607">
        <v>3</v>
      </c>
      <c r="HC607">
        <v>0</v>
      </c>
      <c r="HD607">
        <v>1</v>
      </c>
      <c r="HE607">
        <v>2</v>
      </c>
      <c r="HF607">
        <v>1</v>
      </c>
      <c r="HG607">
        <v>3</v>
      </c>
      <c r="HH607">
        <v>0</v>
      </c>
      <c r="HI607">
        <v>1</v>
      </c>
      <c r="HJ607">
        <v>1</v>
      </c>
      <c r="HK607">
        <v>5</v>
      </c>
      <c r="HL607">
        <v>4</v>
      </c>
      <c r="HM607">
        <v>2</v>
      </c>
      <c r="HN607">
        <v>2</v>
      </c>
      <c r="HO607">
        <v>0</v>
      </c>
      <c r="HP607">
        <v>1</v>
      </c>
      <c r="HQ607">
        <v>0</v>
      </c>
      <c r="HR607">
        <v>2</v>
      </c>
      <c r="HS607">
        <v>1</v>
      </c>
      <c r="HT607">
        <v>0</v>
      </c>
      <c r="HU607">
        <v>0</v>
      </c>
      <c r="HV607">
        <v>1</v>
      </c>
      <c r="HW607">
        <v>0</v>
      </c>
      <c r="HX607">
        <v>1</v>
      </c>
      <c r="HY607">
        <v>107</v>
      </c>
      <c r="HZ607">
        <v>55</v>
      </c>
      <c r="IA607">
        <v>39</v>
      </c>
      <c r="IB607">
        <v>5</v>
      </c>
      <c r="IC607">
        <v>0</v>
      </c>
      <c r="ID607">
        <v>0</v>
      </c>
      <c r="IE607">
        <v>0</v>
      </c>
      <c r="IF607">
        <v>1</v>
      </c>
      <c r="IG607">
        <v>0</v>
      </c>
      <c r="IH607">
        <v>1</v>
      </c>
      <c r="II607">
        <v>7</v>
      </c>
      <c r="IJ607">
        <v>1</v>
      </c>
      <c r="IK607">
        <v>0</v>
      </c>
      <c r="IL607">
        <v>1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55</v>
      </c>
      <c r="JD607" t="s">
        <v>0</v>
      </c>
      <c r="JE607" t="s">
        <v>0</v>
      </c>
      <c r="JF607" t="s">
        <v>0</v>
      </c>
      <c r="JG607" t="s">
        <v>0</v>
      </c>
      <c r="JH607" t="s">
        <v>0</v>
      </c>
      <c r="JI607" t="s">
        <v>0</v>
      </c>
      <c r="JJ607" t="s">
        <v>0</v>
      </c>
      <c r="JK607" t="s">
        <v>0</v>
      </c>
      <c r="JL607" t="s">
        <v>0</v>
      </c>
      <c r="JM607" t="s">
        <v>0</v>
      </c>
      <c r="JN607" t="s">
        <v>0</v>
      </c>
      <c r="JO607" t="s">
        <v>0</v>
      </c>
      <c r="JP607" t="s">
        <v>0</v>
      </c>
      <c r="JQ607" t="s">
        <v>0</v>
      </c>
      <c r="JR607" t="s">
        <v>0</v>
      </c>
      <c r="JS607" t="s">
        <v>0</v>
      </c>
      <c r="JT607" t="s">
        <v>0</v>
      </c>
      <c r="JU607" t="s">
        <v>0</v>
      </c>
      <c r="JV607" t="s">
        <v>0</v>
      </c>
      <c r="JW607">
        <v>4</v>
      </c>
      <c r="JX607">
        <v>0</v>
      </c>
      <c r="JY607">
        <v>3</v>
      </c>
      <c r="JZ607">
        <v>0</v>
      </c>
      <c r="KA607">
        <v>0</v>
      </c>
      <c r="KB607">
        <v>0</v>
      </c>
      <c r="KC607">
        <v>0</v>
      </c>
      <c r="KD607">
        <v>1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4</v>
      </c>
      <c r="KS607">
        <v>1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1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0</v>
      </c>
      <c r="LS607">
        <v>0</v>
      </c>
      <c r="LT607">
        <v>0</v>
      </c>
      <c r="LU607">
        <v>1</v>
      </c>
      <c r="LV607">
        <v>3</v>
      </c>
      <c r="LW607">
        <v>2</v>
      </c>
      <c r="LX607">
        <v>0</v>
      </c>
      <c r="LY607">
        <v>0</v>
      </c>
      <c r="LZ607">
        <v>0</v>
      </c>
      <c r="MA607">
        <v>0</v>
      </c>
      <c r="MB607">
        <v>0</v>
      </c>
      <c r="MC607">
        <v>0</v>
      </c>
      <c r="MD607">
        <v>0</v>
      </c>
      <c r="ME607">
        <v>0</v>
      </c>
      <c r="MF607">
        <v>1</v>
      </c>
      <c r="MG607">
        <v>0</v>
      </c>
      <c r="MH607">
        <v>0</v>
      </c>
      <c r="MI607">
        <v>0</v>
      </c>
      <c r="MJ607">
        <v>0</v>
      </c>
      <c r="MK607">
        <v>0</v>
      </c>
      <c r="ML607">
        <v>0</v>
      </c>
      <c r="MM607">
        <v>3</v>
      </c>
    </row>
    <row r="608" spans="1:351">
      <c r="A608" t="s">
        <v>633</v>
      </c>
      <c r="B608" t="s">
        <v>624</v>
      </c>
      <c r="C608" t="str">
        <f>"201301"</f>
        <v>201301</v>
      </c>
      <c r="D608" t="s">
        <v>632</v>
      </c>
      <c r="E608">
        <v>2</v>
      </c>
      <c r="F608">
        <v>1496</v>
      </c>
      <c r="G608">
        <v>1160</v>
      </c>
      <c r="H608">
        <v>386</v>
      </c>
      <c r="I608">
        <v>774</v>
      </c>
      <c r="J608">
        <v>1</v>
      </c>
      <c r="K608">
        <v>2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774</v>
      </c>
      <c r="T608">
        <v>0</v>
      </c>
      <c r="U608">
        <v>0</v>
      </c>
      <c r="V608">
        <v>774</v>
      </c>
      <c r="W608">
        <v>15</v>
      </c>
      <c r="X608">
        <v>8</v>
      </c>
      <c r="Y608">
        <v>5</v>
      </c>
      <c r="Z608">
        <v>0</v>
      </c>
      <c r="AA608">
        <v>759</v>
      </c>
      <c r="AB608">
        <v>469</v>
      </c>
      <c r="AC608">
        <v>44</v>
      </c>
      <c r="AD608">
        <v>46</v>
      </c>
      <c r="AE608">
        <v>13</v>
      </c>
      <c r="AF608">
        <v>42</v>
      </c>
      <c r="AG608">
        <v>11</v>
      </c>
      <c r="AH608">
        <v>8</v>
      </c>
      <c r="AI608">
        <v>1</v>
      </c>
      <c r="AJ608">
        <v>202</v>
      </c>
      <c r="AK608">
        <v>1</v>
      </c>
      <c r="AL608">
        <v>58</v>
      </c>
      <c r="AM608">
        <v>1</v>
      </c>
      <c r="AN608">
        <v>0</v>
      </c>
      <c r="AO608">
        <v>0</v>
      </c>
      <c r="AP608">
        <v>0</v>
      </c>
      <c r="AQ608">
        <v>1</v>
      </c>
      <c r="AR608">
        <v>1</v>
      </c>
      <c r="AS608">
        <v>0</v>
      </c>
      <c r="AT608">
        <v>0</v>
      </c>
      <c r="AU608">
        <v>0</v>
      </c>
      <c r="AV608">
        <v>1</v>
      </c>
      <c r="AW608">
        <v>8</v>
      </c>
      <c r="AX608">
        <v>0</v>
      </c>
      <c r="AY608">
        <v>0</v>
      </c>
      <c r="AZ608">
        <v>0</v>
      </c>
      <c r="BA608">
        <v>0</v>
      </c>
      <c r="BB608">
        <v>2</v>
      </c>
      <c r="BC608">
        <v>8</v>
      </c>
      <c r="BD608">
        <v>21</v>
      </c>
      <c r="BE608">
        <v>469</v>
      </c>
      <c r="BF608">
        <v>93</v>
      </c>
      <c r="BG608">
        <v>18</v>
      </c>
      <c r="BH608">
        <v>5</v>
      </c>
      <c r="BI608">
        <v>6</v>
      </c>
      <c r="BJ608">
        <v>3</v>
      </c>
      <c r="BK608">
        <v>0</v>
      </c>
      <c r="BL608">
        <v>0</v>
      </c>
      <c r="BM608">
        <v>0</v>
      </c>
      <c r="BN608">
        <v>26</v>
      </c>
      <c r="BO608">
        <v>0</v>
      </c>
      <c r="BP608">
        <v>1</v>
      </c>
      <c r="BQ608">
        <v>1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1</v>
      </c>
      <c r="CB608">
        <v>0</v>
      </c>
      <c r="CC608">
        <v>1</v>
      </c>
      <c r="CD608">
        <v>1</v>
      </c>
      <c r="CE608">
        <v>1</v>
      </c>
      <c r="CF608">
        <v>1</v>
      </c>
      <c r="CG608">
        <v>1</v>
      </c>
      <c r="CH608">
        <v>27</v>
      </c>
      <c r="CI608">
        <v>93</v>
      </c>
      <c r="CJ608">
        <v>17</v>
      </c>
      <c r="CK608">
        <v>6</v>
      </c>
      <c r="CL608">
        <v>1</v>
      </c>
      <c r="CM608">
        <v>0</v>
      </c>
      <c r="CN608">
        <v>1</v>
      </c>
      <c r="CO608">
        <v>1</v>
      </c>
      <c r="CP608">
        <v>1</v>
      </c>
      <c r="CQ608">
        <v>0</v>
      </c>
      <c r="CR608">
        <v>0</v>
      </c>
      <c r="CS608">
        <v>0</v>
      </c>
      <c r="CT608">
        <v>2</v>
      </c>
      <c r="CU608">
        <v>0</v>
      </c>
      <c r="CV608">
        <v>1</v>
      </c>
      <c r="CW608">
        <v>0</v>
      </c>
      <c r="CX608">
        <v>0</v>
      </c>
      <c r="CY608">
        <v>3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1</v>
      </c>
      <c r="DF608">
        <v>0</v>
      </c>
      <c r="DG608">
        <v>0</v>
      </c>
      <c r="DH608">
        <v>0</v>
      </c>
      <c r="DI608">
        <v>17</v>
      </c>
      <c r="DJ608">
        <v>32</v>
      </c>
      <c r="DK608">
        <v>20</v>
      </c>
      <c r="DL608">
        <v>2</v>
      </c>
      <c r="DM608">
        <v>3</v>
      </c>
      <c r="DN608">
        <v>1</v>
      </c>
      <c r="DO608">
        <v>0</v>
      </c>
      <c r="DP608">
        <v>0</v>
      </c>
      <c r="DQ608">
        <v>1</v>
      </c>
      <c r="DR608">
        <v>0</v>
      </c>
      <c r="DS608">
        <v>1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1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1</v>
      </c>
      <c r="EK608">
        <v>0</v>
      </c>
      <c r="EL608">
        <v>0</v>
      </c>
      <c r="EM608">
        <v>32</v>
      </c>
      <c r="EN608">
        <v>24</v>
      </c>
      <c r="EO608">
        <v>1</v>
      </c>
      <c r="EP608">
        <v>1</v>
      </c>
      <c r="EQ608">
        <v>1</v>
      </c>
      <c r="ER608">
        <v>1</v>
      </c>
      <c r="ES608">
        <v>6</v>
      </c>
      <c r="ET608">
        <v>0</v>
      </c>
      <c r="EU608">
        <v>3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1</v>
      </c>
      <c r="FJ608">
        <v>9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1</v>
      </c>
      <c r="FQ608">
        <v>24</v>
      </c>
      <c r="FR608">
        <v>29</v>
      </c>
      <c r="FS608">
        <v>18</v>
      </c>
      <c r="FT608">
        <v>3</v>
      </c>
      <c r="FU608">
        <v>0</v>
      </c>
      <c r="FV608">
        <v>1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7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29</v>
      </c>
      <c r="GV608">
        <v>61</v>
      </c>
      <c r="GW608">
        <v>38</v>
      </c>
      <c r="GX608">
        <v>2</v>
      </c>
      <c r="GY608">
        <v>2</v>
      </c>
      <c r="GZ608">
        <v>4</v>
      </c>
      <c r="HA608">
        <v>0</v>
      </c>
      <c r="HB608">
        <v>0</v>
      </c>
      <c r="HC608">
        <v>1</v>
      </c>
      <c r="HD608">
        <v>1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1</v>
      </c>
      <c r="HL608">
        <v>1</v>
      </c>
      <c r="HM608">
        <v>0</v>
      </c>
      <c r="HN608">
        <v>0</v>
      </c>
      <c r="HO608">
        <v>2</v>
      </c>
      <c r="HP608">
        <v>2</v>
      </c>
      <c r="HQ608">
        <v>1</v>
      </c>
      <c r="HR608">
        <v>0</v>
      </c>
      <c r="HS608">
        <v>0</v>
      </c>
      <c r="HT608">
        <v>2</v>
      </c>
      <c r="HU608">
        <v>4</v>
      </c>
      <c r="HV608">
        <v>0</v>
      </c>
      <c r="HW608">
        <v>0</v>
      </c>
      <c r="HX608">
        <v>0</v>
      </c>
      <c r="HY608">
        <v>61</v>
      </c>
      <c r="HZ608">
        <v>30</v>
      </c>
      <c r="IA608">
        <v>15</v>
      </c>
      <c r="IB608">
        <v>7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2</v>
      </c>
      <c r="IJ608">
        <v>0</v>
      </c>
      <c r="IK608">
        <v>0</v>
      </c>
      <c r="IL608">
        <v>1</v>
      </c>
      <c r="IM608">
        <v>0</v>
      </c>
      <c r="IN608">
        <v>0</v>
      </c>
      <c r="IO608">
        <v>0</v>
      </c>
      <c r="IP608">
        <v>1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2</v>
      </c>
      <c r="IZ608">
        <v>0</v>
      </c>
      <c r="JA608">
        <v>1</v>
      </c>
      <c r="JB608">
        <v>1</v>
      </c>
      <c r="JC608">
        <v>30</v>
      </c>
      <c r="JD608" t="s">
        <v>0</v>
      </c>
      <c r="JE608" t="s">
        <v>0</v>
      </c>
      <c r="JF608" t="s">
        <v>0</v>
      </c>
      <c r="JG608" t="s">
        <v>0</v>
      </c>
      <c r="JH608" t="s">
        <v>0</v>
      </c>
      <c r="JI608" t="s">
        <v>0</v>
      </c>
      <c r="JJ608" t="s">
        <v>0</v>
      </c>
      <c r="JK608" t="s">
        <v>0</v>
      </c>
      <c r="JL608" t="s">
        <v>0</v>
      </c>
      <c r="JM608" t="s">
        <v>0</v>
      </c>
      <c r="JN608" t="s">
        <v>0</v>
      </c>
      <c r="JO608" t="s">
        <v>0</v>
      </c>
      <c r="JP608" t="s">
        <v>0</v>
      </c>
      <c r="JQ608" t="s">
        <v>0</v>
      </c>
      <c r="JR608" t="s">
        <v>0</v>
      </c>
      <c r="JS608" t="s">
        <v>0</v>
      </c>
      <c r="JT608" t="s">
        <v>0</v>
      </c>
      <c r="JU608" t="s">
        <v>0</v>
      </c>
      <c r="JV608" t="s">
        <v>0</v>
      </c>
      <c r="JW608">
        <v>2</v>
      </c>
      <c r="JX608">
        <v>1</v>
      </c>
      <c r="JY608">
        <v>1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2</v>
      </c>
      <c r="KS608">
        <v>1</v>
      </c>
      <c r="KT608">
        <v>0</v>
      </c>
      <c r="KU608">
        <v>1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0</v>
      </c>
      <c r="LR608">
        <v>0</v>
      </c>
      <c r="LS608">
        <v>0</v>
      </c>
      <c r="LT608">
        <v>0</v>
      </c>
      <c r="LU608">
        <v>1</v>
      </c>
      <c r="LV608">
        <v>1</v>
      </c>
      <c r="LW608">
        <v>1</v>
      </c>
      <c r="LX608">
        <v>0</v>
      </c>
      <c r="LY608">
        <v>0</v>
      </c>
      <c r="LZ608">
        <v>0</v>
      </c>
      <c r="MA608">
        <v>0</v>
      </c>
      <c r="MB608">
        <v>0</v>
      </c>
      <c r="MC608">
        <v>0</v>
      </c>
      <c r="MD608">
        <v>0</v>
      </c>
      <c r="ME608">
        <v>0</v>
      </c>
      <c r="MF608">
        <v>0</v>
      </c>
      <c r="MG608">
        <v>0</v>
      </c>
      <c r="MH608">
        <v>0</v>
      </c>
      <c r="MI608">
        <v>0</v>
      </c>
      <c r="MJ608">
        <v>0</v>
      </c>
      <c r="MK608">
        <v>0</v>
      </c>
      <c r="ML608">
        <v>0</v>
      </c>
      <c r="MM608">
        <v>1</v>
      </c>
    </row>
    <row r="609" spans="1:351">
      <c r="A609" t="s">
        <v>631</v>
      </c>
      <c r="B609" t="s">
        <v>624</v>
      </c>
      <c r="C609" t="str">
        <f>"201301"</f>
        <v>201301</v>
      </c>
      <c r="D609" t="s">
        <v>630</v>
      </c>
      <c r="E609">
        <v>3</v>
      </c>
      <c r="F609">
        <v>1687</v>
      </c>
      <c r="G609">
        <v>1300</v>
      </c>
      <c r="H609">
        <v>437</v>
      </c>
      <c r="I609">
        <v>863</v>
      </c>
      <c r="J609">
        <v>0</v>
      </c>
      <c r="K609">
        <v>3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862</v>
      </c>
      <c r="T609">
        <v>0</v>
      </c>
      <c r="U609">
        <v>0</v>
      </c>
      <c r="V609">
        <v>862</v>
      </c>
      <c r="W609">
        <v>23</v>
      </c>
      <c r="X609">
        <v>15</v>
      </c>
      <c r="Y609">
        <v>1</v>
      </c>
      <c r="Z609">
        <v>2</v>
      </c>
      <c r="AA609">
        <v>839</v>
      </c>
      <c r="AB609">
        <v>438</v>
      </c>
      <c r="AC609">
        <v>45</v>
      </c>
      <c r="AD609">
        <v>25</v>
      </c>
      <c r="AE609">
        <v>9</v>
      </c>
      <c r="AF609">
        <v>23</v>
      </c>
      <c r="AG609">
        <v>7</v>
      </c>
      <c r="AH609">
        <v>7</v>
      </c>
      <c r="AI609">
        <v>2</v>
      </c>
      <c r="AJ609">
        <v>205</v>
      </c>
      <c r="AK609">
        <v>3</v>
      </c>
      <c r="AL609">
        <v>49</v>
      </c>
      <c r="AM609">
        <v>4</v>
      </c>
      <c r="AN609">
        <v>0</v>
      </c>
      <c r="AO609">
        <v>0</v>
      </c>
      <c r="AP609">
        <v>0</v>
      </c>
      <c r="AQ609">
        <v>2</v>
      </c>
      <c r="AR609">
        <v>0</v>
      </c>
      <c r="AS609">
        <v>0</v>
      </c>
      <c r="AT609">
        <v>0</v>
      </c>
      <c r="AU609">
        <v>0</v>
      </c>
      <c r="AV609">
        <v>2</v>
      </c>
      <c r="AW609">
        <v>5</v>
      </c>
      <c r="AX609">
        <v>1</v>
      </c>
      <c r="AY609">
        <v>0</v>
      </c>
      <c r="AZ609">
        <v>1</v>
      </c>
      <c r="BA609">
        <v>0</v>
      </c>
      <c r="BB609">
        <v>5</v>
      </c>
      <c r="BC609">
        <v>8</v>
      </c>
      <c r="BD609">
        <v>35</v>
      </c>
      <c r="BE609">
        <v>438</v>
      </c>
      <c r="BF609">
        <v>150</v>
      </c>
      <c r="BG609">
        <v>43</v>
      </c>
      <c r="BH609">
        <v>7</v>
      </c>
      <c r="BI609">
        <v>3</v>
      </c>
      <c r="BJ609">
        <v>4</v>
      </c>
      <c r="BK609">
        <v>0</v>
      </c>
      <c r="BL609">
        <v>1</v>
      </c>
      <c r="BM609">
        <v>2</v>
      </c>
      <c r="BN609">
        <v>27</v>
      </c>
      <c r="BO609">
        <v>0</v>
      </c>
      <c r="BP609">
        <v>0</v>
      </c>
      <c r="BQ609">
        <v>2</v>
      </c>
      <c r="BR609">
        <v>0</v>
      </c>
      <c r="BS609">
        <v>0</v>
      </c>
      <c r="BT609">
        <v>1</v>
      </c>
      <c r="BU609">
        <v>0</v>
      </c>
      <c r="BV609">
        <v>0</v>
      </c>
      <c r="BW609">
        <v>0</v>
      </c>
      <c r="BX609">
        <v>2</v>
      </c>
      <c r="BY609">
        <v>0</v>
      </c>
      <c r="BZ609">
        <v>1</v>
      </c>
      <c r="CA609">
        <v>2</v>
      </c>
      <c r="CB609">
        <v>0</v>
      </c>
      <c r="CC609">
        <v>0</v>
      </c>
      <c r="CD609">
        <v>1</v>
      </c>
      <c r="CE609">
        <v>0</v>
      </c>
      <c r="CF609">
        <v>0</v>
      </c>
      <c r="CG609">
        <v>0</v>
      </c>
      <c r="CH609">
        <v>54</v>
      </c>
      <c r="CI609">
        <v>150</v>
      </c>
      <c r="CJ609">
        <v>25</v>
      </c>
      <c r="CK609">
        <v>8</v>
      </c>
      <c r="CL609">
        <v>3</v>
      </c>
      <c r="CM609">
        <v>1</v>
      </c>
      <c r="CN609">
        <v>1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6</v>
      </c>
      <c r="CU609">
        <v>1</v>
      </c>
      <c r="CV609">
        <v>0</v>
      </c>
      <c r="CW609">
        <v>0</v>
      </c>
      <c r="CX609">
        <v>0</v>
      </c>
      <c r="CY609">
        <v>3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1</v>
      </c>
      <c r="DF609">
        <v>1</v>
      </c>
      <c r="DG609">
        <v>0</v>
      </c>
      <c r="DH609">
        <v>0</v>
      </c>
      <c r="DI609">
        <v>25</v>
      </c>
      <c r="DJ609">
        <v>41</v>
      </c>
      <c r="DK609">
        <v>20</v>
      </c>
      <c r="DL609">
        <v>2</v>
      </c>
      <c r="DM609">
        <v>6</v>
      </c>
      <c r="DN609">
        <v>0</v>
      </c>
      <c r="DO609">
        <v>1</v>
      </c>
      <c r="DP609">
        <v>1</v>
      </c>
      <c r="DQ609">
        <v>1</v>
      </c>
      <c r="DR609">
        <v>0</v>
      </c>
      <c r="DS609">
        <v>1</v>
      </c>
      <c r="DT609">
        <v>1</v>
      </c>
      <c r="DU609">
        <v>1</v>
      </c>
      <c r="DV609">
        <v>4</v>
      </c>
      <c r="DW609">
        <v>0</v>
      </c>
      <c r="DX609">
        <v>1</v>
      </c>
      <c r="DY609">
        <v>0</v>
      </c>
      <c r="DZ609">
        <v>0</v>
      </c>
      <c r="EA609">
        <v>1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1</v>
      </c>
      <c r="EJ609">
        <v>0</v>
      </c>
      <c r="EK609">
        <v>0</v>
      </c>
      <c r="EL609">
        <v>0</v>
      </c>
      <c r="EM609">
        <v>41</v>
      </c>
      <c r="EN609">
        <v>31</v>
      </c>
      <c r="EO609">
        <v>4</v>
      </c>
      <c r="EP609">
        <v>1</v>
      </c>
      <c r="EQ609">
        <v>2</v>
      </c>
      <c r="ER609">
        <v>0</v>
      </c>
      <c r="ES609">
        <v>7</v>
      </c>
      <c r="ET609">
        <v>1</v>
      </c>
      <c r="EU609">
        <v>6</v>
      </c>
      <c r="EV609">
        <v>1</v>
      </c>
      <c r="EW609">
        <v>0</v>
      </c>
      <c r="EX609">
        <v>0</v>
      </c>
      <c r="EY609">
        <v>1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1</v>
      </c>
      <c r="FH609">
        <v>0</v>
      </c>
      <c r="FI609">
        <v>0</v>
      </c>
      <c r="FJ609">
        <v>5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2</v>
      </c>
      <c r="FQ609">
        <v>31</v>
      </c>
      <c r="FR609">
        <v>45</v>
      </c>
      <c r="FS609">
        <v>18</v>
      </c>
      <c r="FT609">
        <v>0</v>
      </c>
      <c r="FU609">
        <v>0</v>
      </c>
      <c r="FV609">
        <v>1</v>
      </c>
      <c r="FW609">
        <v>1</v>
      </c>
      <c r="FX609">
        <v>1</v>
      </c>
      <c r="FY609">
        <v>0</v>
      </c>
      <c r="FZ609">
        <v>1</v>
      </c>
      <c r="GA609">
        <v>0</v>
      </c>
      <c r="GB609">
        <v>0</v>
      </c>
      <c r="GC609">
        <v>0</v>
      </c>
      <c r="GD609">
        <v>0</v>
      </c>
      <c r="GE609">
        <v>2</v>
      </c>
      <c r="GF609">
        <v>20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1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45</v>
      </c>
      <c r="GV609">
        <v>61</v>
      </c>
      <c r="GW609">
        <v>37</v>
      </c>
      <c r="GX609">
        <v>2</v>
      </c>
      <c r="GY609">
        <v>3</v>
      </c>
      <c r="GZ609">
        <v>3</v>
      </c>
      <c r="HA609">
        <v>0</v>
      </c>
      <c r="HB609">
        <v>1</v>
      </c>
      <c r="HC609">
        <v>0</v>
      </c>
      <c r="HD609">
        <v>0</v>
      </c>
      <c r="HE609">
        <v>0</v>
      </c>
      <c r="HF609">
        <v>1</v>
      </c>
      <c r="HG609">
        <v>3</v>
      </c>
      <c r="HH609">
        <v>0</v>
      </c>
      <c r="HI609">
        <v>0</v>
      </c>
      <c r="HJ609">
        <v>1</v>
      </c>
      <c r="HK609">
        <v>1</v>
      </c>
      <c r="HL609">
        <v>0</v>
      </c>
      <c r="HM609">
        <v>1</v>
      </c>
      <c r="HN609">
        <v>1</v>
      </c>
      <c r="HO609">
        <v>1</v>
      </c>
      <c r="HP609">
        <v>2</v>
      </c>
      <c r="HQ609">
        <v>0</v>
      </c>
      <c r="HR609">
        <v>0</v>
      </c>
      <c r="HS609">
        <v>1</v>
      </c>
      <c r="HT609">
        <v>0</v>
      </c>
      <c r="HU609">
        <v>1</v>
      </c>
      <c r="HV609">
        <v>1</v>
      </c>
      <c r="HW609">
        <v>0</v>
      </c>
      <c r="HX609">
        <v>1</v>
      </c>
      <c r="HY609">
        <v>61</v>
      </c>
      <c r="HZ609">
        <v>44</v>
      </c>
      <c r="IA609">
        <v>20</v>
      </c>
      <c r="IB609">
        <v>13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5</v>
      </c>
      <c r="IJ609">
        <v>0</v>
      </c>
      <c r="IK609">
        <v>0</v>
      </c>
      <c r="IL609">
        <v>1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2</v>
      </c>
      <c r="IU609">
        <v>1</v>
      </c>
      <c r="IV609">
        <v>0</v>
      </c>
      <c r="IW609">
        <v>1</v>
      </c>
      <c r="IX609">
        <v>0</v>
      </c>
      <c r="IY609">
        <v>1</v>
      </c>
      <c r="IZ609">
        <v>0</v>
      </c>
      <c r="JA609">
        <v>0</v>
      </c>
      <c r="JB609">
        <v>0</v>
      </c>
      <c r="JC609">
        <v>44</v>
      </c>
      <c r="JD609" t="s">
        <v>0</v>
      </c>
      <c r="JE609" t="s">
        <v>0</v>
      </c>
      <c r="JF609" t="s">
        <v>0</v>
      </c>
      <c r="JG609" t="s">
        <v>0</v>
      </c>
      <c r="JH609" t="s">
        <v>0</v>
      </c>
      <c r="JI609" t="s">
        <v>0</v>
      </c>
      <c r="JJ609" t="s">
        <v>0</v>
      </c>
      <c r="JK609" t="s">
        <v>0</v>
      </c>
      <c r="JL609" t="s">
        <v>0</v>
      </c>
      <c r="JM609" t="s">
        <v>0</v>
      </c>
      <c r="JN609" t="s">
        <v>0</v>
      </c>
      <c r="JO609" t="s">
        <v>0</v>
      </c>
      <c r="JP609" t="s">
        <v>0</v>
      </c>
      <c r="JQ609" t="s">
        <v>0</v>
      </c>
      <c r="JR609" t="s">
        <v>0</v>
      </c>
      <c r="JS609" t="s">
        <v>0</v>
      </c>
      <c r="JT609" t="s">
        <v>0</v>
      </c>
      <c r="JU609" t="s">
        <v>0</v>
      </c>
      <c r="JV609" t="s">
        <v>0</v>
      </c>
      <c r="JW609">
        <v>2</v>
      </c>
      <c r="JX609">
        <v>2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2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0</v>
      </c>
      <c r="LI609">
        <v>0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0</v>
      </c>
      <c r="LU609">
        <v>0</v>
      </c>
      <c r="LV609">
        <v>2</v>
      </c>
      <c r="LW609">
        <v>1</v>
      </c>
      <c r="LX609">
        <v>0</v>
      </c>
      <c r="LY609">
        <v>0</v>
      </c>
      <c r="LZ609">
        <v>0</v>
      </c>
      <c r="MA609">
        <v>1</v>
      </c>
      <c r="MB609">
        <v>0</v>
      </c>
      <c r="MC609">
        <v>0</v>
      </c>
      <c r="MD609">
        <v>0</v>
      </c>
      <c r="ME609">
        <v>0</v>
      </c>
      <c r="MF609">
        <v>0</v>
      </c>
      <c r="MG609">
        <v>0</v>
      </c>
      <c r="MH609">
        <v>0</v>
      </c>
      <c r="MI609">
        <v>0</v>
      </c>
      <c r="MJ609">
        <v>0</v>
      </c>
      <c r="MK609">
        <v>0</v>
      </c>
      <c r="ML609">
        <v>0</v>
      </c>
      <c r="MM609">
        <v>2</v>
      </c>
    </row>
    <row r="610" spans="1:351">
      <c r="A610" t="s">
        <v>629</v>
      </c>
      <c r="B610" t="s">
        <v>624</v>
      </c>
      <c r="C610" t="str">
        <f>"201301"</f>
        <v>201301</v>
      </c>
      <c r="D610" t="s">
        <v>628</v>
      </c>
      <c r="E610">
        <v>4</v>
      </c>
      <c r="F610">
        <v>1359</v>
      </c>
      <c r="G610">
        <v>1040</v>
      </c>
      <c r="H610">
        <v>364</v>
      </c>
      <c r="I610">
        <v>676</v>
      </c>
      <c r="J610">
        <v>0</v>
      </c>
      <c r="K610">
        <v>2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676</v>
      </c>
      <c r="T610">
        <v>0</v>
      </c>
      <c r="U610">
        <v>0</v>
      </c>
      <c r="V610">
        <v>676</v>
      </c>
      <c r="W610">
        <v>10</v>
      </c>
      <c r="X610">
        <v>7</v>
      </c>
      <c r="Y610">
        <v>3</v>
      </c>
      <c r="Z610">
        <v>0</v>
      </c>
      <c r="AA610">
        <v>666</v>
      </c>
      <c r="AB610">
        <v>333</v>
      </c>
      <c r="AC610">
        <v>32</v>
      </c>
      <c r="AD610">
        <v>40</v>
      </c>
      <c r="AE610">
        <v>2</v>
      </c>
      <c r="AF610">
        <v>27</v>
      </c>
      <c r="AG610">
        <v>3</v>
      </c>
      <c r="AH610">
        <v>2</v>
      </c>
      <c r="AI610">
        <v>3</v>
      </c>
      <c r="AJ610">
        <v>135</v>
      </c>
      <c r="AK610">
        <v>1</v>
      </c>
      <c r="AL610">
        <v>28</v>
      </c>
      <c r="AM610">
        <v>1</v>
      </c>
      <c r="AN610">
        <v>0</v>
      </c>
      <c r="AO610">
        <v>0</v>
      </c>
      <c r="AP610">
        <v>0</v>
      </c>
      <c r="AQ610">
        <v>2</v>
      </c>
      <c r="AR610">
        <v>2</v>
      </c>
      <c r="AS610">
        <v>0</v>
      </c>
      <c r="AT610">
        <v>1</v>
      </c>
      <c r="AU610">
        <v>1</v>
      </c>
      <c r="AV610">
        <v>2</v>
      </c>
      <c r="AW610">
        <v>1</v>
      </c>
      <c r="AX610">
        <v>0</v>
      </c>
      <c r="AY610">
        <v>0</v>
      </c>
      <c r="AZ610">
        <v>0</v>
      </c>
      <c r="BA610">
        <v>1</v>
      </c>
      <c r="BB610">
        <v>5</v>
      </c>
      <c r="BC610">
        <v>3</v>
      </c>
      <c r="BD610">
        <v>41</v>
      </c>
      <c r="BE610">
        <v>333</v>
      </c>
      <c r="BF610">
        <v>110</v>
      </c>
      <c r="BG610">
        <v>22</v>
      </c>
      <c r="BH610">
        <v>11</v>
      </c>
      <c r="BI610">
        <v>4</v>
      </c>
      <c r="BJ610">
        <v>1</v>
      </c>
      <c r="BK610">
        <v>0</v>
      </c>
      <c r="BL610">
        <v>1</v>
      </c>
      <c r="BM610">
        <v>2</v>
      </c>
      <c r="BN610">
        <v>21</v>
      </c>
      <c r="BO610">
        <v>1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1</v>
      </c>
      <c r="CA610">
        <v>0</v>
      </c>
      <c r="CB610">
        <v>0</v>
      </c>
      <c r="CC610">
        <v>0</v>
      </c>
      <c r="CD610">
        <v>0</v>
      </c>
      <c r="CE610">
        <v>1</v>
      </c>
      <c r="CF610">
        <v>0</v>
      </c>
      <c r="CG610">
        <v>0</v>
      </c>
      <c r="CH610">
        <v>45</v>
      </c>
      <c r="CI610">
        <v>110</v>
      </c>
      <c r="CJ610">
        <v>35</v>
      </c>
      <c r="CK610">
        <v>14</v>
      </c>
      <c r="CL610">
        <v>5</v>
      </c>
      <c r="CM610">
        <v>0</v>
      </c>
      <c r="CN610">
        <v>0</v>
      </c>
      <c r="CO610">
        <v>0</v>
      </c>
      <c r="CP610">
        <v>2</v>
      </c>
      <c r="CQ610">
        <v>0</v>
      </c>
      <c r="CR610">
        <v>0</v>
      </c>
      <c r="CS610">
        <v>0</v>
      </c>
      <c r="CT610">
        <v>10</v>
      </c>
      <c r="CU610">
        <v>0</v>
      </c>
      <c r="CV610">
        <v>0</v>
      </c>
      <c r="CW610">
        <v>0</v>
      </c>
      <c r="CX610">
        <v>1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1</v>
      </c>
      <c r="DF610">
        <v>1</v>
      </c>
      <c r="DG610">
        <v>0</v>
      </c>
      <c r="DH610">
        <v>1</v>
      </c>
      <c r="DI610">
        <v>35</v>
      </c>
      <c r="DJ610">
        <v>24</v>
      </c>
      <c r="DK610">
        <v>15</v>
      </c>
      <c r="DL610">
        <v>0</v>
      </c>
      <c r="DM610">
        <v>2</v>
      </c>
      <c r="DN610">
        <v>2</v>
      </c>
      <c r="DO610">
        <v>0</v>
      </c>
      <c r="DP610">
        <v>1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1</v>
      </c>
      <c r="DW610">
        <v>0</v>
      </c>
      <c r="DX610">
        <v>0</v>
      </c>
      <c r="DY610">
        <v>1</v>
      </c>
      <c r="DZ610">
        <v>0</v>
      </c>
      <c r="EA610">
        <v>0</v>
      </c>
      <c r="EB610">
        <v>0</v>
      </c>
      <c r="EC610">
        <v>1</v>
      </c>
      <c r="ED610">
        <v>0</v>
      </c>
      <c r="EE610">
        <v>1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24</v>
      </c>
      <c r="EN610">
        <v>32</v>
      </c>
      <c r="EO610">
        <v>4</v>
      </c>
      <c r="EP610">
        <v>1</v>
      </c>
      <c r="EQ610">
        <v>1</v>
      </c>
      <c r="ER610">
        <v>0</v>
      </c>
      <c r="ES610">
        <v>11</v>
      </c>
      <c r="ET610">
        <v>0</v>
      </c>
      <c r="EU610">
        <v>7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1</v>
      </c>
      <c r="FF610">
        <v>0</v>
      </c>
      <c r="FG610">
        <v>0</v>
      </c>
      <c r="FH610">
        <v>0</v>
      </c>
      <c r="FI610">
        <v>0</v>
      </c>
      <c r="FJ610">
        <v>7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32</v>
      </c>
      <c r="FR610">
        <v>39</v>
      </c>
      <c r="FS610">
        <v>18</v>
      </c>
      <c r="FT610">
        <v>3</v>
      </c>
      <c r="FU610">
        <v>3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15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39</v>
      </c>
      <c r="GV610">
        <v>49</v>
      </c>
      <c r="GW610">
        <v>26</v>
      </c>
      <c r="GX610">
        <v>4</v>
      </c>
      <c r="GY610">
        <v>3</v>
      </c>
      <c r="GZ610">
        <v>0</v>
      </c>
      <c r="HA610">
        <v>3</v>
      </c>
      <c r="HB610">
        <v>1</v>
      </c>
      <c r="HC610">
        <v>0</v>
      </c>
      <c r="HD610">
        <v>0</v>
      </c>
      <c r="HE610">
        <v>0</v>
      </c>
      <c r="HF610">
        <v>1</v>
      </c>
      <c r="HG610">
        <v>1</v>
      </c>
      <c r="HH610">
        <v>0</v>
      </c>
      <c r="HI610">
        <v>1</v>
      </c>
      <c r="HJ610">
        <v>0</v>
      </c>
      <c r="HK610">
        <v>1</v>
      </c>
      <c r="HL610">
        <v>2</v>
      </c>
      <c r="HM610">
        <v>0</v>
      </c>
      <c r="HN610">
        <v>1</v>
      </c>
      <c r="HO610">
        <v>0</v>
      </c>
      <c r="HP610">
        <v>2</v>
      </c>
      <c r="HQ610">
        <v>0</v>
      </c>
      <c r="HR610">
        <v>0</v>
      </c>
      <c r="HS610">
        <v>0</v>
      </c>
      <c r="HT610">
        <v>0</v>
      </c>
      <c r="HU610">
        <v>2</v>
      </c>
      <c r="HV610">
        <v>0</v>
      </c>
      <c r="HW610">
        <v>1</v>
      </c>
      <c r="HX610">
        <v>0</v>
      </c>
      <c r="HY610">
        <v>49</v>
      </c>
      <c r="HZ610">
        <v>36</v>
      </c>
      <c r="IA610">
        <v>18</v>
      </c>
      <c r="IB610">
        <v>10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5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1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1</v>
      </c>
      <c r="IZ610">
        <v>0</v>
      </c>
      <c r="JA610">
        <v>1</v>
      </c>
      <c r="JB610">
        <v>0</v>
      </c>
      <c r="JC610">
        <v>36</v>
      </c>
      <c r="JD610" t="s">
        <v>0</v>
      </c>
      <c r="JE610" t="s">
        <v>0</v>
      </c>
      <c r="JF610" t="s">
        <v>0</v>
      </c>
      <c r="JG610" t="s">
        <v>0</v>
      </c>
      <c r="JH610" t="s">
        <v>0</v>
      </c>
      <c r="JI610" t="s">
        <v>0</v>
      </c>
      <c r="JJ610" t="s">
        <v>0</v>
      </c>
      <c r="JK610" t="s">
        <v>0</v>
      </c>
      <c r="JL610" t="s">
        <v>0</v>
      </c>
      <c r="JM610" t="s">
        <v>0</v>
      </c>
      <c r="JN610" t="s">
        <v>0</v>
      </c>
      <c r="JO610" t="s">
        <v>0</v>
      </c>
      <c r="JP610" t="s">
        <v>0</v>
      </c>
      <c r="JQ610" t="s">
        <v>0</v>
      </c>
      <c r="JR610" t="s">
        <v>0</v>
      </c>
      <c r="JS610" t="s">
        <v>0</v>
      </c>
      <c r="JT610" t="s">
        <v>0</v>
      </c>
      <c r="JU610" t="s">
        <v>0</v>
      </c>
      <c r="JV610" t="s">
        <v>0</v>
      </c>
      <c r="JW610">
        <v>2</v>
      </c>
      <c r="JX610">
        <v>1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1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2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0</v>
      </c>
      <c r="LU610">
        <v>0</v>
      </c>
      <c r="LV610">
        <v>6</v>
      </c>
      <c r="LW610">
        <v>2</v>
      </c>
      <c r="LX610">
        <v>1</v>
      </c>
      <c r="LY610">
        <v>0</v>
      </c>
      <c r="LZ610">
        <v>0</v>
      </c>
      <c r="MA610">
        <v>0</v>
      </c>
      <c r="MB610">
        <v>2</v>
      </c>
      <c r="MC610">
        <v>0</v>
      </c>
      <c r="MD610">
        <v>0</v>
      </c>
      <c r="ME610">
        <v>0</v>
      </c>
      <c r="MF610">
        <v>0</v>
      </c>
      <c r="MG610">
        <v>0</v>
      </c>
      <c r="MH610">
        <v>0</v>
      </c>
      <c r="MI610">
        <v>0</v>
      </c>
      <c r="MJ610">
        <v>0</v>
      </c>
      <c r="MK610">
        <v>0</v>
      </c>
      <c r="ML610">
        <v>1</v>
      </c>
      <c r="MM610">
        <v>6</v>
      </c>
    </row>
    <row r="611" spans="1:351">
      <c r="A611" t="s">
        <v>627</v>
      </c>
      <c r="B611" t="s">
        <v>624</v>
      </c>
      <c r="C611" t="str">
        <f>"201301"</f>
        <v>201301</v>
      </c>
      <c r="D611" t="s">
        <v>626</v>
      </c>
      <c r="E611">
        <v>5</v>
      </c>
      <c r="F611">
        <v>1066</v>
      </c>
      <c r="G611">
        <v>819</v>
      </c>
      <c r="H611">
        <v>260</v>
      </c>
      <c r="I611">
        <v>559</v>
      </c>
      <c r="J611">
        <v>0</v>
      </c>
      <c r="K611">
        <v>2</v>
      </c>
      <c r="L611">
        <v>1</v>
      </c>
      <c r="M611">
        <v>1</v>
      </c>
      <c r="N611">
        <v>0</v>
      </c>
      <c r="O611">
        <v>0</v>
      </c>
      <c r="P611">
        <v>0</v>
      </c>
      <c r="Q611">
        <v>0</v>
      </c>
      <c r="R611">
        <v>1</v>
      </c>
      <c r="S611">
        <v>560</v>
      </c>
      <c r="T611">
        <v>1</v>
      </c>
      <c r="U611">
        <v>0</v>
      </c>
      <c r="V611">
        <v>560</v>
      </c>
      <c r="W611">
        <v>12</v>
      </c>
      <c r="X611">
        <v>8</v>
      </c>
      <c r="Y611">
        <v>3</v>
      </c>
      <c r="Z611">
        <v>1</v>
      </c>
      <c r="AA611">
        <v>548</v>
      </c>
      <c r="AB611">
        <v>342</v>
      </c>
      <c r="AC611">
        <v>43</v>
      </c>
      <c r="AD611">
        <v>32</v>
      </c>
      <c r="AE611">
        <v>6</v>
      </c>
      <c r="AF611">
        <v>26</v>
      </c>
      <c r="AG611">
        <v>4</v>
      </c>
      <c r="AH611">
        <v>4</v>
      </c>
      <c r="AI611">
        <v>0</v>
      </c>
      <c r="AJ611">
        <v>129</v>
      </c>
      <c r="AK611">
        <v>6</v>
      </c>
      <c r="AL611">
        <v>54</v>
      </c>
      <c r="AM611">
        <v>0</v>
      </c>
      <c r="AN611">
        <v>0</v>
      </c>
      <c r="AO611">
        <v>1</v>
      </c>
      <c r="AP611">
        <v>0</v>
      </c>
      <c r="AQ611">
        <v>1</v>
      </c>
      <c r="AR611">
        <v>8</v>
      </c>
      <c r="AS611">
        <v>0</v>
      </c>
      <c r="AT611">
        <v>0</v>
      </c>
      <c r="AU611">
        <v>1</v>
      </c>
      <c r="AV611">
        <v>0</v>
      </c>
      <c r="AW611">
        <v>3</v>
      </c>
      <c r="AX611">
        <v>0</v>
      </c>
      <c r="AY611">
        <v>0</v>
      </c>
      <c r="AZ611">
        <v>0</v>
      </c>
      <c r="BA611">
        <v>0</v>
      </c>
      <c r="BB611">
        <v>3</v>
      </c>
      <c r="BC611">
        <v>1</v>
      </c>
      <c r="BD611">
        <v>20</v>
      </c>
      <c r="BE611">
        <v>342</v>
      </c>
      <c r="BF611">
        <v>65</v>
      </c>
      <c r="BG611">
        <v>18</v>
      </c>
      <c r="BH611">
        <v>7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17</v>
      </c>
      <c r="BO611">
        <v>1</v>
      </c>
      <c r="BP611">
        <v>0</v>
      </c>
      <c r="BQ611">
        <v>0</v>
      </c>
      <c r="BR611">
        <v>0</v>
      </c>
      <c r="BS611">
        <v>0</v>
      </c>
      <c r="BT611">
        <v>1</v>
      </c>
      <c r="BU611">
        <v>0</v>
      </c>
      <c r="BV611">
        <v>0</v>
      </c>
      <c r="BW611">
        <v>0</v>
      </c>
      <c r="BX611">
        <v>1</v>
      </c>
      <c r="BY611">
        <v>0</v>
      </c>
      <c r="BZ611">
        <v>0</v>
      </c>
      <c r="CA611">
        <v>1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19</v>
      </c>
      <c r="CI611">
        <v>65</v>
      </c>
      <c r="CJ611">
        <v>9</v>
      </c>
      <c r="CK611">
        <v>3</v>
      </c>
      <c r="CL611">
        <v>0</v>
      </c>
      <c r="CM611">
        <v>1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4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9</v>
      </c>
      <c r="DJ611">
        <v>33</v>
      </c>
      <c r="DK611">
        <v>20</v>
      </c>
      <c r="DL611">
        <v>0</v>
      </c>
      <c r="DM611">
        <v>3</v>
      </c>
      <c r="DN611">
        <v>0</v>
      </c>
      <c r="DO611">
        <v>1</v>
      </c>
      <c r="DP611">
        <v>0</v>
      </c>
      <c r="DQ611">
        <v>0</v>
      </c>
      <c r="DR611">
        <v>0</v>
      </c>
      <c r="DS611">
        <v>0</v>
      </c>
      <c r="DT611">
        <v>1</v>
      </c>
      <c r="DU611">
        <v>0</v>
      </c>
      <c r="DV611">
        <v>1</v>
      </c>
      <c r="DW611">
        <v>0</v>
      </c>
      <c r="DX611">
        <v>0</v>
      </c>
      <c r="DY611">
        <v>1</v>
      </c>
      <c r="DZ611">
        <v>0</v>
      </c>
      <c r="EA611">
        <v>0</v>
      </c>
      <c r="EB611">
        <v>2</v>
      </c>
      <c r="EC611">
        <v>0</v>
      </c>
      <c r="ED611">
        <v>1</v>
      </c>
      <c r="EE611">
        <v>0</v>
      </c>
      <c r="EF611">
        <v>0</v>
      </c>
      <c r="EG611">
        <v>1</v>
      </c>
      <c r="EH611">
        <v>0</v>
      </c>
      <c r="EI611">
        <v>0</v>
      </c>
      <c r="EJ611">
        <v>1</v>
      </c>
      <c r="EK611">
        <v>0</v>
      </c>
      <c r="EL611">
        <v>1</v>
      </c>
      <c r="EM611">
        <v>33</v>
      </c>
      <c r="EN611">
        <v>16</v>
      </c>
      <c r="EO611">
        <v>0</v>
      </c>
      <c r="EP611">
        <v>3</v>
      </c>
      <c r="EQ611">
        <v>0</v>
      </c>
      <c r="ER611">
        <v>0</v>
      </c>
      <c r="ES611">
        <v>6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4</v>
      </c>
      <c r="FK611">
        <v>1</v>
      </c>
      <c r="FL611">
        <v>0</v>
      </c>
      <c r="FM611">
        <v>0</v>
      </c>
      <c r="FN611">
        <v>0</v>
      </c>
      <c r="FO611">
        <v>0</v>
      </c>
      <c r="FP611">
        <v>2</v>
      </c>
      <c r="FQ611">
        <v>16</v>
      </c>
      <c r="FR611">
        <v>14</v>
      </c>
      <c r="FS611">
        <v>6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8</v>
      </c>
      <c r="GG611">
        <v>0</v>
      </c>
      <c r="GH611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14</v>
      </c>
      <c r="GV611">
        <v>32</v>
      </c>
      <c r="GW611">
        <v>18</v>
      </c>
      <c r="GX611">
        <v>0</v>
      </c>
      <c r="GY611">
        <v>1</v>
      </c>
      <c r="GZ611">
        <v>0</v>
      </c>
      <c r="HA611">
        <v>0</v>
      </c>
      <c r="HB611">
        <v>1</v>
      </c>
      <c r="HC611">
        <v>1</v>
      </c>
      <c r="HD611">
        <v>1</v>
      </c>
      <c r="HE611">
        <v>0</v>
      </c>
      <c r="HF611">
        <v>0</v>
      </c>
      <c r="HG611">
        <v>1</v>
      </c>
      <c r="HH611">
        <v>0</v>
      </c>
      <c r="HI611">
        <v>2</v>
      </c>
      <c r="HJ611">
        <v>0</v>
      </c>
      <c r="HK611">
        <v>0</v>
      </c>
      <c r="HL611">
        <v>2</v>
      </c>
      <c r="HM611">
        <v>1</v>
      </c>
      <c r="HN611">
        <v>0</v>
      </c>
      <c r="HO611">
        <v>0</v>
      </c>
      <c r="HP611">
        <v>0</v>
      </c>
      <c r="HQ611">
        <v>0</v>
      </c>
      <c r="HR611">
        <v>2</v>
      </c>
      <c r="HS611">
        <v>0</v>
      </c>
      <c r="HT611">
        <v>1</v>
      </c>
      <c r="HU611">
        <v>0</v>
      </c>
      <c r="HV611">
        <v>0</v>
      </c>
      <c r="HW611">
        <v>0</v>
      </c>
      <c r="HX611">
        <v>1</v>
      </c>
      <c r="HY611">
        <v>32</v>
      </c>
      <c r="HZ611">
        <v>36</v>
      </c>
      <c r="IA611">
        <v>8</v>
      </c>
      <c r="IB611">
        <v>5</v>
      </c>
      <c r="IC611">
        <v>0</v>
      </c>
      <c r="ID611">
        <v>0</v>
      </c>
      <c r="IE611">
        <v>0</v>
      </c>
      <c r="IF611">
        <v>1</v>
      </c>
      <c r="IG611">
        <v>0</v>
      </c>
      <c r="IH611">
        <v>0</v>
      </c>
      <c r="II611">
        <v>17</v>
      </c>
      <c r="IJ611">
        <v>0</v>
      </c>
      <c r="IK611">
        <v>1</v>
      </c>
      <c r="IL611">
        <v>0</v>
      </c>
      <c r="IM611">
        <v>0</v>
      </c>
      <c r="IN611">
        <v>0</v>
      </c>
      <c r="IO611">
        <v>0</v>
      </c>
      <c r="IP611">
        <v>1</v>
      </c>
      <c r="IQ611">
        <v>0</v>
      </c>
      <c r="IR611">
        <v>0</v>
      </c>
      <c r="IS611">
        <v>1</v>
      </c>
      <c r="IT611">
        <v>0</v>
      </c>
      <c r="IU611">
        <v>2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36</v>
      </c>
      <c r="JD611" t="s">
        <v>0</v>
      </c>
      <c r="JE611" t="s">
        <v>0</v>
      </c>
      <c r="JF611" t="s">
        <v>0</v>
      </c>
      <c r="JG611" t="s">
        <v>0</v>
      </c>
      <c r="JH611" t="s">
        <v>0</v>
      </c>
      <c r="JI611" t="s">
        <v>0</v>
      </c>
      <c r="JJ611" t="s">
        <v>0</v>
      </c>
      <c r="JK611" t="s">
        <v>0</v>
      </c>
      <c r="JL611" t="s">
        <v>0</v>
      </c>
      <c r="JM611" t="s">
        <v>0</v>
      </c>
      <c r="JN611" t="s">
        <v>0</v>
      </c>
      <c r="JO611" t="s">
        <v>0</v>
      </c>
      <c r="JP611" t="s">
        <v>0</v>
      </c>
      <c r="JQ611" t="s">
        <v>0</v>
      </c>
      <c r="JR611" t="s">
        <v>0</v>
      </c>
      <c r="JS611" t="s">
        <v>0</v>
      </c>
      <c r="JT611" t="s">
        <v>0</v>
      </c>
      <c r="JU611" t="s">
        <v>0</v>
      </c>
      <c r="JV611" t="s">
        <v>0</v>
      </c>
      <c r="JW611">
        <v>1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1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1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0</v>
      </c>
      <c r="LT611">
        <v>0</v>
      </c>
      <c r="LU611">
        <v>0</v>
      </c>
      <c r="LV611">
        <v>0</v>
      </c>
      <c r="LW611">
        <v>0</v>
      </c>
      <c r="LX611">
        <v>0</v>
      </c>
      <c r="LY611">
        <v>0</v>
      </c>
      <c r="LZ611">
        <v>0</v>
      </c>
      <c r="MA611">
        <v>0</v>
      </c>
      <c r="MB611">
        <v>0</v>
      </c>
      <c r="MC611">
        <v>0</v>
      </c>
      <c r="MD611">
        <v>0</v>
      </c>
      <c r="ME611">
        <v>0</v>
      </c>
      <c r="MF611">
        <v>0</v>
      </c>
      <c r="MG611">
        <v>0</v>
      </c>
      <c r="MH611">
        <v>0</v>
      </c>
      <c r="MI611">
        <v>0</v>
      </c>
      <c r="MJ611">
        <v>0</v>
      </c>
      <c r="MK611">
        <v>0</v>
      </c>
      <c r="ML611">
        <v>0</v>
      </c>
      <c r="MM611">
        <v>0</v>
      </c>
    </row>
    <row r="612" spans="1:351">
      <c r="A612" t="s">
        <v>625</v>
      </c>
      <c r="B612" t="s">
        <v>624</v>
      </c>
      <c r="C612" t="str">
        <f>"201301"</f>
        <v>201301</v>
      </c>
      <c r="D612" t="s">
        <v>623</v>
      </c>
      <c r="E612">
        <v>6</v>
      </c>
      <c r="F612">
        <v>72</v>
      </c>
      <c r="G612">
        <v>100</v>
      </c>
      <c r="H612">
        <v>70</v>
      </c>
      <c r="I612">
        <v>30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30</v>
      </c>
      <c r="T612">
        <v>0</v>
      </c>
      <c r="U612">
        <v>0</v>
      </c>
      <c r="V612">
        <v>30</v>
      </c>
      <c r="W612">
        <v>0</v>
      </c>
      <c r="X612">
        <v>0</v>
      </c>
      <c r="Y612">
        <v>0</v>
      </c>
      <c r="Z612">
        <v>0</v>
      </c>
      <c r="AA612">
        <v>30</v>
      </c>
      <c r="AB612">
        <v>27</v>
      </c>
      <c r="AC612">
        <v>6</v>
      </c>
      <c r="AD612">
        <v>1</v>
      </c>
      <c r="AE612">
        <v>1</v>
      </c>
      <c r="AF612">
        <v>4</v>
      </c>
      <c r="AG612">
        <v>2</v>
      </c>
      <c r="AH612">
        <v>0</v>
      </c>
      <c r="AI612">
        <v>0</v>
      </c>
      <c r="AJ612">
        <v>10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1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2</v>
      </c>
      <c r="BE612">
        <v>27</v>
      </c>
      <c r="BF612">
        <v>1</v>
      </c>
      <c r="BG612">
        <v>0</v>
      </c>
      <c r="BH612">
        <v>1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1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0</v>
      </c>
      <c r="FQ612">
        <v>0</v>
      </c>
      <c r="FR612">
        <v>1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1</v>
      </c>
      <c r="GV612">
        <v>0</v>
      </c>
      <c r="GW612">
        <v>0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0</v>
      </c>
      <c r="HE612">
        <v>0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0</v>
      </c>
      <c r="HL612">
        <v>0</v>
      </c>
      <c r="HM612">
        <v>0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0</v>
      </c>
      <c r="HT612">
        <v>0</v>
      </c>
      <c r="HU612">
        <v>0</v>
      </c>
      <c r="HV612">
        <v>0</v>
      </c>
      <c r="HW612">
        <v>0</v>
      </c>
      <c r="HX612">
        <v>0</v>
      </c>
      <c r="HY612">
        <v>0</v>
      </c>
      <c r="HZ612">
        <v>1</v>
      </c>
      <c r="IA612">
        <v>1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1</v>
      </c>
      <c r="JD612" t="s">
        <v>0</v>
      </c>
      <c r="JE612" t="s">
        <v>0</v>
      </c>
      <c r="JF612" t="s">
        <v>0</v>
      </c>
      <c r="JG612" t="s">
        <v>0</v>
      </c>
      <c r="JH612" t="s">
        <v>0</v>
      </c>
      <c r="JI612" t="s">
        <v>0</v>
      </c>
      <c r="JJ612" t="s">
        <v>0</v>
      </c>
      <c r="JK612" t="s">
        <v>0</v>
      </c>
      <c r="JL612" t="s">
        <v>0</v>
      </c>
      <c r="JM612" t="s">
        <v>0</v>
      </c>
      <c r="JN612" t="s">
        <v>0</v>
      </c>
      <c r="JO612" t="s">
        <v>0</v>
      </c>
      <c r="JP612" t="s">
        <v>0</v>
      </c>
      <c r="JQ612" t="s">
        <v>0</v>
      </c>
      <c r="JR612" t="s">
        <v>0</v>
      </c>
      <c r="JS612" t="s">
        <v>0</v>
      </c>
      <c r="JT612" t="s">
        <v>0</v>
      </c>
      <c r="JU612" t="s">
        <v>0</v>
      </c>
      <c r="JV612" t="s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0</v>
      </c>
      <c r="KG612">
        <v>0</v>
      </c>
      <c r="KH612">
        <v>0</v>
      </c>
      <c r="KI612">
        <v>0</v>
      </c>
      <c r="KJ612">
        <v>0</v>
      </c>
      <c r="KK612">
        <v>0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0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0</v>
      </c>
      <c r="LR612">
        <v>0</v>
      </c>
      <c r="LS612">
        <v>0</v>
      </c>
      <c r="LT612">
        <v>0</v>
      </c>
      <c r="LU612">
        <v>0</v>
      </c>
      <c r="LV612">
        <v>0</v>
      </c>
      <c r="LW612">
        <v>0</v>
      </c>
      <c r="LX612">
        <v>0</v>
      </c>
      <c r="LY612">
        <v>0</v>
      </c>
      <c r="LZ612">
        <v>0</v>
      </c>
      <c r="MA612">
        <v>0</v>
      </c>
      <c r="MB612">
        <v>0</v>
      </c>
      <c r="MC612">
        <v>0</v>
      </c>
      <c r="MD612">
        <v>0</v>
      </c>
      <c r="ME612">
        <v>0</v>
      </c>
      <c r="MF612">
        <v>0</v>
      </c>
      <c r="MG612">
        <v>0</v>
      </c>
      <c r="MH612">
        <v>0</v>
      </c>
      <c r="MI612">
        <v>0</v>
      </c>
      <c r="MJ612">
        <v>0</v>
      </c>
      <c r="MK612">
        <v>0</v>
      </c>
      <c r="ML612">
        <v>0</v>
      </c>
      <c r="MM612">
        <v>0</v>
      </c>
    </row>
    <row r="613" spans="1:351">
      <c r="A613" t="s">
        <v>622</v>
      </c>
      <c r="B613" t="s">
        <v>591</v>
      </c>
      <c r="C613" t="str">
        <f>"201302"</f>
        <v>201302</v>
      </c>
      <c r="D613" t="s">
        <v>621</v>
      </c>
      <c r="E613">
        <v>1</v>
      </c>
      <c r="F613">
        <v>1354</v>
      </c>
      <c r="G613">
        <v>1040</v>
      </c>
      <c r="H613">
        <v>471</v>
      </c>
      <c r="I613">
        <v>569</v>
      </c>
      <c r="J613">
        <v>0</v>
      </c>
      <c r="K613">
        <v>7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569</v>
      </c>
      <c r="T613">
        <v>0</v>
      </c>
      <c r="U613">
        <v>0</v>
      </c>
      <c r="V613">
        <v>569</v>
      </c>
      <c r="W613">
        <v>19</v>
      </c>
      <c r="X613">
        <v>10</v>
      </c>
      <c r="Y613">
        <v>9</v>
      </c>
      <c r="Z613">
        <v>0</v>
      </c>
      <c r="AA613">
        <v>550</v>
      </c>
      <c r="AB613">
        <v>250</v>
      </c>
      <c r="AC613">
        <v>27</v>
      </c>
      <c r="AD613">
        <v>14</v>
      </c>
      <c r="AE613">
        <v>17</v>
      </c>
      <c r="AF613">
        <v>10</v>
      </c>
      <c r="AG613">
        <v>3</v>
      </c>
      <c r="AH613">
        <v>2</v>
      </c>
      <c r="AI613">
        <v>0</v>
      </c>
      <c r="AJ613">
        <v>117</v>
      </c>
      <c r="AK613">
        <v>1</v>
      </c>
      <c r="AL613">
        <v>0</v>
      </c>
      <c r="AM613">
        <v>2</v>
      </c>
      <c r="AN613">
        <v>1</v>
      </c>
      <c r="AO613">
        <v>0</v>
      </c>
      <c r="AP613">
        <v>0</v>
      </c>
      <c r="AQ613">
        <v>1</v>
      </c>
      <c r="AR613">
        <v>2</v>
      </c>
      <c r="AS613">
        <v>1</v>
      </c>
      <c r="AT613">
        <v>1</v>
      </c>
      <c r="AU613">
        <v>1</v>
      </c>
      <c r="AV613">
        <v>2</v>
      </c>
      <c r="AW613">
        <v>2</v>
      </c>
      <c r="AX613">
        <v>0</v>
      </c>
      <c r="AY613">
        <v>0</v>
      </c>
      <c r="AZ613">
        <v>0</v>
      </c>
      <c r="BA613">
        <v>1</v>
      </c>
      <c r="BB613">
        <v>0</v>
      </c>
      <c r="BC613">
        <v>4</v>
      </c>
      <c r="BD613">
        <v>41</v>
      </c>
      <c r="BE613">
        <v>250</v>
      </c>
      <c r="BF613">
        <v>135</v>
      </c>
      <c r="BG613">
        <v>10</v>
      </c>
      <c r="BH613">
        <v>2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118</v>
      </c>
      <c r="BO613">
        <v>0</v>
      </c>
      <c r="BP613">
        <v>1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1</v>
      </c>
      <c r="CD613">
        <v>1</v>
      </c>
      <c r="CE613">
        <v>0</v>
      </c>
      <c r="CF613">
        <v>0</v>
      </c>
      <c r="CG613">
        <v>1</v>
      </c>
      <c r="CH613">
        <v>1</v>
      </c>
      <c r="CI613">
        <v>135</v>
      </c>
      <c r="CJ613">
        <v>15</v>
      </c>
      <c r="CK613">
        <v>4</v>
      </c>
      <c r="CL613">
        <v>3</v>
      </c>
      <c r="CM613">
        <v>0</v>
      </c>
      <c r="CN613">
        <v>0</v>
      </c>
      <c r="CO613">
        <v>0</v>
      </c>
      <c r="CP613">
        <v>2</v>
      </c>
      <c r="CQ613">
        <v>0</v>
      </c>
      <c r="CR613">
        <v>1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5</v>
      </c>
      <c r="DI613">
        <v>15</v>
      </c>
      <c r="DJ613">
        <v>24</v>
      </c>
      <c r="DK613">
        <v>16</v>
      </c>
      <c r="DL613">
        <v>3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0</v>
      </c>
      <c r="DS613">
        <v>2</v>
      </c>
      <c r="DT613">
        <v>0</v>
      </c>
      <c r="DU613">
        <v>0</v>
      </c>
      <c r="DV613">
        <v>1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1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24</v>
      </c>
      <c r="EN613">
        <v>52</v>
      </c>
      <c r="EO613">
        <v>2</v>
      </c>
      <c r="EP613">
        <v>0</v>
      </c>
      <c r="EQ613">
        <v>0</v>
      </c>
      <c r="ER613">
        <v>0</v>
      </c>
      <c r="ES613">
        <v>47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1</v>
      </c>
      <c r="FK613">
        <v>0</v>
      </c>
      <c r="FL613">
        <v>0</v>
      </c>
      <c r="FM613">
        <v>2</v>
      </c>
      <c r="FN613">
        <v>0</v>
      </c>
      <c r="FO613">
        <v>0</v>
      </c>
      <c r="FP613">
        <v>0</v>
      </c>
      <c r="FQ613">
        <v>52</v>
      </c>
      <c r="FR613">
        <v>25</v>
      </c>
      <c r="FS613">
        <v>8</v>
      </c>
      <c r="FT613">
        <v>3</v>
      </c>
      <c r="FU613">
        <v>0</v>
      </c>
      <c r="FV613">
        <v>2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1</v>
      </c>
      <c r="GE613">
        <v>0</v>
      </c>
      <c r="GF613">
        <v>4</v>
      </c>
      <c r="GG613">
        <v>0</v>
      </c>
      <c r="GH613">
        <v>0</v>
      </c>
      <c r="GI613">
        <v>0</v>
      </c>
      <c r="GJ613">
        <v>0</v>
      </c>
      <c r="GK613">
        <v>6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1</v>
      </c>
      <c r="GU613">
        <v>25</v>
      </c>
      <c r="GV613">
        <v>36</v>
      </c>
      <c r="GW613">
        <v>15</v>
      </c>
      <c r="GX613">
        <v>6</v>
      </c>
      <c r="GY613">
        <v>2</v>
      </c>
      <c r="GZ613">
        <v>0</v>
      </c>
      <c r="HA613">
        <v>0</v>
      </c>
      <c r="HB613">
        <v>2</v>
      </c>
      <c r="HC613">
        <v>1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2</v>
      </c>
      <c r="HM613">
        <v>0</v>
      </c>
      <c r="HN613">
        <v>0</v>
      </c>
      <c r="HO613">
        <v>0</v>
      </c>
      <c r="HP613">
        <v>2</v>
      </c>
      <c r="HQ613">
        <v>0</v>
      </c>
      <c r="HR613">
        <v>4</v>
      </c>
      <c r="HS613">
        <v>0</v>
      </c>
      <c r="HT613">
        <v>0</v>
      </c>
      <c r="HU613">
        <v>0</v>
      </c>
      <c r="HV613">
        <v>0</v>
      </c>
      <c r="HW613">
        <v>1</v>
      </c>
      <c r="HX613">
        <v>1</v>
      </c>
      <c r="HY613">
        <v>36</v>
      </c>
      <c r="HZ613">
        <v>12</v>
      </c>
      <c r="IA613">
        <v>11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1</v>
      </c>
      <c r="JB613">
        <v>0</v>
      </c>
      <c r="JC613">
        <v>12</v>
      </c>
      <c r="JD613" t="s">
        <v>0</v>
      </c>
      <c r="JE613" t="s">
        <v>0</v>
      </c>
      <c r="JF613" t="s">
        <v>0</v>
      </c>
      <c r="JG613" t="s">
        <v>0</v>
      </c>
      <c r="JH613" t="s">
        <v>0</v>
      </c>
      <c r="JI613" t="s">
        <v>0</v>
      </c>
      <c r="JJ613" t="s">
        <v>0</v>
      </c>
      <c r="JK613" t="s">
        <v>0</v>
      </c>
      <c r="JL613" t="s">
        <v>0</v>
      </c>
      <c r="JM613" t="s">
        <v>0</v>
      </c>
      <c r="JN613" t="s">
        <v>0</v>
      </c>
      <c r="JO613" t="s">
        <v>0</v>
      </c>
      <c r="JP613" t="s">
        <v>0</v>
      </c>
      <c r="JQ613" t="s">
        <v>0</v>
      </c>
      <c r="JR613" t="s">
        <v>0</v>
      </c>
      <c r="JS613" t="s">
        <v>0</v>
      </c>
      <c r="JT613" t="s">
        <v>0</v>
      </c>
      <c r="JU613" t="s">
        <v>0</v>
      </c>
      <c r="JV613" t="s">
        <v>0</v>
      </c>
      <c r="JW613">
        <v>1</v>
      </c>
      <c r="JX613">
        <v>1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1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0</v>
      </c>
      <c r="LT613">
        <v>0</v>
      </c>
      <c r="LU613">
        <v>0</v>
      </c>
      <c r="LV613">
        <v>0</v>
      </c>
      <c r="LW613">
        <v>0</v>
      </c>
      <c r="LX613">
        <v>0</v>
      </c>
      <c r="LY613">
        <v>0</v>
      </c>
      <c r="LZ613">
        <v>0</v>
      </c>
      <c r="MA613">
        <v>0</v>
      </c>
      <c r="MB613">
        <v>0</v>
      </c>
      <c r="MC613">
        <v>0</v>
      </c>
      <c r="MD613">
        <v>0</v>
      </c>
      <c r="ME613">
        <v>0</v>
      </c>
      <c r="MF613">
        <v>0</v>
      </c>
      <c r="MG613">
        <v>0</v>
      </c>
      <c r="MH613">
        <v>0</v>
      </c>
      <c r="MI613">
        <v>0</v>
      </c>
      <c r="MJ613">
        <v>0</v>
      </c>
      <c r="MK613">
        <v>0</v>
      </c>
      <c r="ML613">
        <v>0</v>
      </c>
      <c r="MM613">
        <v>0</v>
      </c>
    </row>
    <row r="614" spans="1:351">
      <c r="A614" t="s">
        <v>620</v>
      </c>
      <c r="B614" t="s">
        <v>591</v>
      </c>
      <c r="C614" t="str">
        <f>"201302"</f>
        <v>201302</v>
      </c>
      <c r="D614" t="s">
        <v>619</v>
      </c>
      <c r="E614">
        <v>2</v>
      </c>
      <c r="F614">
        <v>990</v>
      </c>
      <c r="G614">
        <v>780</v>
      </c>
      <c r="H614">
        <v>353</v>
      </c>
      <c r="I614">
        <v>427</v>
      </c>
      <c r="J614">
        <v>0</v>
      </c>
      <c r="K614">
        <v>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427</v>
      </c>
      <c r="T614">
        <v>0</v>
      </c>
      <c r="U614">
        <v>0</v>
      </c>
      <c r="V614">
        <v>427</v>
      </c>
      <c r="W614">
        <v>15</v>
      </c>
      <c r="X614">
        <v>5</v>
      </c>
      <c r="Y614">
        <v>5</v>
      </c>
      <c r="Z614">
        <v>5</v>
      </c>
      <c r="AA614">
        <v>412</v>
      </c>
      <c r="AB614">
        <v>205</v>
      </c>
      <c r="AC614">
        <v>36</v>
      </c>
      <c r="AD614">
        <v>11</v>
      </c>
      <c r="AE614">
        <v>6</v>
      </c>
      <c r="AF614">
        <v>4</v>
      </c>
      <c r="AG614">
        <v>1</v>
      </c>
      <c r="AH614">
        <v>2</v>
      </c>
      <c r="AI614">
        <v>1</v>
      </c>
      <c r="AJ614">
        <v>103</v>
      </c>
      <c r="AK614">
        <v>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1</v>
      </c>
      <c r="AS614">
        <v>0</v>
      </c>
      <c r="AT614">
        <v>6</v>
      </c>
      <c r="AU614">
        <v>0</v>
      </c>
      <c r="AV614">
        <v>2</v>
      </c>
      <c r="AW614">
        <v>2</v>
      </c>
      <c r="AX614">
        <v>1</v>
      </c>
      <c r="AY614">
        <v>0</v>
      </c>
      <c r="AZ614">
        <v>0</v>
      </c>
      <c r="BA614">
        <v>1</v>
      </c>
      <c r="BB614">
        <v>0</v>
      </c>
      <c r="BC614">
        <v>0</v>
      </c>
      <c r="BD614">
        <v>27</v>
      </c>
      <c r="BE614">
        <v>205</v>
      </c>
      <c r="BF614">
        <v>75</v>
      </c>
      <c r="BG614">
        <v>3</v>
      </c>
      <c r="BH614">
        <v>6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60</v>
      </c>
      <c r="BO614">
        <v>0</v>
      </c>
      <c r="BP614">
        <v>0</v>
      </c>
      <c r="BQ614">
        <v>1</v>
      </c>
      <c r="BR614">
        <v>0</v>
      </c>
      <c r="BS614">
        <v>1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4</v>
      </c>
      <c r="CI614">
        <v>75</v>
      </c>
      <c r="CJ614">
        <v>8</v>
      </c>
      <c r="CK614">
        <v>4</v>
      </c>
      <c r="CL614">
        <v>3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1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8</v>
      </c>
      <c r="DJ614">
        <v>22</v>
      </c>
      <c r="DK614">
        <v>14</v>
      </c>
      <c r="DL614">
        <v>0</v>
      </c>
      <c r="DM614">
        <v>1</v>
      </c>
      <c r="DN614">
        <v>1</v>
      </c>
      <c r="DO614">
        <v>0</v>
      </c>
      <c r="DP614">
        <v>0</v>
      </c>
      <c r="DQ614">
        <v>1</v>
      </c>
      <c r="DR614">
        <v>1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1</v>
      </c>
      <c r="EA614">
        <v>0</v>
      </c>
      <c r="EB614">
        <v>0</v>
      </c>
      <c r="EC614">
        <v>1</v>
      </c>
      <c r="ED614">
        <v>0</v>
      </c>
      <c r="EE614">
        <v>0</v>
      </c>
      <c r="EF614">
        <v>0</v>
      </c>
      <c r="EG614">
        <v>0</v>
      </c>
      <c r="EH614">
        <v>1</v>
      </c>
      <c r="EI614">
        <v>0</v>
      </c>
      <c r="EJ614">
        <v>0</v>
      </c>
      <c r="EK614">
        <v>0</v>
      </c>
      <c r="EL614">
        <v>1</v>
      </c>
      <c r="EM614">
        <v>22</v>
      </c>
      <c r="EN614">
        <v>34</v>
      </c>
      <c r="EO614">
        <v>5</v>
      </c>
      <c r="EP614">
        <v>2</v>
      </c>
      <c r="EQ614">
        <v>0</v>
      </c>
      <c r="ER614">
        <v>0</v>
      </c>
      <c r="ES614">
        <v>25</v>
      </c>
      <c r="ET614">
        <v>0</v>
      </c>
      <c r="EU614">
        <v>0</v>
      </c>
      <c r="EV614">
        <v>0</v>
      </c>
      <c r="EW614">
        <v>0</v>
      </c>
      <c r="EX614">
        <v>1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1</v>
      </c>
      <c r="FQ614">
        <v>34</v>
      </c>
      <c r="FR614">
        <v>9</v>
      </c>
      <c r="FS614">
        <v>3</v>
      </c>
      <c r="FT614">
        <v>0</v>
      </c>
      <c r="FU614">
        <v>1</v>
      </c>
      <c r="FV614">
        <v>2</v>
      </c>
      <c r="FW614">
        <v>0</v>
      </c>
      <c r="FX614">
        <v>0</v>
      </c>
      <c r="FY614">
        <v>0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1</v>
      </c>
      <c r="GG614">
        <v>0</v>
      </c>
      <c r="GH614">
        <v>0</v>
      </c>
      <c r="GI614">
        <v>0</v>
      </c>
      <c r="GJ614">
        <v>0</v>
      </c>
      <c r="GK614">
        <v>2</v>
      </c>
      <c r="GL614">
        <v>0</v>
      </c>
      <c r="GM614">
        <v>0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9</v>
      </c>
      <c r="GV614">
        <v>39</v>
      </c>
      <c r="GW614">
        <v>23</v>
      </c>
      <c r="GX614">
        <v>4</v>
      </c>
      <c r="GY614">
        <v>1</v>
      </c>
      <c r="GZ614">
        <v>1</v>
      </c>
      <c r="HA614">
        <v>0</v>
      </c>
      <c r="HB614">
        <v>2</v>
      </c>
      <c r="HC614">
        <v>0</v>
      </c>
      <c r="HD614">
        <v>2</v>
      </c>
      <c r="HE614">
        <v>0</v>
      </c>
      <c r="HF614">
        <v>0</v>
      </c>
      <c r="HG614">
        <v>0</v>
      </c>
      <c r="HH614">
        <v>1</v>
      </c>
      <c r="HI614">
        <v>0</v>
      </c>
      <c r="HJ614">
        <v>0</v>
      </c>
      <c r="HK614">
        <v>0</v>
      </c>
      <c r="HL614">
        <v>1</v>
      </c>
      <c r="HM614">
        <v>1</v>
      </c>
      <c r="HN614">
        <v>2</v>
      </c>
      <c r="HO614">
        <v>0</v>
      </c>
      <c r="HP614">
        <v>1</v>
      </c>
      <c r="HQ614">
        <v>0</v>
      </c>
      <c r="HR614">
        <v>0</v>
      </c>
      <c r="HS614">
        <v>0</v>
      </c>
      <c r="HT614">
        <v>0</v>
      </c>
      <c r="HU614">
        <v>0</v>
      </c>
      <c r="HV614">
        <v>0</v>
      </c>
      <c r="HW614">
        <v>0</v>
      </c>
      <c r="HX614">
        <v>0</v>
      </c>
      <c r="HY614">
        <v>39</v>
      </c>
      <c r="HZ614">
        <v>17</v>
      </c>
      <c r="IA614">
        <v>12</v>
      </c>
      <c r="IB614">
        <v>0</v>
      </c>
      <c r="IC614">
        <v>0</v>
      </c>
      <c r="ID614">
        <v>1</v>
      </c>
      <c r="IE614">
        <v>1</v>
      </c>
      <c r="IF614">
        <v>0</v>
      </c>
      <c r="IG614">
        <v>0</v>
      </c>
      <c r="IH614">
        <v>0</v>
      </c>
      <c r="II614">
        <v>0</v>
      </c>
      <c r="IJ614">
        <v>0</v>
      </c>
      <c r="IK614">
        <v>1</v>
      </c>
      <c r="IL614">
        <v>1</v>
      </c>
      <c r="IM614">
        <v>0</v>
      </c>
      <c r="IN614">
        <v>0</v>
      </c>
      <c r="IO614">
        <v>0</v>
      </c>
      <c r="IP614">
        <v>0</v>
      </c>
      <c r="IQ614">
        <v>0</v>
      </c>
      <c r="IR614">
        <v>0</v>
      </c>
      <c r="IS614">
        <v>1</v>
      </c>
      <c r="IT614">
        <v>0</v>
      </c>
      <c r="IU614">
        <v>0</v>
      </c>
      <c r="IV614">
        <v>0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17</v>
      </c>
      <c r="JD614" t="s">
        <v>0</v>
      </c>
      <c r="JE614" t="s">
        <v>0</v>
      </c>
      <c r="JF614" t="s">
        <v>0</v>
      </c>
      <c r="JG614" t="s">
        <v>0</v>
      </c>
      <c r="JH614" t="s">
        <v>0</v>
      </c>
      <c r="JI614" t="s">
        <v>0</v>
      </c>
      <c r="JJ614" t="s">
        <v>0</v>
      </c>
      <c r="JK614" t="s">
        <v>0</v>
      </c>
      <c r="JL614" t="s">
        <v>0</v>
      </c>
      <c r="JM614" t="s">
        <v>0</v>
      </c>
      <c r="JN614" t="s">
        <v>0</v>
      </c>
      <c r="JO614" t="s">
        <v>0</v>
      </c>
      <c r="JP614" t="s">
        <v>0</v>
      </c>
      <c r="JQ614" t="s">
        <v>0</v>
      </c>
      <c r="JR614" t="s">
        <v>0</v>
      </c>
      <c r="JS614" t="s">
        <v>0</v>
      </c>
      <c r="JT614" t="s">
        <v>0</v>
      </c>
      <c r="JU614" t="s">
        <v>0</v>
      </c>
      <c r="JV614" t="s">
        <v>0</v>
      </c>
      <c r="JW614">
        <v>1</v>
      </c>
      <c r="JX614">
        <v>1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0</v>
      </c>
      <c r="KK614">
        <v>0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0</v>
      </c>
      <c r="KR614">
        <v>1</v>
      </c>
      <c r="KS614">
        <v>0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  <c r="LU614">
        <v>0</v>
      </c>
      <c r="LV614">
        <v>2</v>
      </c>
      <c r="LW614">
        <v>1</v>
      </c>
      <c r="LX614">
        <v>0</v>
      </c>
      <c r="LY614">
        <v>0</v>
      </c>
      <c r="LZ614">
        <v>0</v>
      </c>
      <c r="MA614">
        <v>0</v>
      </c>
      <c r="MB614">
        <v>0</v>
      </c>
      <c r="MC614">
        <v>0</v>
      </c>
      <c r="MD614">
        <v>0</v>
      </c>
      <c r="ME614">
        <v>0</v>
      </c>
      <c r="MF614">
        <v>0</v>
      </c>
      <c r="MG614">
        <v>0</v>
      </c>
      <c r="MH614">
        <v>0</v>
      </c>
      <c r="MI614">
        <v>0</v>
      </c>
      <c r="MJ614">
        <v>0</v>
      </c>
      <c r="MK614">
        <v>0</v>
      </c>
      <c r="ML614">
        <v>1</v>
      </c>
      <c r="MM614">
        <v>2</v>
      </c>
    </row>
    <row r="615" spans="1:351">
      <c r="A615" t="s">
        <v>618</v>
      </c>
      <c r="B615" t="s">
        <v>591</v>
      </c>
      <c r="C615" t="str">
        <f>"201302"</f>
        <v>201302</v>
      </c>
      <c r="D615" t="s">
        <v>617</v>
      </c>
      <c r="E615">
        <v>3</v>
      </c>
      <c r="F615">
        <v>476</v>
      </c>
      <c r="G615">
        <v>380</v>
      </c>
      <c r="H615">
        <v>170</v>
      </c>
      <c r="I615">
        <v>210</v>
      </c>
      <c r="J615">
        <v>0</v>
      </c>
      <c r="K615">
        <v>3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210</v>
      </c>
      <c r="T615">
        <v>0</v>
      </c>
      <c r="U615">
        <v>0</v>
      </c>
      <c r="V615">
        <v>210</v>
      </c>
      <c r="W615">
        <v>4</v>
      </c>
      <c r="X615">
        <v>4</v>
      </c>
      <c r="Y615">
        <v>0</v>
      </c>
      <c r="Z615">
        <v>0</v>
      </c>
      <c r="AA615">
        <v>206</v>
      </c>
      <c r="AB615">
        <v>90</v>
      </c>
      <c r="AC615">
        <v>20</v>
      </c>
      <c r="AD615">
        <v>4</v>
      </c>
      <c r="AE615">
        <v>3</v>
      </c>
      <c r="AF615">
        <v>5</v>
      </c>
      <c r="AG615">
        <v>0</v>
      </c>
      <c r="AH615">
        <v>2</v>
      </c>
      <c r="AI615">
        <v>0</v>
      </c>
      <c r="AJ615">
        <v>43</v>
      </c>
      <c r="AK615">
        <v>1</v>
      </c>
      <c r="AL615">
        <v>0</v>
      </c>
      <c r="AM615">
        <v>3</v>
      </c>
      <c r="AN615">
        <v>0</v>
      </c>
      <c r="AO615">
        <v>0</v>
      </c>
      <c r="AP615">
        <v>2</v>
      </c>
      <c r="AQ615">
        <v>0</v>
      </c>
      <c r="AR615">
        <v>0</v>
      </c>
      <c r="AS615">
        <v>0</v>
      </c>
      <c r="AT615">
        <v>1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2</v>
      </c>
      <c r="BD615">
        <v>4</v>
      </c>
      <c r="BE615">
        <v>90</v>
      </c>
      <c r="BF615">
        <v>48</v>
      </c>
      <c r="BG615">
        <v>2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44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2</v>
      </c>
      <c r="CI615">
        <v>48</v>
      </c>
      <c r="CJ615">
        <v>4</v>
      </c>
      <c r="CK615">
        <v>3</v>
      </c>
      <c r="CL615">
        <v>0</v>
      </c>
      <c r="CM615">
        <v>1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4</v>
      </c>
      <c r="DJ615">
        <v>2</v>
      </c>
      <c r="DK615">
        <v>0</v>
      </c>
      <c r="DL615">
        <v>0</v>
      </c>
      <c r="DM615">
        <v>1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1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2</v>
      </c>
      <c r="EN615">
        <v>27</v>
      </c>
      <c r="EO615">
        <v>0</v>
      </c>
      <c r="EP615">
        <v>0</v>
      </c>
      <c r="EQ615">
        <v>0</v>
      </c>
      <c r="ER615">
        <v>0</v>
      </c>
      <c r="ES615">
        <v>26</v>
      </c>
      <c r="ET615">
        <v>0</v>
      </c>
      <c r="EU615">
        <v>0</v>
      </c>
      <c r="EV615">
        <v>0</v>
      </c>
      <c r="EW615">
        <v>0</v>
      </c>
      <c r="EX615">
        <v>1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27</v>
      </c>
      <c r="FR615">
        <v>12</v>
      </c>
      <c r="FS615">
        <v>5</v>
      </c>
      <c r="FT615">
        <v>1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1</v>
      </c>
      <c r="GG615">
        <v>0</v>
      </c>
      <c r="GH615">
        <v>0</v>
      </c>
      <c r="GI615">
        <v>0</v>
      </c>
      <c r="GJ615">
        <v>0</v>
      </c>
      <c r="GK615">
        <v>1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1</v>
      </c>
      <c r="GT615">
        <v>3</v>
      </c>
      <c r="GU615">
        <v>12</v>
      </c>
      <c r="GV615">
        <v>17</v>
      </c>
      <c r="GW615">
        <v>8</v>
      </c>
      <c r="GX615">
        <v>2</v>
      </c>
      <c r="GY615">
        <v>1</v>
      </c>
      <c r="GZ615">
        <v>1</v>
      </c>
      <c r="HA615">
        <v>0</v>
      </c>
      <c r="HB615">
        <v>0</v>
      </c>
      <c r="HC615">
        <v>2</v>
      </c>
      <c r="HD615">
        <v>0</v>
      </c>
      <c r="HE615">
        <v>0</v>
      </c>
      <c r="HF615">
        <v>0</v>
      </c>
      <c r="HG615">
        <v>1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1</v>
      </c>
      <c r="HV615">
        <v>0</v>
      </c>
      <c r="HW615">
        <v>0</v>
      </c>
      <c r="HX615">
        <v>1</v>
      </c>
      <c r="HY615">
        <v>17</v>
      </c>
      <c r="HZ615">
        <v>6</v>
      </c>
      <c r="IA615">
        <v>5</v>
      </c>
      <c r="IB615">
        <v>0</v>
      </c>
      <c r="IC615">
        <v>0</v>
      </c>
      <c r="ID615">
        <v>0</v>
      </c>
      <c r="IE615">
        <v>0</v>
      </c>
      <c r="IF615">
        <v>0</v>
      </c>
      <c r="IG615">
        <v>1</v>
      </c>
      <c r="IH615">
        <v>0</v>
      </c>
      <c r="II615">
        <v>0</v>
      </c>
      <c r="IJ615">
        <v>0</v>
      </c>
      <c r="IK615">
        <v>0</v>
      </c>
      <c r="IL615">
        <v>0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6</v>
      </c>
      <c r="JD615" t="s">
        <v>0</v>
      </c>
      <c r="JE615" t="s">
        <v>0</v>
      </c>
      <c r="JF615" t="s">
        <v>0</v>
      </c>
      <c r="JG615" t="s">
        <v>0</v>
      </c>
      <c r="JH615" t="s">
        <v>0</v>
      </c>
      <c r="JI615" t="s">
        <v>0</v>
      </c>
      <c r="JJ615" t="s">
        <v>0</v>
      </c>
      <c r="JK615" t="s">
        <v>0</v>
      </c>
      <c r="JL615" t="s">
        <v>0</v>
      </c>
      <c r="JM615" t="s">
        <v>0</v>
      </c>
      <c r="JN615" t="s">
        <v>0</v>
      </c>
      <c r="JO615" t="s">
        <v>0</v>
      </c>
      <c r="JP615" t="s">
        <v>0</v>
      </c>
      <c r="JQ615" t="s">
        <v>0</v>
      </c>
      <c r="JR615" t="s">
        <v>0</v>
      </c>
      <c r="JS615" t="s">
        <v>0</v>
      </c>
      <c r="JT615" t="s">
        <v>0</v>
      </c>
      <c r="JU615" t="s">
        <v>0</v>
      </c>
      <c r="JV615" t="s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0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  <c r="LN615">
        <v>0</v>
      </c>
      <c r="LO615">
        <v>0</v>
      </c>
      <c r="LP615">
        <v>0</v>
      </c>
      <c r="LQ615">
        <v>0</v>
      </c>
      <c r="LR615">
        <v>0</v>
      </c>
      <c r="LS615">
        <v>0</v>
      </c>
      <c r="LT615">
        <v>0</v>
      </c>
      <c r="LU615">
        <v>0</v>
      </c>
      <c r="LV615">
        <v>0</v>
      </c>
      <c r="LW615">
        <v>0</v>
      </c>
      <c r="LX615">
        <v>0</v>
      </c>
      <c r="LY615">
        <v>0</v>
      </c>
      <c r="LZ615">
        <v>0</v>
      </c>
      <c r="MA615">
        <v>0</v>
      </c>
      <c r="MB615">
        <v>0</v>
      </c>
      <c r="MC615">
        <v>0</v>
      </c>
      <c r="MD615">
        <v>0</v>
      </c>
      <c r="ME615">
        <v>0</v>
      </c>
      <c r="MF615">
        <v>0</v>
      </c>
      <c r="MG615">
        <v>0</v>
      </c>
      <c r="MH615">
        <v>0</v>
      </c>
      <c r="MI615">
        <v>0</v>
      </c>
      <c r="MJ615">
        <v>0</v>
      </c>
      <c r="MK615">
        <v>0</v>
      </c>
      <c r="ML615">
        <v>0</v>
      </c>
      <c r="MM615">
        <v>0</v>
      </c>
    </row>
    <row r="616" spans="1:351">
      <c r="A616" t="s">
        <v>616</v>
      </c>
      <c r="B616" t="s">
        <v>591</v>
      </c>
      <c r="C616" t="str">
        <f>"201302"</f>
        <v>201302</v>
      </c>
      <c r="D616" t="s">
        <v>615</v>
      </c>
      <c r="E616">
        <v>4</v>
      </c>
      <c r="F616">
        <v>956</v>
      </c>
      <c r="G616">
        <v>740</v>
      </c>
      <c r="H616">
        <v>341</v>
      </c>
      <c r="I616">
        <v>399</v>
      </c>
      <c r="J616">
        <v>1</v>
      </c>
      <c r="K616">
        <v>10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399</v>
      </c>
      <c r="T616">
        <v>0</v>
      </c>
      <c r="U616">
        <v>0</v>
      </c>
      <c r="V616">
        <v>399</v>
      </c>
      <c r="W616">
        <v>13</v>
      </c>
      <c r="X616">
        <v>10</v>
      </c>
      <c r="Y616">
        <v>2</v>
      </c>
      <c r="Z616">
        <v>1</v>
      </c>
      <c r="AA616">
        <v>386</v>
      </c>
      <c r="AB616">
        <v>167</v>
      </c>
      <c r="AC616">
        <v>44</v>
      </c>
      <c r="AD616">
        <v>8</v>
      </c>
      <c r="AE616">
        <v>6</v>
      </c>
      <c r="AF616">
        <v>2</v>
      </c>
      <c r="AG616">
        <v>3</v>
      </c>
      <c r="AH616">
        <v>2</v>
      </c>
      <c r="AI616">
        <v>0</v>
      </c>
      <c r="AJ616">
        <v>61</v>
      </c>
      <c r="AK616">
        <v>2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4</v>
      </c>
      <c r="AU616">
        <v>0</v>
      </c>
      <c r="AV616">
        <v>0</v>
      </c>
      <c r="AW616">
        <v>1</v>
      </c>
      <c r="AX616">
        <v>1</v>
      </c>
      <c r="AY616">
        <v>0</v>
      </c>
      <c r="AZ616">
        <v>1</v>
      </c>
      <c r="BA616">
        <v>0</v>
      </c>
      <c r="BB616">
        <v>0</v>
      </c>
      <c r="BC616">
        <v>0</v>
      </c>
      <c r="BD616">
        <v>32</v>
      </c>
      <c r="BE616">
        <v>167</v>
      </c>
      <c r="BF616">
        <v>92</v>
      </c>
      <c r="BG616">
        <v>8</v>
      </c>
      <c r="BH616">
        <v>2</v>
      </c>
      <c r="BI616">
        <v>3</v>
      </c>
      <c r="BJ616">
        <v>1</v>
      </c>
      <c r="BK616">
        <v>1</v>
      </c>
      <c r="BL616">
        <v>0</v>
      </c>
      <c r="BM616">
        <v>0</v>
      </c>
      <c r="BN616">
        <v>70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1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6</v>
      </c>
      <c r="CI616">
        <v>92</v>
      </c>
      <c r="CJ616">
        <v>10</v>
      </c>
      <c r="CK616">
        <v>3</v>
      </c>
      <c r="CL616">
        <v>3</v>
      </c>
      <c r="CM616">
        <v>0</v>
      </c>
      <c r="CN616">
        <v>0</v>
      </c>
      <c r="CO616">
        <v>0</v>
      </c>
      <c r="CP616">
        <v>2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1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1</v>
      </c>
      <c r="DI616">
        <v>10</v>
      </c>
      <c r="DJ616">
        <v>10</v>
      </c>
      <c r="DK616">
        <v>8</v>
      </c>
      <c r="DL616">
        <v>0</v>
      </c>
      <c r="DM616">
        <v>0</v>
      </c>
      <c r="DN616">
        <v>1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1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10</v>
      </c>
      <c r="EN616">
        <v>43</v>
      </c>
      <c r="EO616">
        <v>1</v>
      </c>
      <c r="EP616">
        <v>0</v>
      </c>
      <c r="EQ616">
        <v>0</v>
      </c>
      <c r="ER616">
        <v>0</v>
      </c>
      <c r="ES616">
        <v>40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2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43</v>
      </c>
      <c r="FR616">
        <v>22</v>
      </c>
      <c r="FS616">
        <v>11</v>
      </c>
      <c r="FT616">
        <v>3</v>
      </c>
      <c r="FU616">
        <v>1</v>
      </c>
      <c r="FV616">
        <v>1</v>
      </c>
      <c r="FW616">
        <v>0</v>
      </c>
      <c r="FX616">
        <v>0</v>
      </c>
      <c r="FY616">
        <v>0</v>
      </c>
      <c r="FZ616">
        <v>1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2</v>
      </c>
      <c r="GG616">
        <v>0</v>
      </c>
      <c r="GH616">
        <v>0</v>
      </c>
      <c r="GI616">
        <v>0</v>
      </c>
      <c r="GJ616">
        <v>0</v>
      </c>
      <c r="GK616">
        <v>2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1</v>
      </c>
      <c r="GS616">
        <v>0</v>
      </c>
      <c r="GT616">
        <v>0</v>
      </c>
      <c r="GU616">
        <v>22</v>
      </c>
      <c r="GV616">
        <v>24</v>
      </c>
      <c r="GW616">
        <v>14</v>
      </c>
      <c r="GX616">
        <v>2</v>
      </c>
      <c r="GY616">
        <v>0</v>
      </c>
      <c r="GZ616">
        <v>0</v>
      </c>
      <c r="HA616">
        <v>0</v>
      </c>
      <c r="HB616">
        <v>1</v>
      </c>
      <c r="HC616">
        <v>0</v>
      </c>
      <c r="HD616">
        <v>1</v>
      </c>
      <c r="HE616">
        <v>2</v>
      </c>
      <c r="HF616">
        <v>0</v>
      </c>
      <c r="HG616">
        <v>1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1</v>
      </c>
      <c r="HP616">
        <v>2</v>
      </c>
      <c r="HQ616">
        <v>0</v>
      </c>
      <c r="HR616">
        <v>0</v>
      </c>
      <c r="HS616">
        <v>0</v>
      </c>
      <c r="HT616">
        <v>0</v>
      </c>
      <c r="HU616">
        <v>0</v>
      </c>
      <c r="HV616">
        <v>0</v>
      </c>
      <c r="HW616">
        <v>0</v>
      </c>
      <c r="HX616">
        <v>0</v>
      </c>
      <c r="HY616">
        <v>24</v>
      </c>
      <c r="HZ616">
        <v>15</v>
      </c>
      <c r="IA616">
        <v>14</v>
      </c>
      <c r="IB616">
        <v>0</v>
      </c>
      <c r="IC616">
        <v>0</v>
      </c>
      <c r="ID616">
        <v>0</v>
      </c>
      <c r="IE616">
        <v>0</v>
      </c>
      <c r="IF616">
        <v>0</v>
      </c>
      <c r="IG616">
        <v>0</v>
      </c>
      <c r="IH616">
        <v>0</v>
      </c>
      <c r="II616">
        <v>1</v>
      </c>
      <c r="IJ616">
        <v>0</v>
      </c>
      <c r="IK616">
        <v>0</v>
      </c>
      <c r="IL616">
        <v>0</v>
      </c>
      <c r="IM616">
        <v>0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15</v>
      </c>
      <c r="JD616" t="s">
        <v>0</v>
      </c>
      <c r="JE616" t="s">
        <v>0</v>
      </c>
      <c r="JF616" t="s">
        <v>0</v>
      </c>
      <c r="JG616" t="s">
        <v>0</v>
      </c>
      <c r="JH616" t="s">
        <v>0</v>
      </c>
      <c r="JI616" t="s">
        <v>0</v>
      </c>
      <c r="JJ616" t="s">
        <v>0</v>
      </c>
      <c r="JK616" t="s">
        <v>0</v>
      </c>
      <c r="JL616" t="s">
        <v>0</v>
      </c>
      <c r="JM616" t="s">
        <v>0</v>
      </c>
      <c r="JN616" t="s">
        <v>0</v>
      </c>
      <c r="JO616" t="s">
        <v>0</v>
      </c>
      <c r="JP616" t="s">
        <v>0</v>
      </c>
      <c r="JQ616" t="s">
        <v>0</v>
      </c>
      <c r="JR616" t="s">
        <v>0</v>
      </c>
      <c r="JS616" t="s">
        <v>0</v>
      </c>
      <c r="JT616" t="s">
        <v>0</v>
      </c>
      <c r="JU616" t="s">
        <v>0</v>
      </c>
      <c r="JV616" t="s">
        <v>0</v>
      </c>
      <c r="JW616">
        <v>3</v>
      </c>
      <c r="JX616">
        <v>0</v>
      </c>
      <c r="JY616">
        <v>0</v>
      </c>
      <c r="JZ616">
        <v>0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2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1</v>
      </c>
      <c r="KN616">
        <v>0</v>
      </c>
      <c r="KO616">
        <v>0</v>
      </c>
      <c r="KP616">
        <v>0</v>
      </c>
      <c r="KQ616">
        <v>0</v>
      </c>
      <c r="KR616">
        <v>3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0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  <c r="LU616">
        <v>0</v>
      </c>
      <c r="LV616">
        <v>0</v>
      </c>
      <c r="LW616">
        <v>0</v>
      </c>
      <c r="LX616">
        <v>0</v>
      </c>
      <c r="LY616">
        <v>0</v>
      </c>
      <c r="LZ616">
        <v>0</v>
      </c>
      <c r="MA616">
        <v>0</v>
      </c>
      <c r="MB616">
        <v>0</v>
      </c>
      <c r="MC616">
        <v>0</v>
      </c>
      <c r="MD616">
        <v>0</v>
      </c>
      <c r="ME616">
        <v>0</v>
      </c>
      <c r="MF616">
        <v>0</v>
      </c>
      <c r="MG616">
        <v>0</v>
      </c>
      <c r="MH616">
        <v>0</v>
      </c>
      <c r="MI616">
        <v>0</v>
      </c>
      <c r="MJ616">
        <v>0</v>
      </c>
      <c r="MK616">
        <v>0</v>
      </c>
      <c r="ML616">
        <v>0</v>
      </c>
      <c r="MM616">
        <v>0</v>
      </c>
    </row>
    <row r="617" spans="1:351">
      <c r="A617" t="s">
        <v>614</v>
      </c>
      <c r="B617" t="s">
        <v>591</v>
      </c>
      <c r="C617" t="str">
        <f>"201302"</f>
        <v>201302</v>
      </c>
      <c r="D617" t="s">
        <v>613</v>
      </c>
      <c r="E617">
        <v>5</v>
      </c>
      <c r="F617">
        <v>819</v>
      </c>
      <c r="G617">
        <v>640</v>
      </c>
      <c r="H617">
        <v>298</v>
      </c>
      <c r="I617">
        <v>342</v>
      </c>
      <c r="J617">
        <v>0</v>
      </c>
      <c r="K617">
        <v>2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342</v>
      </c>
      <c r="T617">
        <v>0</v>
      </c>
      <c r="U617">
        <v>0</v>
      </c>
      <c r="V617">
        <v>342</v>
      </c>
      <c r="W617">
        <v>9</v>
      </c>
      <c r="X617">
        <v>5</v>
      </c>
      <c r="Y617">
        <v>4</v>
      </c>
      <c r="Z617">
        <v>0</v>
      </c>
      <c r="AA617">
        <v>333</v>
      </c>
      <c r="AB617">
        <v>179</v>
      </c>
      <c r="AC617">
        <v>29</v>
      </c>
      <c r="AD617">
        <v>12</v>
      </c>
      <c r="AE617">
        <v>7</v>
      </c>
      <c r="AF617">
        <v>1</v>
      </c>
      <c r="AG617">
        <v>0</v>
      </c>
      <c r="AH617">
        <v>0</v>
      </c>
      <c r="AI617">
        <v>1</v>
      </c>
      <c r="AJ617">
        <v>85</v>
      </c>
      <c r="AK617">
        <v>2</v>
      </c>
      <c r="AL617">
        <v>0</v>
      </c>
      <c r="AM617">
        <v>3</v>
      </c>
      <c r="AN617">
        <v>0</v>
      </c>
      <c r="AO617">
        <v>0</v>
      </c>
      <c r="AP617">
        <v>0</v>
      </c>
      <c r="AQ617">
        <v>2</v>
      </c>
      <c r="AR617">
        <v>2</v>
      </c>
      <c r="AS617">
        <v>0</v>
      </c>
      <c r="AT617">
        <v>11</v>
      </c>
      <c r="AU617">
        <v>0</v>
      </c>
      <c r="AV617">
        <v>0</v>
      </c>
      <c r="AW617">
        <v>1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23</v>
      </c>
      <c r="BE617">
        <v>179</v>
      </c>
      <c r="BF617">
        <v>49</v>
      </c>
      <c r="BG617">
        <v>6</v>
      </c>
      <c r="BH617">
        <v>1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36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6</v>
      </c>
      <c r="CI617">
        <v>49</v>
      </c>
      <c r="CJ617">
        <v>4</v>
      </c>
      <c r="CK617">
        <v>2</v>
      </c>
      <c r="CL617">
        <v>0</v>
      </c>
      <c r="CM617">
        <v>0</v>
      </c>
      <c r="CN617">
        <v>0</v>
      </c>
      <c r="CO617">
        <v>0</v>
      </c>
      <c r="CP617">
        <v>1</v>
      </c>
      <c r="CQ617">
        <v>0</v>
      </c>
      <c r="CR617">
        <v>0</v>
      </c>
      <c r="CS617">
        <v>0</v>
      </c>
      <c r="CT617">
        <v>1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4</v>
      </c>
      <c r="DJ617">
        <v>12</v>
      </c>
      <c r="DK617">
        <v>3</v>
      </c>
      <c r="DL617">
        <v>1</v>
      </c>
      <c r="DM617">
        <v>1</v>
      </c>
      <c r="DN617">
        <v>0</v>
      </c>
      <c r="DO617">
        <v>0</v>
      </c>
      <c r="DP617">
        <v>1</v>
      </c>
      <c r="DQ617">
        <v>0</v>
      </c>
      <c r="DR617">
        <v>1</v>
      </c>
      <c r="DS617">
        <v>1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1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1</v>
      </c>
      <c r="EI617">
        <v>0</v>
      </c>
      <c r="EJ617">
        <v>0</v>
      </c>
      <c r="EK617">
        <v>0</v>
      </c>
      <c r="EL617">
        <v>2</v>
      </c>
      <c r="EM617">
        <v>12</v>
      </c>
      <c r="EN617">
        <v>50</v>
      </c>
      <c r="EO617">
        <v>1</v>
      </c>
      <c r="EP617">
        <v>1</v>
      </c>
      <c r="EQ617">
        <v>0</v>
      </c>
      <c r="ER617">
        <v>0</v>
      </c>
      <c r="ES617">
        <v>45</v>
      </c>
      <c r="ET617">
        <v>0</v>
      </c>
      <c r="EU617">
        <v>2</v>
      </c>
      <c r="EV617">
        <v>0</v>
      </c>
      <c r="EW617">
        <v>0</v>
      </c>
      <c r="EX617">
        <v>1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50</v>
      </c>
      <c r="FR617">
        <v>6</v>
      </c>
      <c r="FS617">
        <v>2</v>
      </c>
      <c r="FT617">
        <v>0</v>
      </c>
      <c r="FU617">
        <v>1</v>
      </c>
      <c r="FV617">
        <v>0</v>
      </c>
      <c r="FW617">
        <v>1</v>
      </c>
      <c r="FX617">
        <v>0</v>
      </c>
      <c r="FY617">
        <v>0</v>
      </c>
      <c r="FZ617">
        <v>0</v>
      </c>
      <c r="GA617">
        <v>1</v>
      </c>
      <c r="GB617">
        <v>0</v>
      </c>
      <c r="GC617">
        <v>0</v>
      </c>
      <c r="GD617">
        <v>1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6</v>
      </c>
      <c r="GV617">
        <v>22</v>
      </c>
      <c r="GW617">
        <v>10</v>
      </c>
      <c r="GX617">
        <v>3</v>
      </c>
      <c r="GY617">
        <v>0</v>
      </c>
      <c r="GZ617">
        <v>3</v>
      </c>
      <c r="HA617">
        <v>1</v>
      </c>
      <c r="HB617">
        <v>1</v>
      </c>
      <c r="HC617">
        <v>0</v>
      </c>
      <c r="HD617">
        <v>0</v>
      </c>
      <c r="HE617">
        <v>1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3</v>
      </c>
      <c r="HQ617">
        <v>0</v>
      </c>
      <c r="HR617">
        <v>0</v>
      </c>
      <c r="HS617">
        <v>0</v>
      </c>
      <c r="HT617">
        <v>0</v>
      </c>
      <c r="HU617">
        <v>0</v>
      </c>
      <c r="HV617">
        <v>0</v>
      </c>
      <c r="HW617">
        <v>0</v>
      </c>
      <c r="HX617">
        <v>0</v>
      </c>
      <c r="HY617">
        <v>22</v>
      </c>
      <c r="HZ617">
        <v>8</v>
      </c>
      <c r="IA617">
        <v>6</v>
      </c>
      <c r="IB617">
        <v>0</v>
      </c>
      <c r="IC617">
        <v>0</v>
      </c>
      <c r="ID617">
        <v>1</v>
      </c>
      <c r="IE617">
        <v>0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1</v>
      </c>
      <c r="IY617">
        <v>0</v>
      </c>
      <c r="IZ617">
        <v>0</v>
      </c>
      <c r="JA617">
        <v>0</v>
      </c>
      <c r="JB617">
        <v>0</v>
      </c>
      <c r="JC617">
        <v>8</v>
      </c>
      <c r="JD617" t="s">
        <v>0</v>
      </c>
      <c r="JE617" t="s">
        <v>0</v>
      </c>
      <c r="JF617" t="s">
        <v>0</v>
      </c>
      <c r="JG617" t="s">
        <v>0</v>
      </c>
      <c r="JH617" t="s">
        <v>0</v>
      </c>
      <c r="JI617" t="s">
        <v>0</v>
      </c>
      <c r="JJ617" t="s">
        <v>0</v>
      </c>
      <c r="JK617" t="s">
        <v>0</v>
      </c>
      <c r="JL617" t="s">
        <v>0</v>
      </c>
      <c r="JM617" t="s">
        <v>0</v>
      </c>
      <c r="JN617" t="s">
        <v>0</v>
      </c>
      <c r="JO617" t="s">
        <v>0</v>
      </c>
      <c r="JP617" t="s">
        <v>0</v>
      </c>
      <c r="JQ617" t="s">
        <v>0</v>
      </c>
      <c r="JR617" t="s">
        <v>0</v>
      </c>
      <c r="JS617" t="s">
        <v>0</v>
      </c>
      <c r="JT617" t="s">
        <v>0</v>
      </c>
      <c r="JU617" t="s">
        <v>0</v>
      </c>
      <c r="JV617" t="s">
        <v>0</v>
      </c>
      <c r="JW617">
        <v>3</v>
      </c>
      <c r="JX617">
        <v>2</v>
      </c>
      <c r="JY617">
        <v>0</v>
      </c>
      <c r="JZ617">
        <v>0</v>
      </c>
      <c r="KA617">
        <v>0</v>
      </c>
      <c r="KB617">
        <v>1</v>
      </c>
      <c r="KC617">
        <v>0</v>
      </c>
      <c r="KD617">
        <v>0</v>
      </c>
      <c r="KE617">
        <v>0</v>
      </c>
      <c r="KF617">
        <v>0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3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0</v>
      </c>
      <c r="LU617">
        <v>0</v>
      </c>
      <c r="LV617">
        <v>0</v>
      </c>
      <c r="LW617">
        <v>0</v>
      </c>
      <c r="LX617">
        <v>0</v>
      </c>
      <c r="LY617">
        <v>0</v>
      </c>
      <c r="LZ617">
        <v>0</v>
      </c>
      <c r="MA617">
        <v>0</v>
      </c>
      <c r="MB617">
        <v>0</v>
      </c>
      <c r="MC617">
        <v>0</v>
      </c>
      <c r="MD617">
        <v>0</v>
      </c>
      <c r="ME617">
        <v>0</v>
      </c>
      <c r="MF617">
        <v>0</v>
      </c>
      <c r="MG617">
        <v>0</v>
      </c>
      <c r="MH617">
        <v>0</v>
      </c>
      <c r="MI617">
        <v>0</v>
      </c>
      <c r="MJ617">
        <v>0</v>
      </c>
      <c r="MK617">
        <v>0</v>
      </c>
      <c r="ML617">
        <v>0</v>
      </c>
      <c r="MM617">
        <v>0</v>
      </c>
    </row>
    <row r="618" spans="1:351">
      <c r="A618" t="s">
        <v>612</v>
      </c>
      <c r="B618" t="s">
        <v>591</v>
      </c>
      <c r="C618" t="str">
        <f>"201302"</f>
        <v>201302</v>
      </c>
      <c r="D618" t="s">
        <v>611</v>
      </c>
      <c r="E618">
        <v>6</v>
      </c>
      <c r="F618">
        <v>363</v>
      </c>
      <c r="G618">
        <v>290</v>
      </c>
      <c r="H618">
        <v>153</v>
      </c>
      <c r="I618">
        <v>137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137</v>
      </c>
      <c r="T618">
        <v>0</v>
      </c>
      <c r="U618">
        <v>0</v>
      </c>
      <c r="V618">
        <v>137</v>
      </c>
      <c r="W618">
        <v>7</v>
      </c>
      <c r="X618">
        <v>5</v>
      </c>
      <c r="Y618">
        <v>1</v>
      </c>
      <c r="Z618">
        <v>1</v>
      </c>
      <c r="AA618">
        <v>130</v>
      </c>
      <c r="AB618">
        <v>84</v>
      </c>
      <c r="AC618">
        <v>12</v>
      </c>
      <c r="AD618">
        <v>1</v>
      </c>
      <c r="AE618">
        <v>4</v>
      </c>
      <c r="AF618">
        <v>0</v>
      </c>
      <c r="AG618">
        <v>0</v>
      </c>
      <c r="AH618">
        <v>0</v>
      </c>
      <c r="AI618">
        <v>0</v>
      </c>
      <c r="AJ618">
        <v>47</v>
      </c>
      <c r="AK618">
        <v>0</v>
      </c>
      <c r="AL618">
        <v>0</v>
      </c>
      <c r="AM618">
        <v>7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1</v>
      </c>
      <c r="BA618">
        <v>0</v>
      </c>
      <c r="BB618">
        <v>0</v>
      </c>
      <c r="BC618">
        <v>1</v>
      </c>
      <c r="BD618">
        <v>11</v>
      </c>
      <c r="BE618">
        <v>84</v>
      </c>
      <c r="BF618">
        <v>14</v>
      </c>
      <c r="BG618">
        <v>1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13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14</v>
      </c>
      <c r="CJ618">
        <v>2</v>
      </c>
      <c r="CK618">
        <v>1</v>
      </c>
      <c r="CL618">
        <v>0</v>
      </c>
      <c r="CM618">
        <v>0</v>
      </c>
      <c r="CN618">
        <v>0</v>
      </c>
      <c r="CO618">
        <v>0</v>
      </c>
      <c r="CP618">
        <v>1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2</v>
      </c>
      <c r="DJ618">
        <v>2</v>
      </c>
      <c r="DK618">
        <v>0</v>
      </c>
      <c r="DL618">
        <v>0</v>
      </c>
      <c r="DM618">
        <v>0</v>
      </c>
      <c r="DN618">
        <v>2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2</v>
      </c>
      <c r="EN618">
        <v>13</v>
      </c>
      <c r="EO618">
        <v>1</v>
      </c>
      <c r="EP618">
        <v>0</v>
      </c>
      <c r="EQ618">
        <v>0</v>
      </c>
      <c r="ER618">
        <v>0</v>
      </c>
      <c r="ES618">
        <v>11</v>
      </c>
      <c r="ET618">
        <v>0</v>
      </c>
      <c r="EU618">
        <v>1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0</v>
      </c>
      <c r="FQ618">
        <v>13</v>
      </c>
      <c r="FR618">
        <v>2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0</v>
      </c>
      <c r="GE618">
        <v>0</v>
      </c>
      <c r="GF618">
        <v>2</v>
      </c>
      <c r="GG618">
        <v>0</v>
      </c>
      <c r="GH618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2</v>
      </c>
      <c r="GV618">
        <v>10</v>
      </c>
      <c r="GW618">
        <v>7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0</v>
      </c>
      <c r="HH618">
        <v>0</v>
      </c>
      <c r="HI618">
        <v>0</v>
      </c>
      <c r="HJ618">
        <v>0</v>
      </c>
      <c r="HK618">
        <v>1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1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1</v>
      </c>
      <c r="HY618">
        <v>10</v>
      </c>
      <c r="HZ618">
        <v>1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0</v>
      </c>
      <c r="IH618">
        <v>0</v>
      </c>
      <c r="II618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1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1</v>
      </c>
      <c r="JD618" t="s">
        <v>0</v>
      </c>
      <c r="JE618" t="s">
        <v>0</v>
      </c>
      <c r="JF618" t="s">
        <v>0</v>
      </c>
      <c r="JG618" t="s">
        <v>0</v>
      </c>
      <c r="JH618" t="s">
        <v>0</v>
      </c>
      <c r="JI618" t="s">
        <v>0</v>
      </c>
      <c r="JJ618" t="s">
        <v>0</v>
      </c>
      <c r="JK618" t="s">
        <v>0</v>
      </c>
      <c r="JL618" t="s">
        <v>0</v>
      </c>
      <c r="JM618" t="s">
        <v>0</v>
      </c>
      <c r="JN618" t="s">
        <v>0</v>
      </c>
      <c r="JO618" t="s">
        <v>0</v>
      </c>
      <c r="JP618" t="s">
        <v>0</v>
      </c>
      <c r="JQ618" t="s">
        <v>0</v>
      </c>
      <c r="JR618" t="s">
        <v>0</v>
      </c>
      <c r="JS618" t="s">
        <v>0</v>
      </c>
      <c r="JT618" t="s">
        <v>0</v>
      </c>
      <c r="JU618" t="s">
        <v>0</v>
      </c>
      <c r="JV618" t="s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2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2</v>
      </c>
      <c r="LG618">
        <v>0</v>
      </c>
      <c r="LH618">
        <v>0</v>
      </c>
      <c r="LI618">
        <v>0</v>
      </c>
      <c r="LJ618">
        <v>0</v>
      </c>
      <c r="LK618">
        <v>0</v>
      </c>
      <c r="LL618">
        <v>0</v>
      </c>
      <c r="LM618">
        <v>0</v>
      </c>
      <c r="LN618">
        <v>0</v>
      </c>
      <c r="LO618">
        <v>0</v>
      </c>
      <c r="LP618">
        <v>0</v>
      </c>
      <c r="LQ618">
        <v>0</v>
      </c>
      <c r="LR618">
        <v>0</v>
      </c>
      <c r="LS618">
        <v>0</v>
      </c>
      <c r="LT618">
        <v>0</v>
      </c>
      <c r="LU618">
        <v>2</v>
      </c>
      <c r="LV618">
        <v>0</v>
      </c>
      <c r="LW618">
        <v>0</v>
      </c>
      <c r="LX618">
        <v>0</v>
      </c>
      <c r="LY618">
        <v>0</v>
      </c>
      <c r="LZ618">
        <v>0</v>
      </c>
      <c r="MA618">
        <v>0</v>
      </c>
      <c r="MB618">
        <v>0</v>
      </c>
      <c r="MC618">
        <v>0</v>
      </c>
      <c r="MD618">
        <v>0</v>
      </c>
      <c r="ME618">
        <v>0</v>
      </c>
      <c r="MF618">
        <v>0</v>
      </c>
      <c r="MG618">
        <v>0</v>
      </c>
      <c r="MH618">
        <v>0</v>
      </c>
      <c r="MI618">
        <v>0</v>
      </c>
      <c r="MJ618">
        <v>0</v>
      </c>
      <c r="MK618">
        <v>0</v>
      </c>
      <c r="ML618">
        <v>0</v>
      </c>
      <c r="MM618">
        <v>0</v>
      </c>
    </row>
    <row r="619" spans="1:351">
      <c r="A619" t="s">
        <v>610</v>
      </c>
      <c r="B619" t="s">
        <v>591</v>
      </c>
      <c r="C619" t="str">
        <f>"201302"</f>
        <v>201302</v>
      </c>
      <c r="D619" t="s">
        <v>609</v>
      </c>
      <c r="E619">
        <v>7</v>
      </c>
      <c r="F619">
        <v>366</v>
      </c>
      <c r="G619">
        <v>280</v>
      </c>
      <c r="H619">
        <v>147</v>
      </c>
      <c r="I619">
        <v>133</v>
      </c>
      <c r="J619">
        <v>0</v>
      </c>
      <c r="K619">
        <v>2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133</v>
      </c>
      <c r="T619">
        <v>0</v>
      </c>
      <c r="U619">
        <v>0</v>
      </c>
      <c r="V619">
        <v>133</v>
      </c>
      <c r="W619">
        <v>2</v>
      </c>
      <c r="X619">
        <v>1</v>
      </c>
      <c r="Y619">
        <v>0</v>
      </c>
      <c r="Z619">
        <v>0</v>
      </c>
      <c r="AA619">
        <v>131</v>
      </c>
      <c r="AB619">
        <v>86</v>
      </c>
      <c r="AC619">
        <v>21</v>
      </c>
      <c r="AD619">
        <v>5</v>
      </c>
      <c r="AE619">
        <v>0</v>
      </c>
      <c r="AF619">
        <v>0</v>
      </c>
      <c r="AG619">
        <v>2</v>
      </c>
      <c r="AH619">
        <v>0</v>
      </c>
      <c r="AI619">
        <v>0</v>
      </c>
      <c r="AJ619">
        <v>49</v>
      </c>
      <c r="AK619">
        <v>0</v>
      </c>
      <c r="AL619">
        <v>0</v>
      </c>
      <c r="AM619">
        <v>1</v>
      </c>
      <c r="AN619">
        <v>0</v>
      </c>
      <c r="AO619">
        <v>0</v>
      </c>
      <c r="AP619">
        <v>0</v>
      </c>
      <c r="AQ619">
        <v>1</v>
      </c>
      <c r="AR619">
        <v>0</v>
      </c>
      <c r="AS619">
        <v>0</v>
      </c>
      <c r="AT619">
        <v>4</v>
      </c>
      <c r="AU619">
        <v>0</v>
      </c>
      <c r="AV619">
        <v>0</v>
      </c>
      <c r="AW619">
        <v>2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1</v>
      </c>
      <c r="BE619">
        <v>86</v>
      </c>
      <c r="BF619">
        <v>17</v>
      </c>
      <c r="BG619">
        <v>2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13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2</v>
      </c>
      <c r="CI619">
        <v>17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1</v>
      </c>
      <c r="DK619">
        <v>1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1</v>
      </c>
      <c r="EN619">
        <v>18</v>
      </c>
      <c r="EO619">
        <v>0</v>
      </c>
      <c r="EP619">
        <v>1</v>
      </c>
      <c r="EQ619">
        <v>0</v>
      </c>
      <c r="ER619">
        <v>0</v>
      </c>
      <c r="ES619">
        <v>14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3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18</v>
      </c>
      <c r="FR619">
        <v>3</v>
      </c>
      <c r="FS619">
        <v>1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2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3</v>
      </c>
      <c r="GV619">
        <v>2</v>
      </c>
      <c r="GW619">
        <v>1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1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2</v>
      </c>
      <c r="HZ619">
        <v>2</v>
      </c>
      <c r="IA619">
        <v>1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2</v>
      </c>
      <c r="JD619" t="s">
        <v>0</v>
      </c>
      <c r="JE619" t="s">
        <v>0</v>
      </c>
      <c r="JF619" t="s">
        <v>0</v>
      </c>
      <c r="JG619" t="s">
        <v>0</v>
      </c>
      <c r="JH619" t="s">
        <v>0</v>
      </c>
      <c r="JI619" t="s">
        <v>0</v>
      </c>
      <c r="JJ619" t="s">
        <v>0</v>
      </c>
      <c r="JK619" t="s">
        <v>0</v>
      </c>
      <c r="JL619" t="s">
        <v>0</v>
      </c>
      <c r="JM619" t="s">
        <v>0</v>
      </c>
      <c r="JN619" t="s">
        <v>0</v>
      </c>
      <c r="JO619" t="s">
        <v>0</v>
      </c>
      <c r="JP619" t="s">
        <v>0</v>
      </c>
      <c r="JQ619" t="s">
        <v>0</v>
      </c>
      <c r="JR619" t="s">
        <v>0</v>
      </c>
      <c r="JS619" t="s">
        <v>0</v>
      </c>
      <c r="JT619" t="s">
        <v>0</v>
      </c>
      <c r="JU619" t="s">
        <v>0</v>
      </c>
      <c r="JV619" t="s">
        <v>0</v>
      </c>
      <c r="JW619">
        <v>1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1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1</v>
      </c>
      <c r="KS619">
        <v>1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1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0</v>
      </c>
      <c r="LN619">
        <v>0</v>
      </c>
      <c r="LO619">
        <v>0</v>
      </c>
      <c r="LP619">
        <v>0</v>
      </c>
      <c r="LQ619">
        <v>0</v>
      </c>
      <c r="LR619">
        <v>0</v>
      </c>
      <c r="LS619">
        <v>0</v>
      </c>
      <c r="LT619">
        <v>0</v>
      </c>
      <c r="LU619">
        <v>1</v>
      </c>
      <c r="LV619">
        <v>0</v>
      </c>
      <c r="LW619">
        <v>0</v>
      </c>
      <c r="LX619">
        <v>0</v>
      </c>
      <c r="LY619">
        <v>0</v>
      </c>
      <c r="LZ619">
        <v>0</v>
      </c>
      <c r="MA619">
        <v>0</v>
      </c>
      <c r="MB619">
        <v>0</v>
      </c>
      <c r="MC619">
        <v>0</v>
      </c>
      <c r="MD619">
        <v>0</v>
      </c>
      <c r="ME619">
        <v>0</v>
      </c>
      <c r="MF619">
        <v>0</v>
      </c>
      <c r="MG619">
        <v>0</v>
      </c>
      <c r="MH619">
        <v>0</v>
      </c>
      <c r="MI619">
        <v>0</v>
      </c>
      <c r="MJ619">
        <v>0</v>
      </c>
      <c r="MK619">
        <v>0</v>
      </c>
      <c r="ML619">
        <v>0</v>
      </c>
      <c r="MM619">
        <v>0</v>
      </c>
    </row>
    <row r="620" spans="1:351">
      <c r="A620" t="s">
        <v>608</v>
      </c>
      <c r="B620" t="s">
        <v>591</v>
      </c>
      <c r="C620" t="str">
        <f>"201302"</f>
        <v>201302</v>
      </c>
      <c r="D620" t="s">
        <v>607</v>
      </c>
      <c r="E620">
        <v>8</v>
      </c>
      <c r="F620">
        <v>346</v>
      </c>
      <c r="G620">
        <v>270</v>
      </c>
      <c r="H620">
        <v>79</v>
      </c>
      <c r="I620">
        <v>191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191</v>
      </c>
      <c r="T620">
        <v>0</v>
      </c>
      <c r="U620">
        <v>0</v>
      </c>
      <c r="V620">
        <v>191</v>
      </c>
      <c r="W620">
        <v>3</v>
      </c>
      <c r="X620">
        <v>0</v>
      </c>
      <c r="Y620">
        <v>3</v>
      </c>
      <c r="Z620">
        <v>0</v>
      </c>
      <c r="AA620">
        <v>188</v>
      </c>
      <c r="AB620">
        <v>139</v>
      </c>
      <c r="AC620">
        <v>17</v>
      </c>
      <c r="AD620">
        <v>1</v>
      </c>
      <c r="AE620">
        <v>0</v>
      </c>
      <c r="AF620">
        <v>1</v>
      </c>
      <c r="AG620">
        <v>19</v>
      </c>
      <c r="AH620">
        <v>0</v>
      </c>
      <c r="AI620">
        <v>0</v>
      </c>
      <c r="AJ620">
        <v>77</v>
      </c>
      <c r="AK620">
        <v>1</v>
      </c>
      <c r="AL620">
        <v>0</v>
      </c>
      <c r="AM620">
        <v>0</v>
      </c>
      <c r="AN620">
        <v>0</v>
      </c>
      <c r="AO620">
        <v>0</v>
      </c>
      <c r="AP620">
        <v>1</v>
      </c>
      <c r="AQ620">
        <v>0</v>
      </c>
      <c r="AR620">
        <v>0</v>
      </c>
      <c r="AS620">
        <v>0</v>
      </c>
      <c r="AT620">
        <v>14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1</v>
      </c>
      <c r="BC620">
        <v>0</v>
      </c>
      <c r="BD620">
        <v>7</v>
      </c>
      <c r="BE620">
        <v>139</v>
      </c>
      <c r="BF620">
        <v>12</v>
      </c>
      <c r="BG620">
        <v>2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10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12</v>
      </c>
      <c r="CJ620">
        <v>1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1</v>
      </c>
      <c r="DE620">
        <v>0</v>
      </c>
      <c r="DF620">
        <v>0</v>
      </c>
      <c r="DG620">
        <v>0</v>
      </c>
      <c r="DH620">
        <v>0</v>
      </c>
      <c r="DI620">
        <v>1</v>
      </c>
      <c r="DJ620">
        <v>1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1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1</v>
      </c>
      <c r="EN620">
        <v>22</v>
      </c>
      <c r="EO620">
        <v>2</v>
      </c>
      <c r="EP620">
        <v>1</v>
      </c>
      <c r="EQ620">
        <v>0</v>
      </c>
      <c r="ER620">
        <v>0</v>
      </c>
      <c r="ES620">
        <v>19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0</v>
      </c>
      <c r="FQ620">
        <v>22</v>
      </c>
      <c r="FR620">
        <v>5</v>
      </c>
      <c r="FS620">
        <v>3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0</v>
      </c>
      <c r="GK620">
        <v>2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5</v>
      </c>
      <c r="GV620">
        <v>8</v>
      </c>
      <c r="GW620">
        <v>6</v>
      </c>
      <c r="GX620">
        <v>0</v>
      </c>
      <c r="GY620">
        <v>1</v>
      </c>
      <c r="GZ620">
        <v>0</v>
      </c>
      <c r="HA620">
        <v>0</v>
      </c>
      <c r="HB620">
        <v>1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8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 t="s">
        <v>0</v>
      </c>
      <c r="JE620" t="s">
        <v>0</v>
      </c>
      <c r="JF620" t="s">
        <v>0</v>
      </c>
      <c r="JG620" t="s">
        <v>0</v>
      </c>
      <c r="JH620" t="s">
        <v>0</v>
      </c>
      <c r="JI620" t="s">
        <v>0</v>
      </c>
      <c r="JJ620" t="s">
        <v>0</v>
      </c>
      <c r="JK620" t="s">
        <v>0</v>
      </c>
      <c r="JL620" t="s">
        <v>0</v>
      </c>
      <c r="JM620" t="s">
        <v>0</v>
      </c>
      <c r="JN620" t="s">
        <v>0</v>
      </c>
      <c r="JO620" t="s">
        <v>0</v>
      </c>
      <c r="JP620" t="s">
        <v>0</v>
      </c>
      <c r="JQ620" t="s">
        <v>0</v>
      </c>
      <c r="JR620" t="s">
        <v>0</v>
      </c>
      <c r="JS620" t="s">
        <v>0</v>
      </c>
      <c r="JT620" t="s">
        <v>0</v>
      </c>
      <c r="JU620" t="s">
        <v>0</v>
      </c>
      <c r="JV620" t="s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0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  <c r="LN620">
        <v>0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0</v>
      </c>
      <c r="LU620">
        <v>0</v>
      </c>
      <c r="LV620">
        <v>0</v>
      </c>
      <c r="LW620">
        <v>0</v>
      </c>
      <c r="LX620">
        <v>0</v>
      </c>
      <c r="LY620">
        <v>0</v>
      </c>
      <c r="LZ620">
        <v>0</v>
      </c>
      <c r="MA620">
        <v>0</v>
      </c>
      <c r="MB620">
        <v>0</v>
      </c>
      <c r="MC620">
        <v>0</v>
      </c>
      <c r="MD620">
        <v>0</v>
      </c>
      <c r="ME620">
        <v>0</v>
      </c>
      <c r="MF620">
        <v>0</v>
      </c>
      <c r="MG620">
        <v>0</v>
      </c>
      <c r="MH620">
        <v>0</v>
      </c>
      <c r="MI620">
        <v>0</v>
      </c>
      <c r="MJ620">
        <v>0</v>
      </c>
      <c r="MK620">
        <v>0</v>
      </c>
      <c r="ML620">
        <v>0</v>
      </c>
      <c r="MM620">
        <v>0</v>
      </c>
    </row>
    <row r="621" spans="1:351">
      <c r="A621" t="s">
        <v>606</v>
      </c>
      <c r="B621" t="s">
        <v>591</v>
      </c>
      <c r="C621" t="str">
        <f>"201302"</f>
        <v>201302</v>
      </c>
      <c r="D621" t="s">
        <v>605</v>
      </c>
      <c r="E621">
        <v>9</v>
      </c>
      <c r="F621">
        <v>289</v>
      </c>
      <c r="G621">
        <v>230</v>
      </c>
      <c r="H621">
        <v>62</v>
      </c>
      <c r="I621">
        <v>168</v>
      </c>
      <c r="J621">
        <v>0</v>
      </c>
      <c r="K621">
        <v>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168</v>
      </c>
      <c r="T621">
        <v>0</v>
      </c>
      <c r="U621">
        <v>0</v>
      </c>
      <c r="V621">
        <v>168</v>
      </c>
      <c r="W621">
        <v>1</v>
      </c>
      <c r="X621">
        <v>1</v>
      </c>
      <c r="Y621">
        <v>0</v>
      </c>
      <c r="Z621">
        <v>0</v>
      </c>
      <c r="AA621">
        <v>167</v>
      </c>
      <c r="AB621">
        <v>110</v>
      </c>
      <c r="AC621">
        <v>16</v>
      </c>
      <c r="AD621">
        <v>9</v>
      </c>
      <c r="AE621">
        <v>1</v>
      </c>
      <c r="AF621">
        <v>0</v>
      </c>
      <c r="AG621">
        <v>0</v>
      </c>
      <c r="AH621">
        <v>0</v>
      </c>
      <c r="AI621">
        <v>0</v>
      </c>
      <c r="AJ621">
        <v>60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1</v>
      </c>
      <c r="AR621">
        <v>4</v>
      </c>
      <c r="AS621">
        <v>0</v>
      </c>
      <c r="AT621">
        <v>6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1</v>
      </c>
      <c r="BD621">
        <v>12</v>
      </c>
      <c r="BE621">
        <v>110</v>
      </c>
      <c r="BF621">
        <v>16</v>
      </c>
      <c r="BG621">
        <v>3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12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16</v>
      </c>
      <c r="CJ621">
        <v>2</v>
      </c>
      <c r="CK621">
        <v>1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1</v>
      </c>
      <c r="DE621">
        <v>0</v>
      </c>
      <c r="DF621">
        <v>0</v>
      </c>
      <c r="DG621">
        <v>0</v>
      </c>
      <c r="DH621">
        <v>0</v>
      </c>
      <c r="DI621">
        <v>2</v>
      </c>
      <c r="DJ621">
        <v>3</v>
      </c>
      <c r="DK621">
        <v>0</v>
      </c>
      <c r="DL621">
        <v>0</v>
      </c>
      <c r="DM621">
        <v>2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1</v>
      </c>
      <c r="EM621">
        <v>3</v>
      </c>
      <c r="EN621">
        <v>26</v>
      </c>
      <c r="EO621">
        <v>0</v>
      </c>
      <c r="EP621">
        <v>0</v>
      </c>
      <c r="EQ621">
        <v>0</v>
      </c>
      <c r="ER621">
        <v>0</v>
      </c>
      <c r="ES621">
        <v>23</v>
      </c>
      <c r="ET621">
        <v>0</v>
      </c>
      <c r="EU621">
        <v>3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26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0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2</v>
      </c>
      <c r="IA621">
        <v>1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1</v>
      </c>
      <c r="IZ621">
        <v>0</v>
      </c>
      <c r="JA621">
        <v>0</v>
      </c>
      <c r="JB621">
        <v>0</v>
      </c>
      <c r="JC621">
        <v>2</v>
      </c>
      <c r="JD621" t="s">
        <v>0</v>
      </c>
      <c r="JE621" t="s">
        <v>0</v>
      </c>
      <c r="JF621" t="s">
        <v>0</v>
      </c>
      <c r="JG621" t="s">
        <v>0</v>
      </c>
      <c r="JH621" t="s">
        <v>0</v>
      </c>
      <c r="JI621" t="s">
        <v>0</v>
      </c>
      <c r="JJ621" t="s">
        <v>0</v>
      </c>
      <c r="JK621" t="s">
        <v>0</v>
      </c>
      <c r="JL621" t="s">
        <v>0</v>
      </c>
      <c r="JM621" t="s">
        <v>0</v>
      </c>
      <c r="JN621" t="s">
        <v>0</v>
      </c>
      <c r="JO621" t="s">
        <v>0</v>
      </c>
      <c r="JP621" t="s">
        <v>0</v>
      </c>
      <c r="JQ621" t="s">
        <v>0</v>
      </c>
      <c r="JR621" t="s">
        <v>0</v>
      </c>
      <c r="JS621" t="s">
        <v>0</v>
      </c>
      <c r="JT621" t="s">
        <v>0</v>
      </c>
      <c r="JU621" t="s">
        <v>0</v>
      </c>
      <c r="JV621" t="s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6</v>
      </c>
      <c r="KT621">
        <v>0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6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  <c r="LN621">
        <v>0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0</v>
      </c>
      <c r="LU621">
        <v>6</v>
      </c>
      <c r="LV621">
        <v>2</v>
      </c>
      <c r="LW621">
        <v>0</v>
      </c>
      <c r="LX621">
        <v>0</v>
      </c>
      <c r="LY621">
        <v>0</v>
      </c>
      <c r="LZ621">
        <v>1</v>
      </c>
      <c r="MA621">
        <v>0</v>
      </c>
      <c r="MB621">
        <v>0</v>
      </c>
      <c r="MC621">
        <v>0</v>
      </c>
      <c r="MD621">
        <v>0</v>
      </c>
      <c r="ME621">
        <v>0</v>
      </c>
      <c r="MF621">
        <v>0</v>
      </c>
      <c r="MG621">
        <v>1</v>
      </c>
      <c r="MH621">
        <v>0</v>
      </c>
      <c r="MI621">
        <v>0</v>
      </c>
      <c r="MJ621">
        <v>0</v>
      </c>
      <c r="MK621">
        <v>0</v>
      </c>
      <c r="ML621">
        <v>0</v>
      </c>
      <c r="MM621">
        <v>2</v>
      </c>
    </row>
    <row r="622" spans="1:351">
      <c r="A622" t="s">
        <v>604</v>
      </c>
      <c r="B622" t="s">
        <v>591</v>
      </c>
      <c r="C622" t="str">
        <f>"201302"</f>
        <v>201302</v>
      </c>
      <c r="D622" t="s">
        <v>603</v>
      </c>
      <c r="E622">
        <v>10</v>
      </c>
      <c r="F622">
        <v>210</v>
      </c>
      <c r="G622">
        <v>170</v>
      </c>
      <c r="H622">
        <v>76</v>
      </c>
      <c r="I622">
        <v>94</v>
      </c>
      <c r="J622">
        <v>1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94</v>
      </c>
      <c r="T622">
        <v>0</v>
      </c>
      <c r="U622">
        <v>0</v>
      </c>
      <c r="V622">
        <v>94</v>
      </c>
      <c r="W622">
        <v>3</v>
      </c>
      <c r="X622">
        <v>0</v>
      </c>
      <c r="Y622">
        <v>3</v>
      </c>
      <c r="Z622">
        <v>0</v>
      </c>
      <c r="AA622">
        <v>91</v>
      </c>
      <c r="AB622">
        <v>46</v>
      </c>
      <c r="AC622">
        <v>18</v>
      </c>
      <c r="AD622">
        <v>0</v>
      </c>
      <c r="AE622">
        <v>0</v>
      </c>
      <c r="AF622">
        <v>4</v>
      </c>
      <c r="AG622">
        <v>2</v>
      </c>
      <c r="AH622">
        <v>1</v>
      </c>
      <c r="AI622">
        <v>0</v>
      </c>
      <c r="AJ622">
        <v>11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1</v>
      </c>
      <c r="AU622">
        <v>0</v>
      </c>
      <c r="AV622">
        <v>0</v>
      </c>
      <c r="AW622">
        <v>0</v>
      </c>
      <c r="AX622">
        <v>1</v>
      </c>
      <c r="AY622">
        <v>0</v>
      </c>
      <c r="AZ622">
        <v>0</v>
      </c>
      <c r="BA622">
        <v>0</v>
      </c>
      <c r="BB622">
        <v>1</v>
      </c>
      <c r="BC622">
        <v>1</v>
      </c>
      <c r="BD622">
        <v>6</v>
      </c>
      <c r="BE622">
        <v>46</v>
      </c>
      <c r="BF622">
        <v>15</v>
      </c>
      <c r="BG622">
        <v>2</v>
      </c>
      <c r="BH622">
        <v>1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10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1</v>
      </c>
      <c r="CD622">
        <v>0</v>
      </c>
      <c r="CE622">
        <v>0</v>
      </c>
      <c r="CF622">
        <v>0</v>
      </c>
      <c r="CG622">
        <v>0</v>
      </c>
      <c r="CH622">
        <v>1</v>
      </c>
      <c r="CI622">
        <v>15</v>
      </c>
      <c r="CJ622">
        <v>3</v>
      </c>
      <c r="CK622">
        <v>0</v>
      </c>
      <c r="CL622">
        <v>1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1</v>
      </c>
      <c r="CU622">
        <v>0</v>
      </c>
      <c r="CV622">
        <v>0</v>
      </c>
      <c r="CW622">
        <v>0</v>
      </c>
      <c r="CX622">
        <v>1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3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17</v>
      </c>
      <c r="EO622">
        <v>0</v>
      </c>
      <c r="EP622">
        <v>0</v>
      </c>
      <c r="EQ622">
        <v>0</v>
      </c>
      <c r="ER622">
        <v>0</v>
      </c>
      <c r="ES622">
        <v>14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1</v>
      </c>
      <c r="FL622">
        <v>0</v>
      </c>
      <c r="FM622">
        <v>0</v>
      </c>
      <c r="FN622">
        <v>0</v>
      </c>
      <c r="FO622">
        <v>0</v>
      </c>
      <c r="FP622">
        <v>2</v>
      </c>
      <c r="FQ622">
        <v>17</v>
      </c>
      <c r="FR622">
        <v>1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1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1</v>
      </c>
      <c r="GV622">
        <v>8</v>
      </c>
      <c r="GW622">
        <v>0</v>
      </c>
      <c r="GX622">
        <v>4</v>
      </c>
      <c r="GY622">
        <v>0</v>
      </c>
      <c r="GZ622">
        <v>0</v>
      </c>
      <c r="HA622">
        <v>0</v>
      </c>
      <c r="HB622">
        <v>1</v>
      </c>
      <c r="HC622">
        <v>0</v>
      </c>
      <c r="HD622">
        <v>0</v>
      </c>
      <c r="HE622">
        <v>2</v>
      </c>
      <c r="HF622">
        <v>0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1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8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0</v>
      </c>
      <c r="II622">
        <v>0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 t="s">
        <v>0</v>
      </c>
      <c r="JE622" t="s">
        <v>0</v>
      </c>
      <c r="JF622" t="s">
        <v>0</v>
      </c>
      <c r="JG622" t="s">
        <v>0</v>
      </c>
      <c r="JH622" t="s">
        <v>0</v>
      </c>
      <c r="JI622" t="s">
        <v>0</v>
      </c>
      <c r="JJ622" t="s">
        <v>0</v>
      </c>
      <c r="JK622" t="s">
        <v>0</v>
      </c>
      <c r="JL622" t="s">
        <v>0</v>
      </c>
      <c r="JM622" t="s">
        <v>0</v>
      </c>
      <c r="JN622" t="s">
        <v>0</v>
      </c>
      <c r="JO622" t="s">
        <v>0</v>
      </c>
      <c r="JP622" t="s">
        <v>0</v>
      </c>
      <c r="JQ622" t="s">
        <v>0</v>
      </c>
      <c r="JR622" t="s">
        <v>0</v>
      </c>
      <c r="JS622" t="s">
        <v>0</v>
      </c>
      <c r="JT622" t="s">
        <v>0</v>
      </c>
      <c r="JU622" t="s">
        <v>0</v>
      </c>
      <c r="JV622" t="s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1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1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0</v>
      </c>
      <c r="LU622">
        <v>1</v>
      </c>
      <c r="LV622">
        <v>0</v>
      </c>
      <c r="LW622">
        <v>0</v>
      </c>
      <c r="LX622">
        <v>0</v>
      </c>
      <c r="LY622">
        <v>0</v>
      </c>
      <c r="LZ622">
        <v>0</v>
      </c>
      <c r="MA622">
        <v>0</v>
      </c>
      <c r="MB622">
        <v>0</v>
      </c>
      <c r="MC622">
        <v>0</v>
      </c>
      <c r="MD622">
        <v>0</v>
      </c>
      <c r="ME622">
        <v>0</v>
      </c>
      <c r="MF622">
        <v>0</v>
      </c>
      <c r="MG622">
        <v>0</v>
      </c>
      <c r="MH622">
        <v>0</v>
      </c>
      <c r="MI622">
        <v>0</v>
      </c>
      <c r="MJ622">
        <v>0</v>
      </c>
      <c r="MK622">
        <v>0</v>
      </c>
      <c r="ML622">
        <v>0</v>
      </c>
      <c r="MM622">
        <v>0</v>
      </c>
    </row>
    <row r="623" spans="1:351">
      <c r="A623" t="s">
        <v>602</v>
      </c>
      <c r="B623" t="s">
        <v>591</v>
      </c>
      <c r="C623" t="str">
        <f>"201302"</f>
        <v>201302</v>
      </c>
      <c r="D623" t="s">
        <v>601</v>
      </c>
      <c r="E623">
        <v>11</v>
      </c>
      <c r="F623">
        <v>413</v>
      </c>
      <c r="G623">
        <v>320</v>
      </c>
      <c r="H623">
        <v>133</v>
      </c>
      <c r="I623">
        <v>187</v>
      </c>
      <c r="J623">
        <v>0</v>
      </c>
      <c r="K623">
        <v>1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187</v>
      </c>
      <c r="T623">
        <v>0</v>
      </c>
      <c r="U623">
        <v>0</v>
      </c>
      <c r="V623">
        <v>187</v>
      </c>
      <c r="W623">
        <v>7</v>
      </c>
      <c r="X623">
        <v>3</v>
      </c>
      <c r="Y623">
        <v>3</v>
      </c>
      <c r="Z623">
        <v>1</v>
      </c>
      <c r="AA623">
        <v>180</v>
      </c>
      <c r="AB623">
        <v>150</v>
      </c>
      <c r="AC623">
        <v>20</v>
      </c>
      <c r="AD623">
        <v>4</v>
      </c>
      <c r="AE623">
        <v>6</v>
      </c>
      <c r="AF623">
        <v>2</v>
      </c>
      <c r="AG623">
        <v>2</v>
      </c>
      <c r="AH623">
        <v>0</v>
      </c>
      <c r="AI623">
        <v>0</v>
      </c>
      <c r="AJ623">
        <v>76</v>
      </c>
      <c r="AK623">
        <v>0</v>
      </c>
      <c r="AL623">
        <v>0</v>
      </c>
      <c r="AM623">
        <v>0</v>
      </c>
      <c r="AN623">
        <v>0</v>
      </c>
      <c r="AO623">
        <v>1</v>
      </c>
      <c r="AP623">
        <v>0</v>
      </c>
      <c r="AQ623">
        <v>0</v>
      </c>
      <c r="AR623">
        <v>0</v>
      </c>
      <c r="AS623">
        <v>0</v>
      </c>
      <c r="AT623">
        <v>7</v>
      </c>
      <c r="AU623">
        <v>1</v>
      </c>
      <c r="AV623">
        <v>0</v>
      </c>
      <c r="AW623">
        <v>1</v>
      </c>
      <c r="AX623">
        <v>1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29</v>
      </c>
      <c r="BE623">
        <v>150</v>
      </c>
      <c r="BF623">
        <v>13</v>
      </c>
      <c r="BG623">
        <v>2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11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13</v>
      </c>
      <c r="CJ623">
        <v>4</v>
      </c>
      <c r="CK623">
        <v>2</v>
      </c>
      <c r="CL623">
        <v>0</v>
      </c>
      <c r="CM623">
        <v>0</v>
      </c>
      <c r="CN623">
        <v>0</v>
      </c>
      <c r="CO623">
        <v>1</v>
      </c>
      <c r="CP623">
        <v>0</v>
      </c>
      <c r="CQ623">
        <v>0</v>
      </c>
      <c r="CR623">
        <v>0</v>
      </c>
      <c r="CS623">
        <v>0</v>
      </c>
      <c r="CT623">
        <v>1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4</v>
      </c>
      <c r="DJ623">
        <v>2</v>
      </c>
      <c r="DK623">
        <v>1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1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5</v>
      </c>
      <c r="EO623">
        <v>0</v>
      </c>
      <c r="EP623">
        <v>0</v>
      </c>
      <c r="EQ623">
        <v>0</v>
      </c>
      <c r="ER623">
        <v>0</v>
      </c>
      <c r="ES623">
        <v>5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0</v>
      </c>
      <c r="FQ623">
        <v>5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6</v>
      </c>
      <c r="GW623">
        <v>2</v>
      </c>
      <c r="GX623">
        <v>1</v>
      </c>
      <c r="GY623">
        <v>2</v>
      </c>
      <c r="GZ623">
        <v>1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6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 t="s">
        <v>0</v>
      </c>
      <c r="JE623" t="s">
        <v>0</v>
      </c>
      <c r="JF623" t="s">
        <v>0</v>
      </c>
      <c r="JG623" t="s">
        <v>0</v>
      </c>
      <c r="JH623" t="s">
        <v>0</v>
      </c>
      <c r="JI623" t="s">
        <v>0</v>
      </c>
      <c r="JJ623" t="s">
        <v>0</v>
      </c>
      <c r="JK623" t="s">
        <v>0</v>
      </c>
      <c r="JL623" t="s">
        <v>0</v>
      </c>
      <c r="JM623" t="s">
        <v>0</v>
      </c>
      <c r="JN623" t="s">
        <v>0</v>
      </c>
      <c r="JO623" t="s">
        <v>0</v>
      </c>
      <c r="JP623" t="s">
        <v>0</v>
      </c>
      <c r="JQ623" t="s">
        <v>0</v>
      </c>
      <c r="JR623" t="s">
        <v>0</v>
      </c>
      <c r="JS623" t="s">
        <v>0</v>
      </c>
      <c r="JT623" t="s">
        <v>0</v>
      </c>
      <c r="JU623" t="s">
        <v>0</v>
      </c>
      <c r="JV623" t="s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0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  <c r="LM623">
        <v>0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0</v>
      </c>
      <c r="LU623">
        <v>0</v>
      </c>
      <c r="LV623">
        <v>0</v>
      </c>
      <c r="LW623">
        <v>0</v>
      </c>
      <c r="LX623">
        <v>0</v>
      </c>
      <c r="LY623">
        <v>0</v>
      </c>
      <c r="LZ623">
        <v>0</v>
      </c>
      <c r="MA623">
        <v>0</v>
      </c>
      <c r="MB623">
        <v>0</v>
      </c>
      <c r="MC623">
        <v>0</v>
      </c>
      <c r="MD623">
        <v>0</v>
      </c>
      <c r="ME623">
        <v>0</v>
      </c>
      <c r="MF623">
        <v>0</v>
      </c>
      <c r="MG623">
        <v>0</v>
      </c>
      <c r="MH623">
        <v>0</v>
      </c>
      <c r="MI623">
        <v>0</v>
      </c>
      <c r="MJ623">
        <v>0</v>
      </c>
      <c r="MK623">
        <v>0</v>
      </c>
      <c r="ML623">
        <v>0</v>
      </c>
      <c r="MM623">
        <v>0</v>
      </c>
    </row>
    <row r="624" spans="1:351">
      <c r="A624" t="s">
        <v>600</v>
      </c>
      <c r="B624" t="s">
        <v>591</v>
      </c>
      <c r="C624" t="str">
        <f>"201302"</f>
        <v>201302</v>
      </c>
      <c r="D624" t="s">
        <v>599</v>
      </c>
      <c r="E624">
        <v>12</v>
      </c>
      <c r="F624">
        <v>178</v>
      </c>
      <c r="G624">
        <v>130</v>
      </c>
      <c r="H624">
        <v>42</v>
      </c>
      <c r="I624">
        <v>88</v>
      </c>
      <c r="J624">
        <v>1</v>
      </c>
      <c r="K624">
        <v>12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88</v>
      </c>
      <c r="T624">
        <v>0</v>
      </c>
      <c r="U624">
        <v>0</v>
      </c>
      <c r="V624">
        <v>88</v>
      </c>
      <c r="W624">
        <v>2</v>
      </c>
      <c r="X624">
        <v>2</v>
      </c>
      <c r="Y624">
        <v>0</v>
      </c>
      <c r="Z624">
        <v>0</v>
      </c>
      <c r="AA624">
        <v>86</v>
      </c>
      <c r="AB624">
        <v>64</v>
      </c>
      <c r="AC624">
        <v>12</v>
      </c>
      <c r="AD624">
        <v>1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38</v>
      </c>
      <c r="AK624">
        <v>0</v>
      </c>
      <c r="AL624">
        <v>0</v>
      </c>
      <c r="AM624">
        <v>1</v>
      </c>
      <c r="AN624">
        <v>0</v>
      </c>
      <c r="AO624">
        <v>0</v>
      </c>
      <c r="AP624">
        <v>0</v>
      </c>
      <c r="AQ624">
        <v>1</v>
      </c>
      <c r="AR624">
        <v>0</v>
      </c>
      <c r="AS624">
        <v>0</v>
      </c>
      <c r="AT624">
        <v>2</v>
      </c>
      <c r="AU624">
        <v>0</v>
      </c>
      <c r="AV624">
        <v>0</v>
      </c>
      <c r="AW624">
        <v>1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8</v>
      </c>
      <c r="BE624">
        <v>64</v>
      </c>
      <c r="BF624">
        <v>6</v>
      </c>
      <c r="BG624">
        <v>4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2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6</v>
      </c>
      <c r="CJ624">
        <v>1</v>
      </c>
      <c r="CK624">
        <v>1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1</v>
      </c>
      <c r="DJ624">
        <v>2</v>
      </c>
      <c r="DK624">
        <v>0</v>
      </c>
      <c r="DL624">
        <v>0</v>
      </c>
      <c r="DM624">
        <v>2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2</v>
      </c>
      <c r="EN624">
        <v>9</v>
      </c>
      <c r="EO624">
        <v>0</v>
      </c>
      <c r="EP624">
        <v>0</v>
      </c>
      <c r="EQ624">
        <v>0</v>
      </c>
      <c r="ER624">
        <v>0</v>
      </c>
      <c r="ES624">
        <v>9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9</v>
      </c>
      <c r="FR624">
        <v>1</v>
      </c>
      <c r="FS624">
        <v>0</v>
      </c>
      <c r="FT624">
        <v>1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1</v>
      </c>
      <c r="GV624">
        <v>3</v>
      </c>
      <c r="GW624">
        <v>3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3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 t="s">
        <v>0</v>
      </c>
      <c r="JE624" t="s">
        <v>0</v>
      </c>
      <c r="JF624" t="s">
        <v>0</v>
      </c>
      <c r="JG624" t="s">
        <v>0</v>
      </c>
      <c r="JH624" t="s">
        <v>0</v>
      </c>
      <c r="JI624" t="s">
        <v>0</v>
      </c>
      <c r="JJ624" t="s">
        <v>0</v>
      </c>
      <c r="JK624" t="s">
        <v>0</v>
      </c>
      <c r="JL624" t="s">
        <v>0</v>
      </c>
      <c r="JM624" t="s">
        <v>0</v>
      </c>
      <c r="JN624" t="s">
        <v>0</v>
      </c>
      <c r="JO624" t="s">
        <v>0</v>
      </c>
      <c r="JP624" t="s">
        <v>0</v>
      </c>
      <c r="JQ624" t="s">
        <v>0</v>
      </c>
      <c r="JR624" t="s">
        <v>0</v>
      </c>
      <c r="JS624" t="s">
        <v>0</v>
      </c>
      <c r="JT624" t="s">
        <v>0</v>
      </c>
      <c r="JU624" t="s">
        <v>0</v>
      </c>
      <c r="JV624" t="s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0</v>
      </c>
      <c r="LS624">
        <v>0</v>
      </c>
      <c r="LT624">
        <v>0</v>
      </c>
      <c r="LU624">
        <v>0</v>
      </c>
      <c r="LV624">
        <v>0</v>
      </c>
      <c r="LW624">
        <v>0</v>
      </c>
      <c r="LX624">
        <v>0</v>
      </c>
      <c r="LY624">
        <v>0</v>
      </c>
      <c r="LZ624">
        <v>0</v>
      </c>
      <c r="MA624">
        <v>0</v>
      </c>
      <c r="MB624">
        <v>0</v>
      </c>
      <c r="MC624">
        <v>0</v>
      </c>
      <c r="MD624">
        <v>0</v>
      </c>
      <c r="ME624">
        <v>0</v>
      </c>
      <c r="MF624">
        <v>0</v>
      </c>
      <c r="MG624">
        <v>0</v>
      </c>
      <c r="MH624">
        <v>0</v>
      </c>
      <c r="MI624">
        <v>0</v>
      </c>
      <c r="MJ624">
        <v>0</v>
      </c>
      <c r="MK624">
        <v>0</v>
      </c>
      <c r="ML624">
        <v>0</v>
      </c>
      <c r="MM624">
        <v>0</v>
      </c>
    </row>
    <row r="625" spans="1:351">
      <c r="A625" t="s">
        <v>598</v>
      </c>
      <c r="B625" t="s">
        <v>591</v>
      </c>
      <c r="C625" t="str">
        <f>"201302"</f>
        <v>201302</v>
      </c>
      <c r="D625" t="s">
        <v>597</v>
      </c>
      <c r="E625">
        <v>13</v>
      </c>
      <c r="F625">
        <v>206</v>
      </c>
      <c r="G625">
        <v>160</v>
      </c>
      <c r="H625">
        <v>58</v>
      </c>
      <c r="I625">
        <v>102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102</v>
      </c>
      <c r="T625">
        <v>0</v>
      </c>
      <c r="U625">
        <v>0</v>
      </c>
      <c r="V625">
        <v>102</v>
      </c>
      <c r="W625">
        <v>7</v>
      </c>
      <c r="X625">
        <v>3</v>
      </c>
      <c r="Y625">
        <v>4</v>
      </c>
      <c r="Z625">
        <v>0</v>
      </c>
      <c r="AA625">
        <v>95</v>
      </c>
      <c r="AB625">
        <v>56</v>
      </c>
      <c r="AC625">
        <v>12</v>
      </c>
      <c r="AD625">
        <v>2</v>
      </c>
      <c r="AE625">
        <v>1</v>
      </c>
      <c r="AF625">
        <v>2</v>
      </c>
      <c r="AG625">
        <v>1</v>
      </c>
      <c r="AH625">
        <v>1</v>
      </c>
      <c r="AI625">
        <v>0</v>
      </c>
      <c r="AJ625">
        <v>23</v>
      </c>
      <c r="AK625">
        <v>0</v>
      </c>
      <c r="AL625">
        <v>0</v>
      </c>
      <c r="AM625">
        <v>0</v>
      </c>
      <c r="AN625">
        <v>0</v>
      </c>
      <c r="AO625">
        <v>1</v>
      </c>
      <c r="AP625">
        <v>0</v>
      </c>
      <c r="AQ625">
        <v>0</v>
      </c>
      <c r="AR625">
        <v>0</v>
      </c>
      <c r="AS625">
        <v>0</v>
      </c>
      <c r="AT625">
        <v>4</v>
      </c>
      <c r="AU625">
        <v>0</v>
      </c>
      <c r="AV625">
        <v>0</v>
      </c>
      <c r="AW625">
        <v>1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8</v>
      </c>
      <c r="BE625">
        <v>56</v>
      </c>
      <c r="BF625">
        <v>24</v>
      </c>
      <c r="BG625">
        <v>3</v>
      </c>
      <c r="BH625">
        <v>1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18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1</v>
      </c>
      <c r="CA625">
        <v>1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24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2</v>
      </c>
      <c r="DK625">
        <v>1</v>
      </c>
      <c r="DL625">
        <v>0</v>
      </c>
      <c r="DM625">
        <v>1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2</v>
      </c>
      <c r="EN625">
        <v>3</v>
      </c>
      <c r="EO625">
        <v>0</v>
      </c>
      <c r="EP625">
        <v>0</v>
      </c>
      <c r="EQ625">
        <v>0</v>
      </c>
      <c r="ER625">
        <v>0</v>
      </c>
      <c r="ES625">
        <v>1</v>
      </c>
      <c r="ET625">
        <v>0</v>
      </c>
      <c r="EU625">
        <v>0</v>
      </c>
      <c r="EV625">
        <v>0</v>
      </c>
      <c r="EW625">
        <v>0</v>
      </c>
      <c r="EX625">
        <v>2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0</v>
      </c>
      <c r="FQ625">
        <v>3</v>
      </c>
      <c r="FR625">
        <v>7</v>
      </c>
      <c r="FS625">
        <v>4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1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1</v>
      </c>
      <c r="GG625">
        <v>0</v>
      </c>
      <c r="GH625">
        <v>0</v>
      </c>
      <c r="GI625">
        <v>0</v>
      </c>
      <c r="GJ625">
        <v>0</v>
      </c>
      <c r="GK625">
        <v>1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7</v>
      </c>
      <c r="GV625">
        <v>3</v>
      </c>
      <c r="GW625">
        <v>3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3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 t="s">
        <v>0</v>
      </c>
      <c r="JE625" t="s">
        <v>0</v>
      </c>
      <c r="JF625" t="s">
        <v>0</v>
      </c>
      <c r="JG625" t="s">
        <v>0</v>
      </c>
      <c r="JH625" t="s">
        <v>0</v>
      </c>
      <c r="JI625" t="s">
        <v>0</v>
      </c>
      <c r="JJ625" t="s">
        <v>0</v>
      </c>
      <c r="JK625" t="s">
        <v>0</v>
      </c>
      <c r="JL625" t="s">
        <v>0</v>
      </c>
      <c r="JM625" t="s">
        <v>0</v>
      </c>
      <c r="JN625" t="s">
        <v>0</v>
      </c>
      <c r="JO625" t="s">
        <v>0</v>
      </c>
      <c r="JP625" t="s">
        <v>0</v>
      </c>
      <c r="JQ625" t="s">
        <v>0</v>
      </c>
      <c r="JR625" t="s">
        <v>0</v>
      </c>
      <c r="JS625" t="s">
        <v>0</v>
      </c>
      <c r="JT625" t="s">
        <v>0</v>
      </c>
      <c r="JU625" t="s">
        <v>0</v>
      </c>
      <c r="JV625" t="s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0</v>
      </c>
      <c r="LQ625">
        <v>0</v>
      </c>
      <c r="LR625">
        <v>0</v>
      </c>
      <c r="LS625">
        <v>0</v>
      </c>
      <c r="LT625">
        <v>0</v>
      </c>
      <c r="LU625">
        <v>0</v>
      </c>
      <c r="LV625">
        <v>0</v>
      </c>
      <c r="LW625">
        <v>0</v>
      </c>
      <c r="LX625">
        <v>0</v>
      </c>
      <c r="LY625">
        <v>0</v>
      </c>
      <c r="LZ625">
        <v>0</v>
      </c>
      <c r="MA625">
        <v>0</v>
      </c>
      <c r="MB625">
        <v>0</v>
      </c>
      <c r="MC625">
        <v>0</v>
      </c>
      <c r="MD625">
        <v>0</v>
      </c>
      <c r="ME625">
        <v>0</v>
      </c>
      <c r="MF625">
        <v>0</v>
      </c>
      <c r="MG625">
        <v>0</v>
      </c>
      <c r="MH625">
        <v>0</v>
      </c>
      <c r="MI625">
        <v>0</v>
      </c>
      <c r="MJ625">
        <v>0</v>
      </c>
      <c r="MK625">
        <v>0</v>
      </c>
      <c r="ML625">
        <v>0</v>
      </c>
      <c r="MM625">
        <v>0</v>
      </c>
    </row>
    <row r="626" spans="1:351">
      <c r="A626" t="s">
        <v>596</v>
      </c>
      <c r="B626" t="s">
        <v>591</v>
      </c>
      <c r="C626" t="str">
        <f>"201302"</f>
        <v>201302</v>
      </c>
      <c r="D626" t="s">
        <v>595</v>
      </c>
      <c r="E626">
        <v>14</v>
      </c>
      <c r="F626">
        <v>335</v>
      </c>
      <c r="G626">
        <v>260</v>
      </c>
      <c r="H626">
        <v>130</v>
      </c>
      <c r="I626">
        <v>130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130</v>
      </c>
      <c r="T626">
        <v>0</v>
      </c>
      <c r="U626">
        <v>0</v>
      </c>
      <c r="V626">
        <v>130</v>
      </c>
      <c r="W626">
        <v>3</v>
      </c>
      <c r="X626">
        <v>2</v>
      </c>
      <c r="Y626">
        <v>1</v>
      </c>
      <c r="Z626">
        <v>0</v>
      </c>
      <c r="AA626">
        <v>127</v>
      </c>
      <c r="AB626">
        <v>91</v>
      </c>
      <c r="AC626">
        <v>12</v>
      </c>
      <c r="AD626">
        <v>2</v>
      </c>
      <c r="AE626">
        <v>0</v>
      </c>
      <c r="AF626">
        <v>0</v>
      </c>
      <c r="AG626">
        <v>3</v>
      </c>
      <c r="AH626">
        <v>0</v>
      </c>
      <c r="AI626">
        <v>0</v>
      </c>
      <c r="AJ626">
        <v>58</v>
      </c>
      <c r="AK626">
        <v>0</v>
      </c>
      <c r="AL626">
        <v>0</v>
      </c>
      <c r="AM626">
        <v>0</v>
      </c>
      <c r="AN626">
        <v>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5</v>
      </c>
      <c r="AU626">
        <v>0</v>
      </c>
      <c r="AV626">
        <v>1</v>
      </c>
      <c r="AW626">
        <v>1</v>
      </c>
      <c r="AX626">
        <v>1</v>
      </c>
      <c r="AY626">
        <v>0</v>
      </c>
      <c r="AZ626">
        <v>0</v>
      </c>
      <c r="BA626">
        <v>0</v>
      </c>
      <c r="BB626">
        <v>1</v>
      </c>
      <c r="BC626">
        <v>0</v>
      </c>
      <c r="BD626">
        <v>6</v>
      </c>
      <c r="BE626">
        <v>91</v>
      </c>
      <c r="BF626">
        <v>16</v>
      </c>
      <c r="BG626">
        <v>1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14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1</v>
      </c>
      <c r="CI626">
        <v>16</v>
      </c>
      <c r="CJ626">
        <v>1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1</v>
      </c>
      <c r="DE626">
        <v>0</v>
      </c>
      <c r="DF626">
        <v>0</v>
      </c>
      <c r="DG626">
        <v>0</v>
      </c>
      <c r="DH626">
        <v>0</v>
      </c>
      <c r="DI626">
        <v>1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7</v>
      </c>
      <c r="EO626">
        <v>0</v>
      </c>
      <c r="EP626">
        <v>0</v>
      </c>
      <c r="EQ626">
        <v>0</v>
      </c>
      <c r="ER626">
        <v>0</v>
      </c>
      <c r="ES626">
        <v>7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7</v>
      </c>
      <c r="FR626">
        <v>4</v>
      </c>
      <c r="FS626">
        <v>3</v>
      </c>
      <c r="FT626">
        <v>0</v>
      </c>
      <c r="FU626">
        <v>0</v>
      </c>
      <c r="FV626">
        <v>0</v>
      </c>
      <c r="FW626">
        <v>1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4</v>
      </c>
      <c r="GV626">
        <v>6</v>
      </c>
      <c r="GW626">
        <v>2</v>
      </c>
      <c r="GX626">
        <v>0</v>
      </c>
      <c r="GY626">
        <v>0</v>
      </c>
      <c r="GZ626">
        <v>0</v>
      </c>
      <c r="HA626">
        <v>1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1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2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6</v>
      </c>
      <c r="HZ626">
        <v>1</v>
      </c>
      <c r="IA626">
        <v>0</v>
      </c>
      <c r="IB626">
        <v>1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1</v>
      </c>
      <c r="JD626" t="s">
        <v>0</v>
      </c>
      <c r="JE626" t="s">
        <v>0</v>
      </c>
      <c r="JF626" t="s">
        <v>0</v>
      </c>
      <c r="JG626" t="s">
        <v>0</v>
      </c>
      <c r="JH626" t="s">
        <v>0</v>
      </c>
      <c r="JI626" t="s">
        <v>0</v>
      </c>
      <c r="JJ626" t="s">
        <v>0</v>
      </c>
      <c r="JK626" t="s">
        <v>0</v>
      </c>
      <c r="JL626" t="s">
        <v>0</v>
      </c>
      <c r="JM626" t="s">
        <v>0</v>
      </c>
      <c r="JN626" t="s">
        <v>0</v>
      </c>
      <c r="JO626" t="s">
        <v>0</v>
      </c>
      <c r="JP626" t="s">
        <v>0</v>
      </c>
      <c r="JQ626" t="s">
        <v>0</v>
      </c>
      <c r="JR626" t="s">
        <v>0</v>
      </c>
      <c r="JS626" t="s">
        <v>0</v>
      </c>
      <c r="JT626" t="s">
        <v>0</v>
      </c>
      <c r="JU626" t="s">
        <v>0</v>
      </c>
      <c r="JV626" t="s">
        <v>0</v>
      </c>
      <c r="JW626">
        <v>1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0</v>
      </c>
      <c r="KE626">
        <v>0</v>
      </c>
      <c r="KF626">
        <v>0</v>
      </c>
      <c r="KG626">
        <v>0</v>
      </c>
      <c r="KH626">
        <v>1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1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  <c r="LM626">
        <v>0</v>
      </c>
      <c r="LN626">
        <v>0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0</v>
      </c>
      <c r="LU626">
        <v>0</v>
      </c>
      <c r="LV626">
        <v>0</v>
      </c>
      <c r="LW626">
        <v>0</v>
      </c>
      <c r="LX626">
        <v>0</v>
      </c>
      <c r="LY626">
        <v>0</v>
      </c>
      <c r="LZ626">
        <v>0</v>
      </c>
      <c r="MA626">
        <v>0</v>
      </c>
      <c r="MB626">
        <v>0</v>
      </c>
      <c r="MC626">
        <v>0</v>
      </c>
      <c r="MD626">
        <v>0</v>
      </c>
      <c r="ME626">
        <v>0</v>
      </c>
      <c r="MF626">
        <v>0</v>
      </c>
      <c r="MG626">
        <v>0</v>
      </c>
      <c r="MH626">
        <v>0</v>
      </c>
      <c r="MI626">
        <v>0</v>
      </c>
      <c r="MJ626">
        <v>0</v>
      </c>
      <c r="MK626">
        <v>0</v>
      </c>
      <c r="ML626">
        <v>0</v>
      </c>
      <c r="MM626">
        <v>0</v>
      </c>
    </row>
    <row r="627" spans="1:351">
      <c r="A627" t="s">
        <v>594</v>
      </c>
      <c r="B627" t="s">
        <v>591</v>
      </c>
      <c r="C627" t="str">
        <f>"201302"</f>
        <v>201302</v>
      </c>
      <c r="D627" t="s">
        <v>593</v>
      </c>
      <c r="E627">
        <v>15</v>
      </c>
      <c r="F627">
        <v>45</v>
      </c>
      <c r="G627">
        <v>43</v>
      </c>
      <c r="H627">
        <v>8</v>
      </c>
      <c r="I627">
        <v>35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35</v>
      </c>
      <c r="T627">
        <v>0</v>
      </c>
      <c r="U627">
        <v>0</v>
      </c>
      <c r="V627">
        <v>35</v>
      </c>
      <c r="W627">
        <v>4</v>
      </c>
      <c r="X627">
        <v>3</v>
      </c>
      <c r="Y627">
        <v>1</v>
      </c>
      <c r="Z627">
        <v>0</v>
      </c>
      <c r="AA627">
        <v>31</v>
      </c>
      <c r="AB627">
        <v>28</v>
      </c>
      <c r="AC627">
        <v>1</v>
      </c>
      <c r="AD627">
        <v>0</v>
      </c>
      <c r="AE627">
        <v>1</v>
      </c>
      <c r="AF627">
        <v>0</v>
      </c>
      <c r="AG627">
        <v>1</v>
      </c>
      <c r="AH627">
        <v>0</v>
      </c>
      <c r="AI627">
        <v>0</v>
      </c>
      <c r="AJ627">
        <v>19</v>
      </c>
      <c r="AK627">
        <v>0</v>
      </c>
      <c r="AL627">
        <v>0</v>
      </c>
      <c r="AM627">
        <v>0</v>
      </c>
      <c r="AN627">
        <v>0</v>
      </c>
      <c r="AO627">
        <v>1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1</v>
      </c>
      <c r="BD627">
        <v>4</v>
      </c>
      <c r="BE627">
        <v>28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1</v>
      </c>
      <c r="CK627">
        <v>1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1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1</v>
      </c>
      <c r="FS627">
        <v>0</v>
      </c>
      <c r="FT627">
        <v>0</v>
      </c>
      <c r="FU627">
        <v>0</v>
      </c>
      <c r="FV627">
        <v>1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1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1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1</v>
      </c>
      <c r="JC627">
        <v>1</v>
      </c>
      <c r="JD627" t="s">
        <v>0</v>
      </c>
      <c r="JE627" t="s">
        <v>0</v>
      </c>
      <c r="JF627" t="s">
        <v>0</v>
      </c>
      <c r="JG627" t="s">
        <v>0</v>
      </c>
      <c r="JH627" t="s">
        <v>0</v>
      </c>
      <c r="JI627" t="s">
        <v>0</v>
      </c>
      <c r="JJ627" t="s">
        <v>0</v>
      </c>
      <c r="JK627" t="s">
        <v>0</v>
      </c>
      <c r="JL627" t="s">
        <v>0</v>
      </c>
      <c r="JM627" t="s">
        <v>0</v>
      </c>
      <c r="JN627" t="s">
        <v>0</v>
      </c>
      <c r="JO627" t="s">
        <v>0</v>
      </c>
      <c r="JP627" t="s">
        <v>0</v>
      </c>
      <c r="JQ627" t="s">
        <v>0</v>
      </c>
      <c r="JR627" t="s">
        <v>0</v>
      </c>
      <c r="JS627" t="s">
        <v>0</v>
      </c>
      <c r="JT627" t="s">
        <v>0</v>
      </c>
      <c r="JU627" t="s">
        <v>0</v>
      </c>
      <c r="JV627" t="s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0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  <c r="LU627">
        <v>0</v>
      </c>
      <c r="LV627">
        <v>0</v>
      </c>
      <c r="LW627">
        <v>0</v>
      </c>
      <c r="LX627">
        <v>0</v>
      </c>
      <c r="LY627">
        <v>0</v>
      </c>
      <c r="LZ627">
        <v>0</v>
      </c>
      <c r="MA627">
        <v>0</v>
      </c>
      <c r="MB627">
        <v>0</v>
      </c>
      <c r="MC627">
        <v>0</v>
      </c>
      <c r="MD627">
        <v>0</v>
      </c>
      <c r="ME627">
        <v>0</v>
      </c>
      <c r="MF627">
        <v>0</v>
      </c>
      <c r="MG627">
        <v>0</v>
      </c>
      <c r="MH627">
        <v>0</v>
      </c>
      <c r="MI627">
        <v>0</v>
      </c>
      <c r="MJ627">
        <v>0</v>
      </c>
      <c r="MK627">
        <v>0</v>
      </c>
      <c r="ML627">
        <v>0</v>
      </c>
      <c r="MM627">
        <v>0</v>
      </c>
    </row>
    <row r="628" spans="1:351">
      <c r="A628" t="s">
        <v>592</v>
      </c>
      <c r="B628" t="s">
        <v>591</v>
      </c>
      <c r="C628" t="str">
        <f>"201302"</f>
        <v>201302</v>
      </c>
      <c r="D628" t="s">
        <v>590</v>
      </c>
      <c r="E628">
        <v>16</v>
      </c>
      <c r="F628">
        <v>63</v>
      </c>
      <c r="G628">
        <v>68</v>
      </c>
      <c r="H628">
        <v>61</v>
      </c>
      <c r="I628">
        <v>7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7</v>
      </c>
      <c r="T628">
        <v>0</v>
      </c>
      <c r="U628">
        <v>0</v>
      </c>
      <c r="V628">
        <v>7</v>
      </c>
      <c r="W628">
        <v>0</v>
      </c>
      <c r="X628">
        <v>0</v>
      </c>
      <c r="Y628">
        <v>0</v>
      </c>
      <c r="Z628">
        <v>0</v>
      </c>
      <c r="AA628">
        <v>7</v>
      </c>
      <c r="AB628">
        <v>2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1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1</v>
      </c>
      <c r="BD628">
        <v>0</v>
      </c>
      <c r="BE628">
        <v>2</v>
      </c>
      <c r="BF628">
        <v>3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2</v>
      </c>
      <c r="BO628">
        <v>0</v>
      </c>
      <c r="BP628">
        <v>1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3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1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1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1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  <c r="HN628">
        <v>0</v>
      </c>
      <c r="HO628">
        <v>0</v>
      </c>
      <c r="HP628">
        <v>0</v>
      </c>
      <c r="HQ628">
        <v>0</v>
      </c>
      <c r="HR628">
        <v>0</v>
      </c>
      <c r="HS628">
        <v>0</v>
      </c>
      <c r="HT628">
        <v>0</v>
      </c>
      <c r="HU628">
        <v>0</v>
      </c>
      <c r="HV628">
        <v>0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0</v>
      </c>
      <c r="IK628">
        <v>0</v>
      </c>
      <c r="IL628">
        <v>0</v>
      </c>
      <c r="IM628">
        <v>0</v>
      </c>
      <c r="IN628">
        <v>0</v>
      </c>
      <c r="IO628">
        <v>0</v>
      </c>
      <c r="IP628">
        <v>0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0</v>
      </c>
      <c r="IW628">
        <v>0</v>
      </c>
      <c r="IX628">
        <v>0</v>
      </c>
      <c r="IY628">
        <v>0</v>
      </c>
      <c r="IZ628">
        <v>0</v>
      </c>
      <c r="JA628">
        <v>0</v>
      </c>
      <c r="JB628">
        <v>0</v>
      </c>
      <c r="JC628">
        <v>0</v>
      </c>
      <c r="JD628" t="s">
        <v>0</v>
      </c>
      <c r="JE628" t="s">
        <v>0</v>
      </c>
      <c r="JF628" t="s">
        <v>0</v>
      </c>
      <c r="JG628" t="s">
        <v>0</v>
      </c>
      <c r="JH628" t="s">
        <v>0</v>
      </c>
      <c r="JI628" t="s">
        <v>0</v>
      </c>
      <c r="JJ628" t="s">
        <v>0</v>
      </c>
      <c r="JK628" t="s">
        <v>0</v>
      </c>
      <c r="JL628" t="s">
        <v>0</v>
      </c>
      <c r="JM628" t="s">
        <v>0</v>
      </c>
      <c r="JN628" t="s">
        <v>0</v>
      </c>
      <c r="JO628" t="s">
        <v>0</v>
      </c>
      <c r="JP628" t="s">
        <v>0</v>
      </c>
      <c r="JQ628" t="s">
        <v>0</v>
      </c>
      <c r="JR628" t="s">
        <v>0</v>
      </c>
      <c r="JS628" t="s">
        <v>0</v>
      </c>
      <c r="JT628" t="s">
        <v>0</v>
      </c>
      <c r="JU628" t="s">
        <v>0</v>
      </c>
      <c r="JV628" t="s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0</v>
      </c>
      <c r="KD628">
        <v>0</v>
      </c>
      <c r="KE628">
        <v>0</v>
      </c>
      <c r="KF628">
        <v>0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0</v>
      </c>
      <c r="KR628">
        <v>0</v>
      </c>
      <c r="KS628">
        <v>1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1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0</v>
      </c>
      <c r="LN628">
        <v>0</v>
      </c>
      <c r="LO628">
        <v>0</v>
      </c>
      <c r="LP628">
        <v>0</v>
      </c>
      <c r="LQ628">
        <v>0</v>
      </c>
      <c r="LR628">
        <v>0</v>
      </c>
      <c r="LS628">
        <v>0</v>
      </c>
      <c r="LT628">
        <v>0</v>
      </c>
      <c r="LU628">
        <v>1</v>
      </c>
      <c r="LV628">
        <v>0</v>
      </c>
      <c r="LW628">
        <v>0</v>
      </c>
      <c r="LX628">
        <v>0</v>
      </c>
      <c r="LY628">
        <v>0</v>
      </c>
      <c r="LZ628">
        <v>0</v>
      </c>
      <c r="MA628">
        <v>0</v>
      </c>
      <c r="MB628">
        <v>0</v>
      </c>
      <c r="MC628">
        <v>0</v>
      </c>
      <c r="MD628">
        <v>0</v>
      </c>
      <c r="ME628">
        <v>0</v>
      </c>
      <c r="MF628">
        <v>0</v>
      </c>
      <c r="MG628">
        <v>0</v>
      </c>
      <c r="MH628">
        <v>0</v>
      </c>
      <c r="MI628">
        <v>0</v>
      </c>
      <c r="MJ628">
        <v>0</v>
      </c>
      <c r="MK628">
        <v>0</v>
      </c>
      <c r="ML628">
        <v>0</v>
      </c>
      <c r="MM628">
        <v>0</v>
      </c>
    </row>
    <row r="629" spans="1:351">
      <c r="A629" t="s">
        <v>589</v>
      </c>
      <c r="B629" t="s">
        <v>580</v>
      </c>
      <c r="C629" t="str">
        <f>"201303"</f>
        <v>201303</v>
      </c>
      <c r="D629" t="s">
        <v>588</v>
      </c>
      <c r="E629">
        <v>1</v>
      </c>
      <c r="F629">
        <v>1449</v>
      </c>
      <c r="G629">
        <v>1078</v>
      </c>
      <c r="H629">
        <v>417</v>
      </c>
      <c r="I629">
        <v>661</v>
      </c>
      <c r="J629">
        <v>2</v>
      </c>
      <c r="K629">
        <v>6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661</v>
      </c>
      <c r="T629">
        <v>0</v>
      </c>
      <c r="U629">
        <v>0</v>
      </c>
      <c r="V629">
        <v>661</v>
      </c>
      <c r="W629">
        <v>21</v>
      </c>
      <c r="X629">
        <v>13</v>
      </c>
      <c r="Y629">
        <v>7</v>
      </c>
      <c r="Z629">
        <v>1</v>
      </c>
      <c r="AA629">
        <v>640</v>
      </c>
      <c r="AB629">
        <v>413</v>
      </c>
      <c r="AC629">
        <v>15</v>
      </c>
      <c r="AD629">
        <v>3</v>
      </c>
      <c r="AE629">
        <v>3</v>
      </c>
      <c r="AF629">
        <v>16</v>
      </c>
      <c r="AG629">
        <v>5</v>
      </c>
      <c r="AH629">
        <v>3</v>
      </c>
      <c r="AI629">
        <v>0</v>
      </c>
      <c r="AJ629">
        <v>345</v>
      </c>
      <c r="AK629">
        <v>1</v>
      </c>
      <c r="AL629">
        <v>2</v>
      </c>
      <c r="AM629">
        <v>0</v>
      </c>
      <c r="AN629">
        <v>1</v>
      </c>
      <c r="AO629">
        <v>0</v>
      </c>
      <c r="AP629">
        <v>1</v>
      </c>
      <c r="AQ629">
        <v>0</v>
      </c>
      <c r="AR629">
        <v>0</v>
      </c>
      <c r="AS629">
        <v>0</v>
      </c>
      <c r="AT629">
        <v>2</v>
      </c>
      <c r="AU629">
        <v>0</v>
      </c>
      <c r="AV629">
        <v>0</v>
      </c>
      <c r="AW629">
        <v>2</v>
      </c>
      <c r="AX629">
        <v>1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13</v>
      </c>
      <c r="BE629">
        <v>413</v>
      </c>
      <c r="BF629">
        <v>75</v>
      </c>
      <c r="BG629">
        <v>23</v>
      </c>
      <c r="BH629">
        <v>8</v>
      </c>
      <c r="BI629">
        <v>4</v>
      </c>
      <c r="BJ629">
        <v>1</v>
      </c>
      <c r="BK629">
        <v>2</v>
      </c>
      <c r="BL629">
        <v>0</v>
      </c>
      <c r="BM629">
        <v>1</v>
      </c>
      <c r="BN629">
        <v>6</v>
      </c>
      <c r="BO629">
        <v>0</v>
      </c>
      <c r="BP629">
        <v>1</v>
      </c>
      <c r="BQ629">
        <v>4</v>
      </c>
      <c r="BR629">
        <v>0</v>
      </c>
      <c r="BS629">
        <v>1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1</v>
      </c>
      <c r="CB629">
        <v>0</v>
      </c>
      <c r="CC629">
        <v>2</v>
      </c>
      <c r="CD629">
        <v>0</v>
      </c>
      <c r="CE629">
        <v>1</v>
      </c>
      <c r="CF629">
        <v>0</v>
      </c>
      <c r="CG629">
        <v>0</v>
      </c>
      <c r="CH629">
        <v>20</v>
      </c>
      <c r="CI629">
        <v>75</v>
      </c>
      <c r="CJ629">
        <v>13</v>
      </c>
      <c r="CK629">
        <v>5</v>
      </c>
      <c r="CL629">
        <v>2</v>
      </c>
      <c r="CM629">
        <v>2</v>
      </c>
      <c r="CN629">
        <v>1</v>
      </c>
      <c r="CO629">
        <v>0</v>
      </c>
      <c r="CP629">
        <v>0</v>
      </c>
      <c r="CQ629">
        <v>0</v>
      </c>
      <c r="CR629">
        <v>0</v>
      </c>
      <c r="CS629">
        <v>1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2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13</v>
      </c>
      <c r="DJ629">
        <v>12</v>
      </c>
      <c r="DK629">
        <v>6</v>
      </c>
      <c r="DL629">
        <v>1</v>
      </c>
      <c r="DM629">
        <v>1</v>
      </c>
      <c r="DN629">
        <v>0</v>
      </c>
      <c r="DO629">
        <v>0</v>
      </c>
      <c r="DP629">
        <v>0</v>
      </c>
      <c r="DQ629">
        <v>1</v>
      </c>
      <c r="DR629">
        <v>0</v>
      </c>
      <c r="DS629">
        <v>0</v>
      </c>
      <c r="DT629">
        <v>2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1</v>
      </c>
      <c r="EI629">
        <v>0</v>
      </c>
      <c r="EJ629">
        <v>0</v>
      </c>
      <c r="EK629">
        <v>0</v>
      </c>
      <c r="EL629">
        <v>0</v>
      </c>
      <c r="EM629">
        <v>12</v>
      </c>
      <c r="EN629">
        <v>24</v>
      </c>
      <c r="EO629">
        <v>4</v>
      </c>
      <c r="EP629">
        <v>0</v>
      </c>
      <c r="EQ629">
        <v>0</v>
      </c>
      <c r="ER629">
        <v>1</v>
      </c>
      <c r="ES629">
        <v>6</v>
      </c>
      <c r="ET629">
        <v>0</v>
      </c>
      <c r="EU629">
        <v>11</v>
      </c>
      <c r="EV629">
        <v>1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1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24</v>
      </c>
      <c r="FR629">
        <v>46</v>
      </c>
      <c r="FS629">
        <v>4</v>
      </c>
      <c r="FT629">
        <v>2</v>
      </c>
      <c r="FU629">
        <v>0</v>
      </c>
      <c r="FV629">
        <v>0</v>
      </c>
      <c r="FW629">
        <v>0</v>
      </c>
      <c r="FX629">
        <v>1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37</v>
      </c>
      <c r="GG629">
        <v>0</v>
      </c>
      <c r="GH629">
        <v>0</v>
      </c>
      <c r="GI629">
        <v>0</v>
      </c>
      <c r="GJ629">
        <v>0</v>
      </c>
      <c r="GK629">
        <v>0</v>
      </c>
      <c r="GL629">
        <v>1</v>
      </c>
      <c r="GM629">
        <v>1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46</v>
      </c>
      <c r="GV629">
        <v>33</v>
      </c>
      <c r="GW629">
        <v>18</v>
      </c>
      <c r="GX629">
        <v>2</v>
      </c>
      <c r="GY629">
        <v>2</v>
      </c>
      <c r="GZ629">
        <v>0</v>
      </c>
      <c r="HA629">
        <v>0</v>
      </c>
      <c r="HB629">
        <v>0</v>
      </c>
      <c r="HC629">
        <v>1</v>
      </c>
      <c r="HD629">
        <v>1</v>
      </c>
      <c r="HE629">
        <v>1</v>
      </c>
      <c r="HF629">
        <v>1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4</v>
      </c>
      <c r="HM629">
        <v>0</v>
      </c>
      <c r="HN629">
        <v>1</v>
      </c>
      <c r="HO629">
        <v>0</v>
      </c>
      <c r="HP629">
        <v>1</v>
      </c>
      <c r="HQ629">
        <v>0</v>
      </c>
      <c r="HR629">
        <v>1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33</v>
      </c>
      <c r="HZ629">
        <v>22</v>
      </c>
      <c r="IA629">
        <v>17</v>
      </c>
      <c r="IB629">
        <v>2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1</v>
      </c>
      <c r="IK629">
        <v>1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1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22</v>
      </c>
      <c r="JD629" t="s">
        <v>0</v>
      </c>
      <c r="JE629" t="s">
        <v>0</v>
      </c>
      <c r="JF629" t="s">
        <v>0</v>
      </c>
      <c r="JG629" t="s">
        <v>0</v>
      </c>
      <c r="JH629" t="s">
        <v>0</v>
      </c>
      <c r="JI629" t="s">
        <v>0</v>
      </c>
      <c r="JJ629" t="s">
        <v>0</v>
      </c>
      <c r="JK629" t="s">
        <v>0</v>
      </c>
      <c r="JL629" t="s">
        <v>0</v>
      </c>
      <c r="JM629" t="s">
        <v>0</v>
      </c>
      <c r="JN629" t="s">
        <v>0</v>
      </c>
      <c r="JO629" t="s">
        <v>0</v>
      </c>
      <c r="JP629" t="s">
        <v>0</v>
      </c>
      <c r="JQ629" t="s">
        <v>0</v>
      </c>
      <c r="JR629" t="s">
        <v>0</v>
      </c>
      <c r="JS629" t="s">
        <v>0</v>
      </c>
      <c r="JT629" t="s">
        <v>0</v>
      </c>
      <c r="JU629" t="s">
        <v>0</v>
      </c>
      <c r="JV629" t="s">
        <v>0</v>
      </c>
      <c r="JW629">
        <v>2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1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1</v>
      </c>
      <c r="KR629">
        <v>2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  <c r="LN629">
        <v>0</v>
      </c>
      <c r="LO629">
        <v>0</v>
      </c>
      <c r="LP629">
        <v>0</v>
      </c>
      <c r="LQ629">
        <v>0</v>
      </c>
      <c r="LR629">
        <v>0</v>
      </c>
      <c r="LS629">
        <v>0</v>
      </c>
      <c r="LT629">
        <v>0</v>
      </c>
      <c r="LU629">
        <v>0</v>
      </c>
      <c r="LV629">
        <v>0</v>
      </c>
      <c r="LW629">
        <v>0</v>
      </c>
      <c r="LX629">
        <v>0</v>
      </c>
      <c r="LY629">
        <v>0</v>
      </c>
      <c r="LZ629">
        <v>0</v>
      </c>
      <c r="MA629">
        <v>0</v>
      </c>
      <c r="MB629">
        <v>0</v>
      </c>
      <c r="MC629">
        <v>0</v>
      </c>
      <c r="MD629">
        <v>0</v>
      </c>
      <c r="ME629">
        <v>0</v>
      </c>
      <c r="MF629">
        <v>0</v>
      </c>
      <c r="MG629">
        <v>0</v>
      </c>
      <c r="MH629">
        <v>0</v>
      </c>
      <c r="MI629">
        <v>0</v>
      </c>
      <c r="MJ629">
        <v>0</v>
      </c>
      <c r="MK629">
        <v>0</v>
      </c>
      <c r="ML629">
        <v>0</v>
      </c>
      <c r="MM629">
        <v>0</v>
      </c>
    </row>
    <row r="630" spans="1:351">
      <c r="A630" t="s">
        <v>587</v>
      </c>
      <c r="B630" t="s">
        <v>580</v>
      </c>
      <c r="C630" t="str">
        <f>"201303"</f>
        <v>201303</v>
      </c>
      <c r="D630" t="s">
        <v>586</v>
      </c>
      <c r="E630">
        <v>2</v>
      </c>
      <c r="F630">
        <v>1139</v>
      </c>
      <c r="G630">
        <v>880</v>
      </c>
      <c r="H630">
        <v>300</v>
      </c>
      <c r="I630">
        <v>580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580</v>
      </c>
      <c r="T630">
        <v>0</v>
      </c>
      <c r="U630">
        <v>0</v>
      </c>
      <c r="V630">
        <v>580</v>
      </c>
      <c r="W630">
        <v>26</v>
      </c>
      <c r="X630">
        <v>15</v>
      </c>
      <c r="Y630">
        <v>8</v>
      </c>
      <c r="Z630">
        <v>3</v>
      </c>
      <c r="AA630">
        <v>554</v>
      </c>
      <c r="AB630">
        <v>382</v>
      </c>
      <c r="AC630">
        <v>25</v>
      </c>
      <c r="AD630">
        <v>9</v>
      </c>
      <c r="AE630">
        <v>1</v>
      </c>
      <c r="AF630">
        <v>14</v>
      </c>
      <c r="AG630">
        <v>1</v>
      </c>
      <c r="AH630">
        <v>5</v>
      </c>
      <c r="AI630">
        <v>1</v>
      </c>
      <c r="AJ630">
        <v>300</v>
      </c>
      <c r="AK630">
        <v>1</v>
      </c>
      <c r="AL630">
        <v>3</v>
      </c>
      <c r="AM630">
        <v>0</v>
      </c>
      <c r="AN630">
        <v>1</v>
      </c>
      <c r="AO630">
        <v>0</v>
      </c>
      <c r="AP630">
        <v>6</v>
      </c>
      <c r="AQ630">
        <v>0</v>
      </c>
      <c r="AR630">
        <v>4</v>
      </c>
      <c r="AS630">
        <v>0</v>
      </c>
      <c r="AT630">
        <v>0</v>
      </c>
      <c r="AU630">
        <v>0</v>
      </c>
      <c r="AV630">
        <v>1</v>
      </c>
      <c r="AW630">
        <v>3</v>
      </c>
      <c r="AX630">
        <v>0</v>
      </c>
      <c r="AY630">
        <v>0</v>
      </c>
      <c r="AZ630">
        <v>1</v>
      </c>
      <c r="BA630">
        <v>0</v>
      </c>
      <c r="BB630">
        <v>0</v>
      </c>
      <c r="BC630">
        <v>4</v>
      </c>
      <c r="BD630">
        <v>2</v>
      </c>
      <c r="BE630">
        <v>382</v>
      </c>
      <c r="BF630">
        <v>41</v>
      </c>
      <c r="BG630">
        <v>13</v>
      </c>
      <c r="BH630">
        <v>9</v>
      </c>
      <c r="BI630">
        <v>6</v>
      </c>
      <c r="BJ630">
        <v>0</v>
      </c>
      <c r="BK630">
        <v>1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1</v>
      </c>
      <c r="BU630">
        <v>0</v>
      </c>
      <c r="BV630">
        <v>0</v>
      </c>
      <c r="BW630">
        <v>1</v>
      </c>
      <c r="BX630">
        <v>0</v>
      </c>
      <c r="BY630">
        <v>0</v>
      </c>
      <c r="BZ630">
        <v>0</v>
      </c>
      <c r="CA630">
        <v>1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9</v>
      </c>
      <c r="CI630">
        <v>41</v>
      </c>
      <c r="CJ630">
        <v>14</v>
      </c>
      <c r="CK630">
        <v>5</v>
      </c>
      <c r="CL630">
        <v>2</v>
      </c>
      <c r="CM630">
        <v>1</v>
      </c>
      <c r="CN630">
        <v>0</v>
      </c>
      <c r="CO630">
        <v>0</v>
      </c>
      <c r="CP630">
        <v>0</v>
      </c>
      <c r="CQ630">
        <v>0</v>
      </c>
      <c r="CR630">
        <v>1</v>
      </c>
      <c r="CS630">
        <v>0</v>
      </c>
      <c r="CT630">
        <v>3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1</v>
      </c>
      <c r="DD630">
        <v>0</v>
      </c>
      <c r="DE630">
        <v>0</v>
      </c>
      <c r="DF630">
        <v>0</v>
      </c>
      <c r="DG630">
        <v>1</v>
      </c>
      <c r="DH630">
        <v>0</v>
      </c>
      <c r="DI630">
        <v>14</v>
      </c>
      <c r="DJ630">
        <v>10</v>
      </c>
      <c r="DK630">
        <v>6</v>
      </c>
      <c r="DL630">
        <v>2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1</v>
      </c>
      <c r="ED630">
        <v>0</v>
      </c>
      <c r="EE630">
        <v>0</v>
      </c>
      <c r="EF630">
        <v>0</v>
      </c>
      <c r="EG630">
        <v>0</v>
      </c>
      <c r="EH630">
        <v>1</v>
      </c>
      <c r="EI630">
        <v>0</v>
      </c>
      <c r="EJ630">
        <v>0</v>
      </c>
      <c r="EK630">
        <v>0</v>
      </c>
      <c r="EL630">
        <v>0</v>
      </c>
      <c r="EM630">
        <v>10</v>
      </c>
      <c r="EN630">
        <v>19</v>
      </c>
      <c r="EO630">
        <v>3</v>
      </c>
      <c r="EP630">
        <v>1</v>
      </c>
      <c r="EQ630">
        <v>0</v>
      </c>
      <c r="ER630">
        <v>0</v>
      </c>
      <c r="ES630">
        <v>8</v>
      </c>
      <c r="ET630">
        <v>0</v>
      </c>
      <c r="EU630">
        <v>4</v>
      </c>
      <c r="EV630">
        <v>2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1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19</v>
      </c>
      <c r="FR630">
        <v>41</v>
      </c>
      <c r="FS630">
        <v>3</v>
      </c>
      <c r="FT630">
        <v>1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1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35</v>
      </c>
      <c r="GG630">
        <v>0</v>
      </c>
      <c r="GH630">
        <v>0</v>
      </c>
      <c r="GI630">
        <v>0</v>
      </c>
      <c r="GJ630">
        <v>0</v>
      </c>
      <c r="GK630">
        <v>0</v>
      </c>
      <c r="GL630">
        <v>0</v>
      </c>
      <c r="GM630">
        <v>0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1</v>
      </c>
      <c r="GT630">
        <v>0</v>
      </c>
      <c r="GU630">
        <v>41</v>
      </c>
      <c r="GV630">
        <v>30</v>
      </c>
      <c r="GW630">
        <v>19</v>
      </c>
      <c r="GX630">
        <v>2</v>
      </c>
      <c r="GY630">
        <v>1</v>
      </c>
      <c r="GZ630">
        <v>0</v>
      </c>
      <c r="HA630">
        <v>0</v>
      </c>
      <c r="HB630">
        <v>0</v>
      </c>
      <c r="HC630">
        <v>0</v>
      </c>
      <c r="HD630">
        <v>1</v>
      </c>
      <c r="HE630">
        <v>0</v>
      </c>
      <c r="HF630">
        <v>1</v>
      </c>
      <c r="HG630">
        <v>1</v>
      </c>
      <c r="HH630">
        <v>0</v>
      </c>
      <c r="HI630">
        <v>0</v>
      </c>
      <c r="HJ630">
        <v>0</v>
      </c>
      <c r="HK630">
        <v>1</v>
      </c>
      <c r="HL630">
        <v>0</v>
      </c>
      <c r="HM630">
        <v>0</v>
      </c>
      <c r="HN630">
        <v>1</v>
      </c>
      <c r="HO630">
        <v>0</v>
      </c>
      <c r="HP630">
        <v>1</v>
      </c>
      <c r="HQ630">
        <v>0</v>
      </c>
      <c r="HR630">
        <v>1</v>
      </c>
      <c r="HS630">
        <v>1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30</v>
      </c>
      <c r="HZ630">
        <v>16</v>
      </c>
      <c r="IA630">
        <v>12</v>
      </c>
      <c r="IB630">
        <v>3</v>
      </c>
      <c r="IC630">
        <v>0</v>
      </c>
      <c r="ID630">
        <v>0</v>
      </c>
      <c r="IE630">
        <v>1</v>
      </c>
      <c r="IF630">
        <v>0</v>
      </c>
      <c r="IG630">
        <v>0</v>
      </c>
      <c r="IH630">
        <v>0</v>
      </c>
      <c r="II630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16</v>
      </c>
      <c r="JD630" t="s">
        <v>0</v>
      </c>
      <c r="JE630" t="s">
        <v>0</v>
      </c>
      <c r="JF630" t="s">
        <v>0</v>
      </c>
      <c r="JG630" t="s">
        <v>0</v>
      </c>
      <c r="JH630" t="s">
        <v>0</v>
      </c>
      <c r="JI630" t="s">
        <v>0</v>
      </c>
      <c r="JJ630" t="s">
        <v>0</v>
      </c>
      <c r="JK630" t="s">
        <v>0</v>
      </c>
      <c r="JL630" t="s">
        <v>0</v>
      </c>
      <c r="JM630" t="s">
        <v>0</v>
      </c>
      <c r="JN630" t="s">
        <v>0</v>
      </c>
      <c r="JO630" t="s">
        <v>0</v>
      </c>
      <c r="JP630" t="s">
        <v>0</v>
      </c>
      <c r="JQ630" t="s">
        <v>0</v>
      </c>
      <c r="JR630" t="s">
        <v>0</v>
      </c>
      <c r="JS630" t="s">
        <v>0</v>
      </c>
      <c r="JT630" t="s">
        <v>0</v>
      </c>
      <c r="JU630" t="s">
        <v>0</v>
      </c>
      <c r="JV630" t="s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0</v>
      </c>
      <c r="LN630">
        <v>0</v>
      </c>
      <c r="LO630">
        <v>0</v>
      </c>
      <c r="LP630">
        <v>0</v>
      </c>
      <c r="LQ630">
        <v>0</v>
      </c>
      <c r="LR630">
        <v>0</v>
      </c>
      <c r="LS630">
        <v>0</v>
      </c>
      <c r="LT630">
        <v>0</v>
      </c>
      <c r="LU630">
        <v>0</v>
      </c>
      <c r="LV630">
        <v>1</v>
      </c>
      <c r="LW630">
        <v>0</v>
      </c>
      <c r="LX630">
        <v>1</v>
      </c>
      <c r="LY630">
        <v>0</v>
      </c>
      <c r="LZ630">
        <v>0</v>
      </c>
      <c r="MA630">
        <v>0</v>
      </c>
      <c r="MB630">
        <v>0</v>
      </c>
      <c r="MC630">
        <v>0</v>
      </c>
      <c r="MD630">
        <v>0</v>
      </c>
      <c r="ME630">
        <v>0</v>
      </c>
      <c r="MF630">
        <v>0</v>
      </c>
      <c r="MG630">
        <v>0</v>
      </c>
      <c r="MH630">
        <v>0</v>
      </c>
      <c r="MI630">
        <v>0</v>
      </c>
      <c r="MJ630">
        <v>0</v>
      </c>
      <c r="MK630">
        <v>0</v>
      </c>
      <c r="ML630">
        <v>0</v>
      </c>
      <c r="MM630">
        <v>1</v>
      </c>
    </row>
    <row r="631" spans="1:351">
      <c r="A631" t="s">
        <v>585</v>
      </c>
      <c r="B631" t="s">
        <v>580</v>
      </c>
      <c r="C631" t="str">
        <f>"201303"</f>
        <v>201303</v>
      </c>
      <c r="D631" t="s">
        <v>584</v>
      </c>
      <c r="E631">
        <v>3</v>
      </c>
      <c r="F631">
        <v>910</v>
      </c>
      <c r="G631">
        <v>690</v>
      </c>
      <c r="H631">
        <v>260</v>
      </c>
      <c r="I631">
        <v>430</v>
      </c>
      <c r="J631">
        <v>0</v>
      </c>
      <c r="K631">
        <v>3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430</v>
      </c>
      <c r="T631">
        <v>0</v>
      </c>
      <c r="U631">
        <v>0</v>
      </c>
      <c r="V631">
        <v>430</v>
      </c>
      <c r="W631">
        <v>3</v>
      </c>
      <c r="X631">
        <v>2</v>
      </c>
      <c r="Y631">
        <v>1</v>
      </c>
      <c r="Z631">
        <v>0</v>
      </c>
      <c r="AA631">
        <v>427</v>
      </c>
      <c r="AB631">
        <v>347</v>
      </c>
      <c r="AC631">
        <v>10</v>
      </c>
      <c r="AD631">
        <v>9</v>
      </c>
      <c r="AE631">
        <v>0</v>
      </c>
      <c r="AF631">
        <v>14</v>
      </c>
      <c r="AG631">
        <v>6</v>
      </c>
      <c r="AH631">
        <v>0</v>
      </c>
      <c r="AI631">
        <v>1</v>
      </c>
      <c r="AJ631">
        <v>281</v>
      </c>
      <c r="AK631">
        <v>0</v>
      </c>
      <c r="AL631">
        <v>3</v>
      </c>
      <c r="AM631">
        <v>4</v>
      </c>
      <c r="AN631">
        <v>0</v>
      </c>
      <c r="AO631">
        <v>0</v>
      </c>
      <c r="AP631">
        <v>2</v>
      </c>
      <c r="AQ631">
        <v>2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7</v>
      </c>
      <c r="BD631">
        <v>8</v>
      </c>
      <c r="BE631">
        <v>347</v>
      </c>
      <c r="BF631">
        <v>11</v>
      </c>
      <c r="BG631">
        <v>10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1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11</v>
      </c>
      <c r="CJ631">
        <v>2</v>
      </c>
      <c r="CK631">
        <v>1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1</v>
      </c>
      <c r="DI631">
        <v>2</v>
      </c>
      <c r="DJ631">
        <v>11</v>
      </c>
      <c r="DK631">
        <v>3</v>
      </c>
      <c r="DL631">
        <v>0</v>
      </c>
      <c r="DM631">
        <v>3</v>
      </c>
      <c r="DN631">
        <v>0</v>
      </c>
      <c r="DO631">
        <v>0</v>
      </c>
      <c r="DP631">
        <v>0</v>
      </c>
      <c r="DQ631">
        <v>1</v>
      </c>
      <c r="DR631">
        <v>0</v>
      </c>
      <c r="DS631">
        <v>0</v>
      </c>
      <c r="DT631">
        <v>1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1</v>
      </c>
      <c r="EF631">
        <v>0</v>
      </c>
      <c r="EG631">
        <v>2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11</v>
      </c>
      <c r="EN631">
        <v>23</v>
      </c>
      <c r="EO631">
        <v>2</v>
      </c>
      <c r="EP631">
        <v>0</v>
      </c>
      <c r="EQ631">
        <v>0</v>
      </c>
      <c r="ER631">
        <v>0</v>
      </c>
      <c r="ES631">
        <v>4</v>
      </c>
      <c r="ET631">
        <v>0</v>
      </c>
      <c r="EU631">
        <v>12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1</v>
      </c>
      <c r="FJ631">
        <v>2</v>
      </c>
      <c r="FK631">
        <v>1</v>
      </c>
      <c r="FL631">
        <v>0</v>
      </c>
      <c r="FM631">
        <v>0</v>
      </c>
      <c r="FN631">
        <v>0</v>
      </c>
      <c r="FO631">
        <v>0</v>
      </c>
      <c r="FP631">
        <v>1</v>
      </c>
      <c r="FQ631">
        <v>23</v>
      </c>
      <c r="FR631">
        <v>14</v>
      </c>
      <c r="FS631">
        <v>4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>
        <v>0</v>
      </c>
      <c r="GC631">
        <v>0</v>
      </c>
      <c r="GD631">
        <v>0</v>
      </c>
      <c r="GE631">
        <v>0</v>
      </c>
      <c r="GF631">
        <v>10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14</v>
      </c>
      <c r="GV631">
        <v>14</v>
      </c>
      <c r="GW631">
        <v>9</v>
      </c>
      <c r="GX631">
        <v>3</v>
      </c>
      <c r="GY631">
        <v>1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1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14</v>
      </c>
      <c r="HZ631">
        <v>4</v>
      </c>
      <c r="IA631">
        <v>1</v>
      </c>
      <c r="IB631">
        <v>1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>
        <v>1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1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4</v>
      </c>
      <c r="JD631" t="s">
        <v>0</v>
      </c>
      <c r="JE631" t="s">
        <v>0</v>
      </c>
      <c r="JF631" t="s">
        <v>0</v>
      </c>
      <c r="JG631" t="s">
        <v>0</v>
      </c>
      <c r="JH631" t="s">
        <v>0</v>
      </c>
      <c r="JI631" t="s">
        <v>0</v>
      </c>
      <c r="JJ631" t="s">
        <v>0</v>
      </c>
      <c r="JK631" t="s">
        <v>0</v>
      </c>
      <c r="JL631" t="s">
        <v>0</v>
      </c>
      <c r="JM631" t="s">
        <v>0</v>
      </c>
      <c r="JN631" t="s">
        <v>0</v>
      </c>
      <c r="JO631" t="s">
        <v>0</v>
      </c>
      <c r="JP631" t="s">
        <v>0</v>
      </c>
      <c r="JQ631" t="s">
        <v>0</v>
      </c>
      <c r="JR631" t="s">
        <v>0</v>
      </c>
      <c r="JS631" t="s">
        <v>0</v>
      </c>
      <c r="JT631" t="s">
        <v>0</v>
      </c>
      <c r="JU631" t="s">
        <v>0</v>
      </c>
      <c r="JV631" t="s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1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  <c r="LN631">
        <v>1</v>
      </c>
      <c r="LO631">
        <v>0</v>
      </c>
      <c r="LP631">
        <v>0</v>
      </c>
      <c r="LQ631">
        <v>0</v>
      </c>
      <c r="LR631">
        <v>0</v>
      </c>
      <c r="LS631">
        <v>0</v>
      </c>
      <c r="LT631">
        <v>0</v>
      </c>
      <c r="LU631">
        <v>1</v>
      </c>
      <c r="LV631">
        <v>0</v>
      </c>
      <c r="LW631">
        <v>0</v>
      </c>
      <c r="LX631">
        <v>0</v>
      </c>
      <c r="LY631">
        <v>0</v>
      </c>
      <c r="LZ631">
        <v>0</v>
      </c>
      <c r="MA631">
        <v>0</v>
      </c>
      <c r="MB631">
        <v>0</v>
      </c>
      <c r="MC631">
        <v>0</v>
      </c>
      <c r="MD631">
        <v>0</v>
      </c>
      <c r="ME631">
        <v>0</v>
      </c>
      <c r="MF631">
        <v>0</v>
      </c>
      <c r="MG631">
        <v>0</v>
      </c>
      <c r="MH631">
        <v>0</v>
      </c>
      <c r="MI631">
        <v>0</v>
      </c>
      <c r="MJ631">
        <v>0</v>
      </c>
      <c r="MK631">
        <v>0</v>
      </c>
      <c r="ML631">
        <v>0</v>
      </c>
      <c r="MM631">
        <v>0</v>
      </c>
    </row>
    <row r="632" spans="1:351">
      <c r="A632" t="s">
        <v>583</v>
      </c>
      <c r="B632" t="s">
        <v>580</v>
      </c>
      <c r="C632" t="str">
        <f>"201303"</f>
        <v>201303</v>
      </c>
      <c r="D632" t="s">
        <v>582</v>
      </c>
      <c r="E632">
        <v>4</v>
      </c>
      <c r="F632">
        <v>612</v>
      </c>
      <c r="G632">
        <v>460</v>
      </c>
      <c r="H632">
        <v>137</v>
      </c>
      <c r="I632">
        <v>323</v>
      </c>
      <c r="J632">
        <v>0</v>
      </c>
      <c r="K632">
        <v>5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323</v>
      </c>
      <c r="T632">
        <v>0</v>
      </c>
      <c r="U632">
        <v>0</v>
      </c>
      <c r="V632">
        <v>323</v>
      </c>
      <c r="W632">
        <v>6</v>
      </c>
      <c r="X632">
        <v>3</v>
      </c>
      <c r="Y632">
        <v>1</v>
      </c>
      <c r="Z632">
        <v>1</v>
      </c>
      <c r="AA632">
        <v>317</v>
      </c>
      <c r="AB632">
        <v>247</v>
      </c>
      <c r="AC632">
        <v>7</v>
      </c>
      <c r="AD632">
        <v>4</v>
      </c>
      <c r="AE632">
        <v>1</v>
      </c>
      <c r="AF632">
        <v>2</v>
      </c>
      <c r="AG632">
        <v>3</v>
      </c>
      <c r="AH632">
        <v>2</v>
      </c>
      <c r="AI632">
        <v>0</v>
      </c>
      <c r="AJ632">
        <v>213</v>
      </c>
      <c r="AK632">
        <v>1</v>
      </c>
      <c r="AL632">
        <v>1</v>
      </c>
      <c r="AM632">
        <v>1</v>
      </c>
      <c r="AN632">
        <v>1</v>
      </c>
      <c r="AO632">
        <v>0</v>
      </c>
      <c r="AP632">
        <v>0</v>
      </c>
      <c r="AQ632">
        <v>3</v>
      </c>
      <c r="AR632">
        <v>0</v>
      </c>
      <c r="AS632">
        <v>0</v>
      </c>
      <c r="AT632">
        <v>2</v>
      </c>
      <c r="AU632">
        <v>0</v>
      </c>
      <c r="AV632">
        <v>0</v>
      </c>
      <c r="AW632">
        <v>0</v>
      </c>
      <c r="AX632">
        <v>1</v>
      </c>
      <c r="AY632">
        <v>1</v>
      </c>
      <c r="AZ632">
        <v>0</v>
      </c>
      <c r="BA632">
        <v>0</v>
      </c>
      <c r="BB632">
        <v>0</v>
      </c>
      <c r="BC632">
        <v>0</v>
      </c>
      <c r="BD632">
        <v>4</v>
      </c>
      <c r="BE632">
        <v>247</v>
      </c>
      <c r="BF632">
        <v>21</v>
      </c>
      <c r="BG632">
        <v>7</v>
      </c>
      <c r="BH632">
        <v>3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2</v>
      </c>
      <c r="BO632">
        <v>1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2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6</v>
      </c>
      <c r="CI632">
        <v>21</v>
      </c>
      <c r="CJ632">
        <v>2</v>
      </c>
      <c r="CK632">
        <v>1</v>
      </c>
      <c r="CL632">
        <v>1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2</v>
      </c>
      <c r="DJ632">
        <v>3</v>
      </c>
      <c r="DK632">
        <v>3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3</v>
      </c>
      <c r="EN632">
        <v>19</v>
      </c>
      <c r="EO632">
        <v>3</v>
      </c>
      <c r="EP632">
        <v>0</v>
      </c>
      <c r="EQ632">
        <v>1</v>
      </c>
      <c r="ER632">
        <v>1</v>
      </c>
      <c r="ES632">
        <v>5</v>
      </c>
      <c r="ET632">
        <v>0</v>
      </c>
      <c r="EU632">
        <v>4</v>
      </c>
      <c r="EV632">
        <v>0</v>
      </c>
      <c r="EW632">
        <v>0</v>
      </c>
      <c r="EX632">
        <v>0</v>
      </c>
      <c r="EY632">
        <v>2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</v>
      </c>
      <c r="FJ632">
        <v>3</v>
      </c>
      <c r="FK632">
        <v>0</v>
      </c>
      <c r="FL632">
        <v>0</v>
      </c>
      <c r="FM632">
        <v>0</v>
      </c>
      <c r="FN632">
        <v>0</v>
      </c>
      <c r="FO632">
        <v>0</v>
      </c>
      <c r="FP632">
        <v>0</v>
      </c>
      <c r="FQ632">
        <v>19</v>
      </c>
      <c r="FR632">
        <v>10</v>
      </c>
      <c r="FS632">
        <v>2</v>
      </c>
      <c r="FT632">
        <v>0</v>
      </c>
      <c r="FU632">
        <v>0</v>
      </c>
      <c r="FV632">
        <v>1</v>
      </c>
      <c r="FW632">
        <v>0</v>
      </c>
      <c r="FX632">
        <v>0</v>
      </c>
      <c r="FY632">
        <v>0</v>
      </c>
      <c r="FZ632">
        <v>0</v>
      </c>
      <c r="GA632">
        <v>1</v>
      </c>
      <c r="GB632">
        <v>0</v>
      </c>
      <c r="GC632">
        <v>0</v>
      </c>
      <c r="GD632">
        <v>0</v>
      </c>
      <c r="GE632">
        <v>0</v>
      </c>
      <c r="GF632">
        <v>4</v>
      </c>
      <c r="GG632">
        <v>0</v>
      </c>
      <c r="GH632">
        <v>0</v>
      </c>
      <c r="GI632">
        <v>0</v>
      </c>
      <c r="GJ632">
        <v>0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1</v>
      </c>
      <c r="GR632">
        <v>0</v>
      </c>
      <c r="GS632">
        <v>0</v>
      </c>
      <c r="GT632">
        <v>1</v>
      </c>
      <c r="GU632">
        <v>10</v>
      </c>
      <c r="GV632">
        <v>12</v>
      </c>
      <c r="GW632">
        <v>5</v>
      </c>
      <c r="GX632">
        <v>1</v>
      </c>
      <c r="GY632">
        <v>1</v>
      </c>
      <c r="GZ632">
        <v>0</v>
      </c>
      <c r="HA632">
        <v>0</v>
      </c>
      <c r="HB632">
        <v>1</v>
      </c>
      <c r="HC632">
        <v>0</v>
      </c>
      <c r="HD632">
        <v>0</v>
      </c>
      <c r="HE632">
        <v>0</v>
      </c>
      <c r="HF632">
        <v>0</v>
      </c>
      <c r="HG632">
        <v>1</v>
      </c>
      <c r="HH632">
        <v>1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1</v>
      </c>
      <c r="HO632">
        <v>0</v>
      </c>
      <c r="HP632">
        <v>0</v>
      </c>
      <c r="HQ632">
        <v>0</v>
      </c>
      <c r="HR632">
        <v>0</v>
      </c>
      <c r="HS632">
        <v>0</v>
      </c>
      <c r="HT632">
        <v>0</v>
      </c>
      <c r="HU632">
        <v>0</v>
      </c>
      <c r="HV632">
        <v>0</v>
      </c>
      <c r="HW632">
        <v>0</v>
      </c>
      <c r="HX632">
        <v>1</v>
      </c>
      <c r="HY632">
        <v>12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0</v>
      </c>
      <c r="IK632">
        <v>0</v>
      </c>
      <c r="IL632">
        <v>0</v>
      </c>
      <c r="IM632">
        <v>0</v>
      </c>
      <c r="IN632">
        <v>0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0</v>
      </c>
      <c r="IW632">
        <v>0</v>
      </c>
      <c r="IX632">
        <v>0</v>
      </c>
      <c r="IY632">
        <v>0</v>
      </c>
      <c r="IZ632">
        <v>0</v>
      </c>
      <c r="JA632">
        <v>0</v>
      </c>
      <c r="JB632">
        <v>0</v>
      </c>
      <c r="JC632">
        <v>0</v>
      </c>
      <c r="JD632" t="s">
        <v>0</v>
      </c>
      <c r="JE632" t="s">
        <v>0</v>
      </c>
      <c r="JF632" t="s">
        <v>0</v>
      </c>
      <c r="JG632" t="s">
        <v>0</v>
      </c>
      <c r="JH632" t="s">
        <v>0</v>
      </c>
      <c r="JI632" t="s">
        <v>0</v>
      </c>
      <c r="JJ632" t="s">
        <v>0</v>
      </c>
      <c r="JK632" t="s">
        <v>0</v>
      </c>
      <c r="JL632" t="s">
        <v>0</v>
      </c>
      <c r="JM632" t="s">
        <v>0</v>
      </c>
      <c r="JN632" t="s">
        <v>0</v>
      </c>
      <c r="JO632" t="s">
        <v>0</v>
      </c>
      <c r="JP632" t="s">
        <v>0</v>
      </c>
      <c r="JQ632" t="s">
        <v>0</v>
      </c>
      <c r="JR632" t="s">
        <v>0</v>
      </c>
      <c r="JS632" t="s">
        <v>0</v>
      </c>
      <c r="JT632" t="s">
        <v>0</v>
      </c>
      <c r="JU632" t="s">
        <v>0</v>
      </c>
      <c r="JV632" t="s">
        <v>0</v>
      </c>
      <c r="JW632">
        <v>2</v>
      </c>
      <c r="JX632">
        <v>0</v>
      </c>
      <c r="JY632">
        <v>1</v>
      </c>
      <c r="JZ632">
        <v>0</v>
      </c>
      <c r="KA632">
        <v>0</v>
      </c>
      <c r="KB632">
        <v>0</v>
      </c>
      <c r="KC632">
        <v>0</v>
      </c>
      <c r="KD632">
        <v>0</v>
      </c>
      <c r="KE632">
        <v>0</v>
      </c>
      <c r="KF632">
        <v>0</v>
      </c>
      <c r="KG632">
        <v>0</v>
      </c>
      <c r="KH632">
        <v>0</v>
      </c>
      <c r="KI632">
        <v>0</v>
      </c>
      <c r="KJ632">
        <v>0</v>
      </c>
      <c r="KK632">
        <v>0</v>
      </c>
      <c r="KL632">
        <v>1</v>
      </c>
      <c r="KM632">
        <v>0</v>
      </c>
      <c r="KN632">
        <v>0</v>
      </c>
      <c r="KO632">
        <v>0</v>
      </c>
      <c r="KP632">
        <v>0</v>
      </c>
      <c r="KQ632">
        <v>0</v>
      </c>
      <c r="KR632">
        <v>2</v>
      </c>
      <c r="KS632">
        <v>1</v>
      </c>
      <c r="KT632">
        <v>0</v>
      </c>
      <c r="KU632">
        <v>0</v>
      </c>
      <c r="KV632">
        <v>0</v>
      </c>
      <c r="KW632">
        <v>0</v>
      </c>
      <c r="KX632">
        <v>0</v>
      </c>
      <c r="KY632">
        <v>0</v>
      </c>
      <c r="KZ632">
        <v>0</v>
      </c>
      <c r="LA632">
        <v>0</v>
      </c>
      <c r="LB632">
        <v>0</v>
      </c>
      <c r="LC632">
        <v>0</v>
      </c>
      <c r="LD632">
        <v>0</v>
      </c>
      <c r="LE632">
        <v>1</v>
      </c>
      <c r="LF632">
        <v>0</v>
      </c>
      <c r="LG632">
        <v>0</v>
      </c>
      <c r="LH632">
        <v>0</v>
      </c>
      <c r="LI632">
        <v>0</v>
      </c>
      <c r="LJ632">
        <v>0</v>
      </c>
      <c r="LK632">
        <v>0</v>
      </c>
      <c r="LL632">
        <v>0</v>
      </c>
      <c r="LM632">
        <v>0</v>
      </c>
      <c r="LN632">
        <v>0</v>
      </c>
      <c r="LO632">
        <v>0</v>
      </c>
      <c r="LP632">
        <v>0</v>
      </c>
      <c r="LQ632">
        <v>0</v>
      </c>
      <c r="LR632">
        <v>0</v>
      </c>
      <c r="LS632">
        <v>0</v>
      </c>
      <c r="LT632">
        <v>0</v>
      </c>
      <c r="LU632">
        <v>1</v>
      </c>
      <c r="LV632">
        <v>0</v>
      </c>
      <c r="LW632">
        <v>0</v>
      </c>
      <c r="LX632">
        <v>0</v>
      </c>
      <c r="LY632">
        <v>0</v>
      </c>
      <c r="LZ632">
        <v>0</v>
      </c>
      <c r="MA632">
        <v>0</v>
      </c>
      <c r="MB632">
        <v>0</v>
      </c>
      <c r="MC632">
        <v>0</v>
      </c>
      <c r="MD632">
        <v>0</v>
      </c>
      <c r="ME632">
        <v>0</v>
      </c>
      <c r="MF632">
        <v>0</v>
      </c>
      <c r="MG632">
        <v>0</v>
      </c>
      <c r="MH632">
        <v>0</v>
      </c>
      <c r="MI632">
        <v>0</v>
      </c>
      <c r="MJ632">
        <v>0</v>
      </c>
      <c r="MK632">
        <v>0</v>
      </c>
      <c r="ML632">
        <v>0</v>
      </c>
      <c r="MM632">
        <v>0</v>
      </c>
    </row>
    <row r="633" spans="1:351">
      <c r="A633" t="s">
        <v>581</v>
      </c>
      <c r="B633" t="s">
        <v>580</v>
      </c>
      <c r="C633" t="str">
        <f>"201303"</f>
        <v>201303</v>
      </c>
      <c r="D633" t="s">
        <v>579</v>
      </c>
      <c r="E633">
        <v>5</v>
      </c>
      <c r="F633">
        <v>1178</v>
      </c>
      <c r="G633">
        <v>890</v>
      </c>
      <c r="H633">
        <v>274</v>
      </c>
      <c r="I633">
        <v>616</v>
      </c>
      <c r="J633">
        <v>0</v>
      </c>
      <c r="K633">
        <v>4</v>
      </c>
      <c r="L633">
        <v>1</v>
      </c>
      <c r="M633">
        <v>1</v>
      </c>
      <c r="N633">
        <v>0</v>
      </c>
      <c r="O633">
        <v>0</v>
      </c>
      <c r="P633">
        <v>0</v>
      </c>
      <c r="Q633">
        <v>0</v>
      </c>
      <c r="R633">
        <v>1</v>
      </c>
      <c r="S633">
        <v>617</v>
      </c>
      <c r="T633">
        <v>1</v>
      </c>
      <c r="U633">
        <v>0</v>
      </c>
      <c r="V633">
        <v>617</v>
      </c>
      <c r="W633">
        <v>17</v>
      </c>
      <c r="X633">
        <v>15</v>
      </c>
      <c r="Y633">
        <v>2</v>
      </c>
      <c r="Z633">
        <v>0</v>
      </c>
      <c r="AA633">
        <v>600</v>
      </c>
      <c r="AB633">
        <v>472</v>
      </c>
      <c r="AC633">
        <v>14</v>
      </c>
      <c r="AD633">
        <v>1</v>
      </c>
      <c r="AE633">
        <v>0</v>
      </c>
      <c r="AF633">
        <v>11</v>
      </c>
      <c r="AG633">
        <v>8</v>
      </c>
      <c r="AH633">
        <v>2</v>
      </c>
      <c r="AI633">
        <v>0</v>
      </c>
      <c r="AJ633">
        <v>427</v>
      </c>
      <c r="AK633">
        <v>2</v>
      </c>
      <c r="AL633">
        <v>0</v>
      </c>
      <c r="AM633">
        <v>0</v>
      </c>
      <c r="AN633">
        <v>0</v>
      </c>
      <c r="AO633">
        <v>1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1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1</v>
      </c>
      <c r="BD633">
        <v>4</v>
      </c>
      <c r="BE633">
        <v>472</v>
      </c>
      <c r="BF633">
        <v>27</v>
      </c>
      <c r="BG633">
        <v>7</v>
      </c>
      <c r="BH633">
        <v>5</v>
      </c>
      <c r="BI633">
        <v>1</v>
      </c>
      <c r="BJ633">
        <v>1</v>
      </c>
      <c r="BK633">
        <v>0</v>
      </c>
      <c r="BL633">
        <v>0</v>
      </c>
      <c r="BM633">
        <v>0</v>
      </c>
      <c r="BN633">
        <v>1</v>
      </c>
      <c r="BO633">
        <v>0</v>
      </c>
      <c r="BP633">
        <v>0</v>
      </c>
      <c r="BQ633">
        <v>2</v>
      </c>
      <c r="BR633">
        <v>0</v>
      </c>
      <c r="BS633">
        <v>0</v>
      </c>
      <c r="BT633">
        <v>1</v>
      </c>
      <c r="BU633">
        <v>0</v>
      </c>
      <c r="BV633">
        <v>0</v>
      </c>
      <c r="BW633">
        <v>0</v>
      </c>
      <c r="BX633">
        <v>1</v>
      </c>
      <c r="BY633">
        <v>2</v>
      </c>
      <c r="BZ633">
        <v>0</v>
      </c>
      <c r="CA633">
        <v>1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5</v>
      </c>
      <c r="CI633">
        <v>27</v>
      </c>
      <c r="CJ633">
        <v>9</v>
      </c>
      <c r="CK633">
        <v>2</v>
      </c>
      <c r="CL633">
        <v>1</v>
      </c>
      <c r="CM633">
        <v>2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1</v>
      </c>
      <c r="CX633">
        <v>0</v>
      </c>
      <c r="CY633">
        <v>0</v>
      </c>
      <c r="CZ633">
        <v>0</v>
      </c>
      <c r="DA633">
        <v>1</v>
      </c>
      <c r="DB633">
        <v>1</v>
      </c>
      <c r="DC633">
        <v>0</v>
      </c>
      <c r="DD633">
        <v>0</v>
      </c>
      <c r="DE633">
        <v>1</v>
      </c>
      <c r="DF633">
        <v>0</v>
      </c>
      <c r="DG633">
        <v>0</v>
      </c>
      <c r="DH633">
        <v>0</v>
      </c>
      <c r="DI633">
        <v>9</v>
      </c>
      <c r="DJ633">
        <v>9</v>
      </c>
      <c r="DK633">
        <v>5</v>
      </c>
      <c r="DL633">
        <v>0</v>
      </c>
      <c r="DM633">
        <v>1</v>
      </c>
      <c r="DN633">
        <v>0</v>
      </c>
      <c r="DO633">
        <v>0</v>
      </c>
      <c r="DP633">
        <v>0</v>
      </c>
      <c r="DQ633">
        <v>0</v>
      </c>
      <c r="DR633">
        <v>1</v>
      </c>
      <c r="DS633">
        <v>0</v>
      </c>
      <c r="DT633">
        <v>0</v>
      </c>
      <c r="DU633">
        <v>0</v>
      </c>
      <c r="DV633">
        <v>1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1</v>
      </c>
      <c r="EL633">
        <v>0</v>
      </c>
      <c r="EM633">
        <v>9</v>
      </c>
      <c r="EN633">
        <v>34</v>
      </c>
      <c r="EO633">
        <v>5</v>
      </c>
      <c r="EP633">
        <v>0</v>
      </c>
      <c r="EQ633">
        <v>0</v>
      </c>
      <c r="ER633">
        <v>0</v>
      </c>
      <c r="ES633">
        <v>18</v>
      </c>
      <c r="ET633">
        <v>0</v>
      </c>
      <c r="EU633">
        <v>7</v>
      </c>
      <c r="EV633">
        <v>0</v>
      </c>
      <c r="EW633">
        <v>2</v>
      </c>
      <c r="EX633">
        <v>1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1</v>
      </c>
      <c r="FQ633">
        <v>34</v>
      </c>
      <c r="FR633">
        <v>24</v>
      </c>
      <c r="FS633">
        <v>5</v>
      </c>
      <c r="FT633">
        <v>0</v>
      </c>
      <c r="FU633">
        <v>0</v>
      </c>
      <c r="FV633">
        <v>0</v>
      </c>
      <c r="FW633">
        <v>0</v>
      </c>
      <c r="FX633">
        <v>1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17</v>
      </c>
      <c r="GG633">
        <v>0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1</v>
      </c>
      <c r="GU633">
        <v>24</v>
      </c>
      <c r="GV633">
        <v>16</v>
      </c>
      <c r="GW633">
        <v>9</v>
      </c>
      <c r="GX633">
        <v>3</v>
      </c>
      <c r="GY633">
        <v>0</v>
      </c>
      <c r="GZ633">
        <v>1</v>
      </c>
      <c r="HA633">
        <v>1</v>
      </c>
      <c r="HB633">
        <v>1</v>
      </c>
      <c r="HC633">
        <v>0</v>
      </c>
      <c r="HD633">
        <v>0</v>
      </c>
      <c r="HE633">
        <v>0</v>
      </c>
      <c r="HF633">
        <v>0</v>
      </c>
      <c r="HG633">
        <v>0</v>
      </c>
      <c r="HH633">
        <v>0</v>
      </c>
      <c r="HI633">
        <v>0</v>
      </c>
      <c r="HJ633">
        <v>0</v>
      </c>
      <c r="HK633">
        <v>0</v>
      </c>
      <c r="HL633">
        <v>1</v>
      </c>
      <c r="HM633">
        <v>0</v>
      </c>
      <c r="HN633">
        <v>0</v>
      </c>
      <c r="HO633">
        <v>0</v>
      </c>
      <c r="HP633">
        <v>0</v>
      </c>
      <c r="HQ633">
        <v>0</v>
      </c>
      <c r="HR633">
        <v>0</v>
      </c>
      <c r="HS633">
        <v>0</v>
      </c>
      <c r="HT633">
        <v>0</v>
      </c>
      <c r="HU633">
        <v>0</v>
      </c>
      <c r="HV633">
        <v>0</v>
      </c>
      <c r="HW633">
        <v>0</v>
      </c>
      <c r="HX633">
        <v>0</v>
      </c>
      <c r="HY633">
        <v>16</v>
      </c>
      <c r="HZ633">
        <v>8</v>
      </c>
      <c r="IA633">
        <v>5</v>
      </c>
      <c r="IB633">
        <v>1</v>
      </c>
      <c r="IC633">
        <v>0</v>
      </c>
      <c r="ID633">
        <v>0</v>
      </c>
      <c r="IE633">
        <v>0</v>
      </c>
      <c r="IF633">
        <v>0</v>
      </c>
      <c r="IG633">
        <v>0</v>
      </c>
      <c r="IH633">
        <v>0</v>
      </c>
      <c r="II633">
        <v>0</v>
      </c>
      <c r="IJ633">
        <v>0</v>
      </c>
      <c r="IK633">
        <v>0</v>
      </c>
      <c r="IL633">
        <v>0</v>
      </c>
      <c r="IM633">
        <v>0</v>
      </c>
      <c r="IN633">
        <v>0</v>
      </c>
      <c r="IO633">
        <v>0</v>
      </c>
      <c r="IP633">
        <v>0</v>
      </c>
      <c r="IQ633">
        <v>0</v>
      </c>
      <c r="IR633">
        <v>0</v>
      </c>
      <c r="IS633">
        <v>1</v>
      </c>
      <c r="IT633">
        <v>0</v>
      </c>
      <c r="IU633">
        <v>0</v>
      </c>
      <c r="IV633">
        <v>0</v>
      </c>
      <c r="IW633">
        <v>0</v>
      </c>
      <c r="IX633">
        <v>0</v>
      </c>
      <c r="IY633">
        <v>1</v>
      </c>
      <c r="IZ633">
        <v>0</v>
      </c>
      <c r="JA633">
        <v>0</v>
      </c>
      <c r="JB633">
        <v>0</v>
      </c>
      <c r="JC633">
        <v>8</v>
      </c>
      <c r="JD633" t="s">
        <v>0</v>
      </c>
      <c r="JE633" t="s">
        <v>0</v>
      </c>
      <c r="JF633" t="s">
        <v>0</v>
      </c>
      <c r="JG633" t="s">
        <v>0</v>
      </c>
      <c r="JH633" t="s">
        <v>0</v>
      </c>
      <c r="JI633" t="s">
        <v>0</v>
      </c>
      <c r="JJ633" t="s">
        <v>0</v>
      </c>
      <c r="JK633" t="s">
        <v>0</v>
      </c>
      <c r="JL633" t="s">
        <v>0</v>
      </c>
      <c r="JM633" t="s">
        <v>0</v>
      </c>
      <c r="JN633" t="s">
        <v>0</v>
      </c>
      <c r="JO633" t="s">
        <v>0</v>
      </c>
      <c r="JP633" t="s">
        <v>0</v>
      </c>
      <c r="JQ633" t="s">
        <v>0</v>
      </c>
      <c r="JR633" t="s">
        <v>0</v>
      </c>
      <c r="JS633" t="s">
        <v>0</v>
      </c>
      <c r="JT633" t="s">
        <v>0</v>
      </c>
      <c r="JU633" t="s">
        <v>0</v>
      </c>
      <c r="JV633" t="s">
        <v>0</v>
      </c>
      <c r="JW633">
        <v>1</v>
      </c>
      <c r="JX633">
        <v>0</v>
      </c>
      <c r="JY633">
        <v>0</v>
      </c>
      <c r="JZ633">
        <v>0</v>
      </c>
      <c r="KA633">
        <v>0</v>
      </c>
      <c r="KB633">
        <v>0</v>
      </c>
      <c r="KC633">
        <v>0</v>
      </c>
      <c r="KD633">
        <v>0</v>
      </c>
      <c r="KE633">
        <v>0</v>
      </c>
      <c r="KF633">
        <v>1</v>
      </c>
      <c r="KG633">
        <v>0</v>
      </c>
      <c r="KH633">
        <v>0</v>
      </c>
      <c r="KI633">
        <v>0</v>
      </c>
      <c r="KJ633">
        <v>0</v>
      </c>
      <c r="KK633">
        <v>0</v>
      </c>
      <c r="KL633">
        <v>0</v>
      </c>
      <c r="KM633">
        <v>0</v>
      </c>
      <c r="KN633">
        <v>0</v>
      </c>
      <c r="KO633">
        <v>0</v>
      </c>
      <c r="KP633">
        <v>0</v>
      </c>
      <c r="KQ633">
        <v>0</v>
      </c>
      <c r="KR633">
        <v>1</v>
      </c>
      <c r="KS633">
        <v>0</v>
      </c>
      <c r="KT633">
        <v>0</v>
      </c>
      <c r="KU633">
        <v>0</v>
      </c>
      <c r="KV633">
        <v>0</v>
      </c>
      <c r="KW633">
        <v>0</v>
      </c>
      <c r="KX633">
        <v>0</v>
      </c>
      <c r="KY633">
        <v>0</v>
      </c>
      <c r="KZ633">
        <v>0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0</v>
      </c>
      <c r="LH633">
        <v>0</v>
      </c>
      <c r="LI633">
        <v>0</v>
      </c>
      <c r="LJ633">
        <v>0</v>
      </c>
      <c r="LK633">
        <v>0</v>
      </c>
      <c r="LL633">
        <v>0</v>
      </c>
      <c r="LM633">
        <v>0</v>
      </c>
      <c r="LN633">
        <v>0</v>
      </c>
      <c r="LO633">
        <v>0</v>
      </c>
      <c r="LP633">
        <v>0</v>
      </c>
      <c r="LQ633">
        <v>0</v>
      </c>
      <c r="LR633">
        <v>0</v>
      </c>
      <c r="LS633">
        <v>0</v>
      </c>
      <c r="LT633">
        <v>0</v>
      </c>
      <c r="LU633">
        <v>0</v>
      </c>
      <c r="LV633">
        <v>0</v>
      </c>
      <c r="LW633">
        <v>0</v>
      </c>
      <c r="LX633">
        <v>0</v>
      </c>
      <c r="LY633">
        <v>0</v>
      </c>
      <c r="LZ633">
        <v>0</v>
      </c>
      <c r="MA633">
        <v>0</v>
      </c>
      <c r="MB633">
        <v>0</v>
      </c>
      <c r="MC633">
        <v>0</v>
      </c>
      <c r="MD633">
        <v>0</v>
      </c>
      <c r="ME633">
        <v>0</v>
      </c>
      <c r="MF633">
        <v>0</v>
      </c>
      <c r="MG633">
        <v>0</v>
      </c>
      <c r="MH633">
        <v>0</v>
      </c>
      <c r="MI633">
        <v>0</v>
      </c>
      <c r="MJ633">
        <v>0</v>
      </c>
      <c r="MK633">
        <v>0</v>
      </c>
      <c r="ML633">
        <v>0</v>
      </c>
      <c r="MM633">
        <v>0</v>
      </c>
    </row>
    <row r="634" spans="1:351">
      <c r="A634" t="s">
        <v>578</v>
      </c>
      <c r="B634" t="s">
        <v>573</v>
      </c>
      <c r="C634" t="str">
        <f>"201304"</f>
        <v>201304</v>
      </c>
      <c r="D634" t="s">
        <v>577</v>
      </c>
      <c r="E634">
        <v>1</v>
      </c>
      <c r="F634">
        <v>1333</v>
      </c>
      <c r="G634">
        <v>1020</v>
      </c>
      <c r="H634">
        <v>303</v>
      </c>
      <c r="I634">
        <v>717</v>
      </c>
      <c r="J634">
        <v>0</v>
      </c>
      <c r="K634">
        <v>10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717</v>
      </c>
      <c r="T634">
        <v>0</v>
      </c>
      <c r="U634">
        <v>0</v>
      </c>
      <c r="V634">
        <v>717</v>
      </c>
      <c r="W634">
        <v>20</v>
      </c>
      <c r="X634">
        <v>13</v>
      </c>
      <c r="Y634">
        <v>7</v>
      </c>
      <c r="Z634">
        <v>0</v>
      </c>
      <c r="AA634">
        <v>697</v>
      </c>
      <c r="AB634">
        <v>503</v>
      </c>
      <c r="AC634">
        <v>85</v>
      </c>
      <c r="AD634">
        <v>11</v>
      </c>
      <c r="AE634">
        <v>5</v>
      </c>
      <c r="AF634">
        <v>30</v>
      </c>
      <c r="AG634">
        <v>5</v>
      </c>
      <c r="AH634">
        <v>4</v>
      </c>
      <c r="AI634">
        <v>1</v>
      </c>
      <c r="AJ634">
        <v>291</v>
      </c>
      <c r="AK634">
        <v>2</v>
      </c>
      <c r="AL634">
        <v>13</v>
      </c>
      <c r="AM634">
        <v>3</v>
      </c>
      <c r="AN634">
        <v>2</v>
      </c>
      <c r="AO634">
        <v>0</v>
      </c>
      <c r="AP634">
        <v>1</v>
      </c>
      <c r="AQ634">
        <v>0</v>
      </c>
      <c r="AR634">
        <v>1</v>
      </c>
      <c r="AS634">
        <v>0</v>
      </c>
      <c r="AT634">
        <v>11</v>
      </c>
      <c r="AU634">
        <v>0</v>
      </c>
      <c r="AV634">
        <v>1</v>
      </c>
      <c r="AW634">
        <v>1</v>
      </c>
      <c r="AX634">
        <v>0</v>
      </c>
      <c r="AY634">
        <v>2</v>
      </c>
      <c r="AZ634">
        <v>1</v>
      </c>
      <c r="BA634">
        <v>1</v>
      </c>
      <c r="BB634">
        <v>0</v>
      </c>
      <c r="BC634">
        <v>1</v>
      </c>
      <c r="BD634">
        <v>31</v>
      </c>
      <c r="BE634">
        <v>503</v>
      </c>
      <c r="BF634">
        <v>26</v>
      </c>
      <c r="BG634">
        <v>5</v>
      </c>
      <c r="BH634">
        <v>0</v>
      </c>
      <c r="BI634">
        <v>2</v>
      </c>
      <c r="BJ634">
        <v>0</v>
      </c>
      <c r="BK634">
        <v>0</v>
      </c>
      <c r="BL634">
        <v>0</v>
      </c>
      <c r="BM634">
        <v>0</v>
      </c>
      <c r="BN634">
        <v>13</v>
      </c>
      <c r="BO634">
        <v>0</v>
      </c>
      <c r="BP634">
        <v>2</v>
      </c>
      <c r="BQ634">
        <v>0</v>
      </c>
      <c r="BR634">
        <v>0</v>
      </c>
      <c r="BS634">
        <v>1</v>
      </c>
      <c r="BT634">
        <v>0</v>
      </c>
      <c r="BU634">
        <v>0</v>
      </c>
      <c r="BV634">
        <v>0</v>
      </c>
      <c r="BW634">
        <v>0</v>
      </c>
      <c r="BX634">
        <v>2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1</v>
      </c>
      <c r="CF634">
        <v>0</v>
      </c>
      <c r="CG634">
        <v>0</v>
      </c>
      <c r="CH634">
        <v>0</v>
      </c>
      <c r="CI634">
        <v>26</v>
      </c>
      <c r="CJ634">
        <v>6</v>
      </c>
      <c r="CK634">
        <v>2</v>
      </c>
      <c r="CL634">
        <v>1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1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2</v>
      </c>
      <c r="DE634">
        <v>0</v>
      </c>
      <c r="DF634">
        <v>0</v>
      </c>
      <c r="DG634">
        <v>0</v>
      </c>
      <c r="DH634">
        <v>0</v>
      </c>
      <c r="DI634">
        <v>6</v>
      </c>
      <c r="DJ634">
        <v>16</v>
      </c>
      <c r="DK634">
        <v>9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1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1</v>
      </c>
      <c r="ED634">
        <v>1</v>
      </c>
      <c r="EE634">
        <v>0</v>
      </c>
      <c r="EF634">
        <v>0</v>
      </c>
      <c r="EG634">
        <v>0</v>
      </c>
      <c r="EH634">
        <v>0</v>
      </c>
      <c r="EI634">
        <v>2</v>
      </c>
      <c r="EJ634">
        <v>0</v>
      </c>
      <c r="EK634">
        <v>1</v>
      </c>
      <c r="EL634">
        <v>1</v>
      </c>
      <c r="EM634">
        <v>16</v>
      </c>
      <c r="EN634">
        <v>92</v>
      </c>
      <c r="EO634">
        <v>3</v>
      </c>
      <c r="EP634">
        <v>3</v>
      </c>
      <c r="EQ634">
        <v>0</v>
      </c>
      <c r="ER634">
        <v>1</v>
      </c>
      <c r="ES634">
        <v>82</v>
      </c>
      <c r="ET634">
        <v>1</v>
      </c>
      <c r="EU634">
        <v>2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92</v>
      </c>
      <c r="FR634">
        <v>5</v>
      </c>
      <c r="FS634">
        <v>1</v>
      </c>
      <c r="FT634">
        <v>0</v>
      </c>
      <c r="FU634">
        <v>0</v>
      </c>
      <c r="FV634">
        <v>0</v>
      </c>
      <c r="FW634">
        <v>0</v>
      </c>
      <c r="FX634">
        <v>1</v>
      </c>
      <c r="FY634">
        <v>0</v>
      </c>
      <c r="FZ634">
        <v>1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2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0</v>
      </c>
      <c r="GM634">
        <v>0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5</v>
      </c>
      <c r="GV634">
        <v>36</v>
      </c>
      <c r="GW634">
        <v>16</v>
      </c>
      <c r="GX634">
        <v>4</v>
      </c>
      <c r="GY634">
        <v>2</v>
      </c>
      <c r="GZ634">
        <v>1</v>
      </c>
      <c r="HA634">
        <v>1</v>
      </c>
      <c r="HB634">
        <v>1</v>
      </c>
      <c r="HC634">
        <v>1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0</v>
      </c>
      <c r="HJ634">
        <v>0</v>
      </c>
      <c r="HK634">
        <v>2</v>
      </c>
      <c r="HL634">
        <v>0</v>
      </c>
      <c r="HM634">
        <v>0</v>
      </c>
      <c r="HN634">
        <v>0</v>
      </c>
      <c r="HO634">
        <v>0</v>
      </c>
      <c r="HP634">
        <v>0</v>
      </c>
      <c r="HQ634">
        <v>2</v>
      </c>
      <c r="HR634">
        <v>3</v>
      </c>
      <c r="HS634">
        <v>0</v>
      </c>
      <c r="HT634">
        <v>1</v>
      </c>
      <c r="HU634">
        <v>0</v>
      </c>
      <c r="HV634">
        <v>0</v>
      </c>
      <c r="HW634">
        <v>1</v>
      </c>
      <c r="HX634">
        <v>1</v>
      </c>
      <c r="HY634">
        <v>36</v>
      </c>
      <c r="HZ634">
        <v>10</v>
      </c>
      <c r="IA634">
        <v>8</v>
      </c>
      <c r="IB634">
        <v>0</v>
      </c>
      <c r="IC634">
        <v>0</v>
      </c>
      <c r="ID634">
        <v>0</v>
      </c>
      <c r="IE634">
        <v>0</v>
      </c>
      <c r="IF634">
        <v>0</v>
      </c>
      <c r="IG634">
        <v>0</v>
      </c>
      <c r="IH634">
        <v>0</v>
      </c>
      <c r="II634">
        <v>0</v>
      </c>
      <c r="IJ634">
        <v>0</v>
      </c>
      <c r="IK634">
        <v>0</v>
      </c>
      <c r="IL634">
        <v>0</v>
      </c>
      <c r="IM634">
        <v>0</v>
      </c>
      <c r="IN634">
        <v>0</v>
      </c>
      <c r="IO634">
        <v>0</v>
      </c>
      <c r="IP634">
        <v>0</v>
      </c>
      <c r="IQ634">
        <v>1</v>
      </c>
      <c r="IR634">
        <v>0</v>
      </c>
      <c r="IS634">
        <v>0</v>
      </c>
      <c r="IT634">
        <v>0</v>
      </c>
      <c r="IU634">
        <v>0</v>
      </c>
      <c r="IV634">
        <v>0</v>
      </c>
      <c r="IW634">
        <v>0</v>
      </c>
      <c r="IX634">
        <v>0</v>
      </c>
      <c r="IY634">
        <v>0</v>
      </c>
      <c r="IZ634">
        <v>1</v>
      </c>
      <c r="JA634">
        <v>0</v>
      </c>
      <c r="JB634">
        <v>0</v>
      </c>
      <c r="JC634">
        <v>10</v>
      </c>
      <c r="JD634" t="s">
        <v>0</v>
      </c>
      <c r="JE634" t="s">
        <v>0</v>
      </c>
      <c r="JF634" t="s">
        <v>0</v>
      </c>
      <c r="JG634" t="s">
        <v>0</v>
      </c>
      <c r="JH634" t="s">
        <v>0</v>
      </c>
      <c r="JI634" t="s">
        <v>0</v>
      </c>
      <c r="JJ634" t="s">
        <v>0</v>
      </c>
      <c r="JK634" t="s">
        <v>0</v>
      </c>
      <c r="JL634" t="s">
        <v>0</v>
      </c>
      <c r="JM634" t="s">
        <v>0</v>
      </c>
      <c r="JN634" t="s">
        <v>0</v>
      </c>
      <c r="JO634" t="s">
        <v>0</v>
      </c>
      <c r="JP634" t="s">
        <v>0</v>
      </c>
      <c r="JQ634" t="s">
        <v>0</v>
      </c>
      <c r="JR634" t="s">
        <v>0</v>
      </c>
      <c r="JS634" t="s">
        <v>0</v>
      </c>
      <c r="JT634" t="s">
        <v>0</v>
      </c>
      <c r="JU634" t="s">
        <v>0</v>
      </c>
      <c r="JV634" t="s">
        <v>0</v>
      </c>
      <c r="JW634">
        <v>2</v>
      </c>
      <c r="JX634">
        <v>1</v>
      </c>
      <c r="JY634">
        <v>0</v>
      </c>
      <c r="JZ634">
        <v>0</v>
      </c>
      <c r="KA634">
        <v>0</v>
      </c>
      <c r="KB634">
        <v>0</v>
      </c>
      <c r="KC634">
        <v>0</v>
      </c>
      <c r="KD634">
        <v>0</v>
      </c>
      <c r="KE634">
        <v>0</v>
      </c>
      <c r="KF634">
        <v>1</v>
      </c>
      <c r="KG634">
        <v>0</v>
      </c>
      <c r="KH634">
        <v>0</v>
      </c>
      <c r="KI634">
        <v>0</v>
      </c>
      <c r="KJ634">
        <v>0</v>
      </c>
      <c r="KK634">
        <v>0</v>
      </c>
      <c r="KL634">
        <v>0</v>
      </c>
      <c r="KM634">
        <v>0</v>
      </c>
      <c r="KN634">
        <v>0</v>
      </c>
      <c r="KO634">
        <v>0</v>
      </c>
      <c r="KP634">
        <v>0</v>
      </c>
      <c r="KQ634">
        <v>0</v>
      </c>
      <c r="KR634">
        <v>2</v>
      </c>
      <c r="KS634">
        <v>0</v>
      </c>
      <c r="KT634">
        <v>0</v>
      </c>
      <c r="KU634">
        <v>0</v>
      </c>
      <c r="KV634">
        <v>0</v>
      </c>
      <c r="KW634">
        <v>0</v>
      </c>
      <c r="KX634">
        <v>0</v>
      </c>
      <c r="KY634">
        <v>0</v>
      </c>
      <c r="KZ634">
        <v>0</v>
      </c>
      <c r="LA634">
        <v>0</v>
      </c>
      <c r="LB634">
        <v>0</v>
      </c>
      <c r="LC634">
        <v>0</v>
      </c>
      <c r="LD634">
        <v>0</v>
      </c>
      <c r="LE634">
        <v>0</v>
      </c>
      <c r="LF634">
        <v>0</v>
      </c>
      <c r="LG634">
        <v>0</v>
      </c>
      <c r="LH634">
        <v>0</v>
      </c>
      <c r="LI634">
        <v>0</v>
      </c>
      <c r="LJ634">
        <v>0</v>
      </c>
      <c r="LK634">
        <v>0</v>
      </c>
      <c r="LL634">
        <v>0</v>
      </c>
      <c r="LM634">
        <v>0</v>
      </c>
      <c r="LN634">
        <v>0</v>
      </c>
      <c r="LO634">
        <v>0</v>
      </c>
      <c r="LP634">
        <v>0</v>
      </c>
      <c r="LQ634">
        <v>0</v>
      </c>
      <c r="LR634">
        <v>0</v>
      </c>
      <c r="LS634">
        <v>0</v>
      </c>
      <c r="LT634">
        <v>0</v>
      </c>
      <c r="LU634">
        <v>0</v>
      </c>
      <c r="LV634">
        <v>1</v>
      </c>
      <c r="LW634">
        <v>0</v>
      </c>
      <c r="LX634">
        <v>0</v>
      </c>
      <c r="LY634">
        <v>0</v>
      </c>
      <c r="LZ634">
        <v>0</v>
      </c>
      <c r="MA634">
        <v>0</v>
      </c>
      <c r="MB634">
        <v>1</v>
      </c>
      <c r="MC634">
        <v>0</v>
      </c>
      <c r="MD634">
        <v>0</v>
      </c>
      <c r="ME634">
        <v>0</v>
      </c>
      <c r="MF634">
        <v>0</v>
      </c>
      <c r="MG634">
        <v>0</v>
      </c>
      <c r="MH634">
        <v>0</v>
      </c>
      <c r="MI634">
        <v>0</v>
      </c>
      <c r="MJ634">
        <v>0</v>
      </c>
      <c r="MK634">
        <v>0</v>
      </c>
      <c r="ML634">
        <v>0</v>
      </c>
      <c r="MM634">
        <v>1</v>
      </c>
    </row>
    <row r="635" spans="1:351">
      <c r="A635" t="s">
        <v>576</v>
      </c>
      <c r="B635" t="s">
        <v>573</v>
      </c>
      <c r="C635" t="str">
        <f>"201304"</f>
        <v>201304</v>
      </c>
      <c r="D635" t="s">
        <v>575</v>
      </c>
      <c r="E635">
        <v>2</v>
      </c>
      <c r="F635">
        <v>1207</v>
      </c>
      <c r="G635">
        <v>920</v>
      </c>
      <c r="H635">
        <v>268</v>
      </c>
      <c r="I635">
        <v>652</v>
      </c>
      <c r="J635">
        <v>1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652</v>
      </c>
      <c r="T635">
        <v>0</v>
      </c>
      <c r="U635">
        <v>0</v>
      </c>
      <c r="V635">
        <v>652</v>
      </c>
      <c r="W635">
        <v>19</v>
      </c>
      <c r="X635">
        <v>15</v>
      </c>
      <c r="Y635">
        <v>4</v>
      </c>
      <c r="Z635">
        <v>0</v>
      </c>
      <c r="AA635">
        <v>633</v>
      </c>
      <c r="AB635">
        <v>433</v>
      </c>
      <c r="AC635">
        <v>79</v>
      </c>
      <c r="AD635">
        <v>17</v>
      </c>
      <c r="AE635">
        <v>8</v>
      </c>
      <c r="AF635">
        <v>47</v>
      </c>
      <c r="AG635">
        <v>17</v>
      </c>
      <c r="AH635">
        <v>3</v>
      </c>
      <c r="AI635">
        <v>1</v>
      </c>
      <c r="AJ635">
        <v>180</v>
      </c>
      <c r="AK635">
        <v>0</v>
      </c>
      <c r="AL635">
        <v>3</v>
      </c>
      <c r="AM635">
        <v>3</v>
      </c>
      <c r="AN635">
        <v>2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5</v>
      </c>
      <c r="AU635">
        <v>0</v>
      </c>
      <c r="AV635">
        <v>0</v>
      </c>
      <c r="AW635">
        <v>3</v>
      </c>
      <c r="AX635">
        <v>0</v>
      </c>
      <c r="AY635">
        <v>0</v>
      </c>
      <c r="AZ635">
        <v>0</v>
      </c>
      <c r="BA635">
        <v>1</v>
      </c>
      <c r="BB635">
        <v>0</v>
      </c>
      <c r="BC635">
        <v>3</v>
      </c>
      <c r="BD635">
        <v>61</v>
      </c>
      <c r="BE635">
        <v>433</v>
      </c>
      <c r="BF635">
        <v>18</v>
      </c>
      <c r="BG635">
        <v>4</v>
      </c>
      <c r="BH635">
        <v>0</v>
      </c>
      <c r="BI635">
        <v>0</v>
      </c>
      <c r="BJ635">
        <v>0</v>
      </c>
      <c r="BK635">
        <v>1</v>
      </c>
      <c r="BL635">
        <v>0</v>
      </c>
      <c r="BM635">
        <v>0</v>
      </c>
      <c r="BN635">
        <v>10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1</v>
      </c>
      <c r="BY635">
        <v>0</v>
      </c>
      <c r="BZ635">
        <v>0</v>
      </c>
      <c r="CA635">
        <v>0</v>
      </c>
      <c r="CB635">
        <v>0</v>
      </c>
      <c r="CC635">
        <v>1</v>
      </c>
      <c r="CD635">
        <v>0</v>
      </c>
      <c r="CE635">
        <v>0</v>
      </c>
      <c r="CF635">
        <v>0</v>
      </c>
      <c r="CG635">
        <v>0</v>
      </c>
      <c r="CH635">
        <v>1</v>
      </c>
      <c r="CI635">
        <v>18</v>
      </c>
      <c r="CJ635">
        <v>5</v>
      </c>
      <c r="CK635">
        <v>1</v>
      </c>
      <c r="CL635">
        <v>0</v>
      </c>
      <c r="CM635">
        <v>1</v>
      </c>
      <c r="CN635">
        <v>0</v>
      </c>
      <c r="CO635">
        <v>1</v>
      </c>
      <c r="CP635">
        <v>0</v>
      </c>
      <c r="CQ635">
        <v>1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1</v>
      </c>
      <c r="DE635">
        <v>0</v>
      </c>
      <c r="DF635">
        <v>0</v>
      </c>
      <c r="DG635">
        <v>0</v>
      </c>
      <c r="DH635">
        <v>0</v>
      </c>
      <c r="DI635">
        <v>5</v>
      </c>
      <c r="DJ635">
        <v>12</v>
      </c>
      <c r="DK635">
        <v>7</v>
      </c>
      <c r="DL635">
        <v>0</v>
      </c>
      <c r="DM635">
        <v>3</v>
      </c>
      <c r="DN635">
        <v>0</v>
      </c>
      <c r="DO635">
        <v>1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1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12</v>
      </c>
      <c r="EN635">
        <v>117</v>
      </c>
      <c r="EO635">
        <v>0</v>
      </c>
      <c r="EP635">
        <v>0</v>
      </c>
      <c r="EQ635">
        <v>0</v>
      </c>
      <c r="ER635">
        <v>0</v>
      </c>
      <c r="ES635">
        <v>114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1</v>
      </c>
      <c r="FG635">
        <v>0</v>
      </c>
      <c r="FH635">
        <v>0</v>
      </c>
      <c r="FI635">
        <v>1</v>
      </c>
      <c r="FJ635">
        <v>1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117</v>
      </c>
      <c r="FR635">
        <v>8</v>
      </c>
      <c r="FS635">
        <v>2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1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2</v>
      </c>
      <c r="GG635">
        <v>0</v>
      </c>
      <c r="GH635">
        <v>0</v>
      </c>
      <c r="GI635">
        <v>0</v>
      </c>
      <c r="GJ635">
        <v>0</v>
      </c>
      <c r="GK635">
        <v>1</v>
      </c>
      <c r="GL635">
        <v>0</v>
      </c>
      <c r="GM635">
        <v>1</v>
      </c>
      <c r="GN635">
        <v>1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8</v>
      </c>
      <c r="GV635">
        <v>25</v>
      </c>
      <c r="GW635">
        <v>8</v>
      </c>
      <c r="GX635">
        <v>1</v>
      </c>
      <c r="GY635">
        <v>2</v>
      </c>
      <c r="GZ635">
        <v>1</v>
      </c>
      <c r="HA635">
        <v>1</v>
      </c>
      <c r="HB635">
        <v>0</v>
      </c>
      <c r="HC635">
        <v>0</v>
      </c>
      <c r="HD635">
        <v>0</v>
      </c>
      <c r="HE635">
        <v>1</v>
      </c>
      <c r="HF635">
        <v>0</v>
      </c>
      <c r="HG635">
        <v>1</v>
      </c>
      <c r="HH635">
        <v>1</v>
      </c>
      <c r="HI635">
        <v>0</v>
      </c>
      <c r="HJ635">
        <v>0</v>
      </c>
      <c r="HK635">
        <v>0</v>
      </c>
      <c r="HL635">
        <v>0</v>
      </c>
      <c r="HM635">
        <v>3</v>
      </c>
      <c r="HN635">
        <v>3</v>
      </c>
      <c r="HO635">
        <v>0</v>
      </c>
      <c r="HP635">
        <v>0</v>
      </c>
      <c r="HQ635">
        <v>0</v>
      </c>
      <c r="HR635">
        <v>2</v>
      </c>
      <c r="HS635">
        <v>0</v>
      </c>
      <c r="HT635">
        <v>0</v>
      </c>
      <c r="HU635">
        <v>0</v>
      </c>
      <c r="HV635">
        <v>0</v>
      </c>
      <c r="HW635">
        <v>0</v>
      </c>
      <c r="HX635">
        <v>1</v>
      </c>
      <c r="HY635">
        <v>25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0</v>
      </c>
      <c r="IF635">
        <v>0</v>
      </c>
      <c r="IG635">
        <v>0</v>
      </c>
      <c r="IH635">
        <v>0</v>
      </c>
      <c r="II635">
        <v>0</v>
      </c>
      <c r="IJ635">
        <v>0</v>
      </c>
      <c r="IK635">
        <v>0</v>
      </c>
      <c r="IL635">
        <v>0</v>
      </c>
      <c r="IM635">
        <v>0</v>
      </c>
      <c r="IN635">
        <v>0</v>
      </c>
      <c r="IO635">
        <v>0</v>
      </c>
      <c r="IP635">
        <v>0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0</v>
      </c>
      <c r="IX635">
        <v>0</v>
      </c>
      <c r="IY635">
        <v>0</v>
      </c>
      <c r="IZ635">
        <v>0</v>
      </c>
      <c r="JA635">
        <v>0</v>
      </c>
      <c r="JB635">
        <v>0</v>
      </c>
      <c r="JC635">
        <v>0</v>
      </c>
      <c r="JD635" t="s">
        <v>0</v>
      </c>
      <c r="JE635" t="s">
        <v>0</v>
      </c>
      <c r="JF635" t="s">
        <v>0</v>
      </c>
      <c r="JG635" t="s">
        <v>0</v>
      </c>
      <c r="JH635" t="s">
        <v>0</v>
      </c>
      <c r="JI635" t="s">
        <v>0</v>
      </c>
      <c r="JJ635" t="s">
        <v>0</v>
      </c>
      <c r="JK635" t="s">
        <v>0</v>
      </c>
      <c r="JL635" t="s">
        <v>0</v>
      </c>
      <c r="JM635" t="s">
        <v>0</v>
      </c>
      <c r="JN635" t="s">
        <v>0</v>
      </c>
      <c r="JO635" t="s">
        <v>0</v>
      </c>
      <c r="JP635" t="s">
        <v>0</v>
      </c>
      <c r="JQ635" t="s">
        <v>0</v>
      </c>
      <c r="JR635" t="s">
        <v>0</v>
      </c>
      <c r="JS635" t="s">
        <v>0</v>
      </c>
      <c r="JT635" t="s">
        <v>0</v>
      </c>
      <c r="JU635" t="s">
        <v>0</v>
      </c>
      <c r="JV635" t="s">
        <v>0</v>
      </c>
      <c r="JW635">
        <v>13</v>
      </c>
      <c r="JX635">
        <v>5</v>
      </c>
      <c r="JY635">
        <v>1</v>
      </c>
      <c r="JZ635">
        <v>0</v>
      </c>
      <c r="KA635">
        <v>0</v>
      </c>
      <c r="KB635">
        <v>0</v>
      </c>
      <c r="KC635">
        <v>5</v>
      </c>
      <c r="KD635">
        <v>0</v>
      </c>
      <c r="KE635">
        <v>0</v>
      </c>
      <c r="KF635">
        <v>0</v>
      </c>
      <c r="KG635">
        <v>0</v>
      </c>
      <c r="KH635">
        <v>0</v>
      </c>
      <c r="KI635">
        <v>0</v>
      </c>
      <c r="KJ635">
        <v>0</v>
      </c>
      <c r="KK635">
        <v>0</v>
      </c>
      <c r="KL635">
        <v>1</v>
      </c>
      <c r="KM635">
        <v>0</v>
      </c>
      <c r="KN635">
        <v>0</v>
      </c>
      <c r="KO635">
        <v>0</v>
      </c>
      <c r="KP635">
        <v>1</v>
      </c>
      <c r="KQ635">
        <v>0</v>
      </c>
      <c r="KR635">
        <v>13</v>
      </c>
      <c r="KS635">
        <v>2</v>
      </c>
      <c r="KT635">
        <v>0</v>
      </c>
      <c r="KU635">
        <v>0</v>
      </c>
      <c r="KV635">
        <v>0</v>
      </c>
      <c r="KW635">
        <v>0</v>
      </c>
      <c r="KX635">
        <v>0</v>
      </c>
      <c r="KY635">
        <v>1</v>
      </c>
      <c r="KZ635">
        <v>0</v>
      </c>
      <c r="LA635">
        <v>0</v>
      </c>
      <c r="LB635">
        <v>0</v>
      </c>
      <c r="LC635">
        <v>0</v>
      </c>
      <c r="LD635">
        <v>0</v>
      </c>
      <c r="LE635">
        <v>0</v>
      </c>
      <c r="LF635">
        <v>0</v>
      </c>
      <c r="LG635">
        <v>0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0</v>
      </c>
      <c r="LN635">
        <v>0</v>
      </c>
      <c r="LO635">
        <v>1</v>
      </c>
      <c r="LP635">
        <v>0</v>
      </c>
      <c r="LQ635">
        <v>0</v>
      </c>
      <c r="LR635">
        <v>0</v>
      </c>
      <c r="LS635">
        <v>0</v>
      </c>
      <c r="LT635">
        <v>0</v>
      </c>
      <c r="LU635">
        <v>2</v>
      </c>
      <c r="LV635">
        <v>0</v>
      </c>
      <c r="LW635">
        <v>0</v>
      </c>
      <c r="LX635">
        <v>0</v>
      </c>
      <c r="LY635">
        <v>0</v>
      </c>
      <c r="LZ635">
        <v>0</v>
      </c>
      <c r="MA635">
        <v>0</v>
      </c>
      <c r="MB635">
        <v>0</v>
      </c>
      <c r="MC635">
        <v>0</v>
      </c>
      <c r="MD635">
        <v>0</v>
      </c>
      <c r="ME635">
        <v>0</v>
      </c>
      <c r="MF635">
        <v>0</v>
      </c>
      <c r="MG635">
        <v>0</v>
      </c>
      <c r="MH635">
        <v>0</v>
      </c>
      <c r="MI635">
        <v>0</v>
      </c>
      <c r="MJ635">
        <v>0</v>
      </c>
      <c r="MK635">
        <v>0</v>
      </c>
      <c r="ML635">
        <v>0</v>
      </c>
      <c r="MM635">
        <v>0</v>
      </c>
    </row>
    <row r="636" spans="1:351">
      <c r="A636" t="s">
        <v>574</v>
      </c>
      <c r="B636" t="s">
        <v>573</v>
      </c>
      <c r="C636" t="str">
        <f>"201304"</f>
        <v>201304</v>
      </c>
      <c r="D636" t="s">
        <v>572</v>
      </c>
      <c r="E636">
        <v>3</v>
      </c>
      <c r="F636">
        <v>1150</v>
      </c>
      <c r="G636">
        <v>880</v>
      </c>
      <c r="H636">
        <v>302</v>
      </c>
      <c r="I636">
        <v>578</v>
      </c>
      <c r="J636">
        <v>0</v>
      </c>
      <c r="K636">
        <v>2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578</v>
      </c>
      <c r="T636">
        <v>0</v>
      </c>
      <c r="U636">
        <v>0</v>
      </c>
      <c r="V636">
        <v>578</v>
      </c>
      <c r="W636">
        <v>14</v>
      </c>
      <c r="X636">
        <v>8</v>
      </c>
      <c r="Y636">
        <v>6</v>
      </c>
      <c r="Z636">
        <v>0</v>
      </c>
      <c r="AA636">
        <v>564</v>
      </c>
      <c r="AB636">
        <v>402</v>
      </c>
      <c r="AC636">
        <v>44</v>
      </c>
      <c r="AD636">
        <v>13</v>
      </c>
      <c r="AE636">
        <v>2</v>
      </c>
      <c r="AF636">
        <v>43</v>
      </c>
      <c r="AG636">
        <v>9</v>
      </c>
      <c r="AH636">
        <v>0</v>
      </c>
      <c r="AI636">
        <v>0</v>
      </c>
      <c r="AJ636">
        <v>232</v>
      </c>
      <c r="AK636">
        <v>2</v>
      </c>
      <c r="AL636">
        <v>1</v>
      </c>
      <c r="AM636">
        <v>4</v>
      </c>
      <c r="AN636">
        <v>0</v>
      </c>
      <c r="AO636">
        <v>2</v>
      </c>
      <c r="AP636">
        <v>2</v>
      </c>
      <c r="AQ636">
        <v>0</v>
      </c>
      <c r="AR636">
        <v>1</v>
      </c>
      <c r="AS636">
        <v>0</v>
      </c>
      <c r="AT636">
        <v>5</v>
      </c>
      <c r="AU636">
        <v>0</v>
      </c>
      <c r="AV636">
        <v>0</v>
      </c>
      <c r="AW636">
        <v>4</v>
      </c>
      <c r="AX636">
        <v>0</v>
      </c>
      <c r="AY636">
        <v>1</v>
      </c>
      <c r="AZ636">
        <v>2</v>
      </c>
      <c r="BA636">
        <v>0</v>
      </c>
      <c r="BB636">
        <v>0</v>
      </c>
      <c r="BC636">
        <v>1</v>
      </c>
      <c r="BD636">
        <v>34</v>
      </c>
      <c r="BE636">
        <v>402</v>
      </c>
      <c r="BF636">
        <v>18</v>
      </c>
      <c r="BG636">
        <v>4</v>
      </c>
      <c r="BH636">
        <v>1</v>
      </c>
      <c r="BI636">
        <v>0</v>
      </c>
      <c r="BJ636">
        <v>2</v>
      </c>
      <c r="BK636">
        <v>0</v>
      </c>
      <c r="BL636">
        <v>0</v>
      </c>
      <c r="BM636">
        <v>0</v>
      </c>
      <c r="BN636">
        <v>8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1</v>
      </c>
      <c r="CD636">
        <v>0</v>
      </c>
      <c r="CE636">
        <v>0</v>
      </c>
      <c r="CF636">
        <v>0</v>
      </c>
      <c r="CG636">
        <v>0</v>
      </c>
      <c r="CH636">
        <v>2</v>
      </c>
      <c r="CI636">
        <v>18</v>
      </c>
      <c r="CJ636">
        <v>9</v>
      </c>
      <c r="CK636">
        <v>2</v>
      </c>
      <c r="CL636">
        <v>1</v>
      </c>
      <c r="CM636">
        <v>0</v>
      </c>
      <c r="CN636">
        <v>0</v>
      </c>
      <c r="CO636">
        <v>0</v>
      </c>
      <c r="CP636">
        <v>2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1</v>
      </c>
      <c r="CZ636">
        <v>0</v>
      </c>
      <c r="DA636">
        <v>0</v>
      </c>
      <c r="DB636">
        <v>0</v>
      </c>
      <c r="DC636">
        <v>0</v>
      </c>
      <c r="DD636">
        <v>1</v>
      </c>
      <c r="DE636">
        <v>0</v>
      </c>
      <c r="DF636">
        <v>0</v>
      </c>
      <c r="DG636">
        <v>0</v>
      </c>
      <c r="DH636">
        <v>2</v>
      </c>
      <c r="DI636">
        <v>9</v>
      </c>
      <c r="DJ636">
        <v>11</v>
      </c>
      <c r="DK636">
        <v>4</v>
      </c>
      <c r="DL636">
        <v>0</v>
      </c>
      <c r="DM636">
        <v>1</v>
      </c>
      <c r="DN636">
        <v>2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2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2</v>
      </c>
      <c r="EI636">
        <v>0</v>
      </c>
      <c r="EJ636">
        <v>0</v>
      </c>
      <c r="EK636">
        <v>0</v>
      </c>
      <c r="EL636">
        <v>0</v>
      </c>
      <c r="EM636">
        <v>11</v>
      </c>
      <c r="EN636">
        <v>87</v>
      </c>
      <c r="EO636">
        <v>2</v>
      </c>
      <c r="EP636">
        <v>0</v>
      </c>
      <c r="EQ636">
        <v>0</v>
      </c>
      <c r="ER636">
        <v>1</v>
      </c>
      <c r="ES636">
        <v>82</v>
      </c>
      <c r="ET636">
        <v>0</v>
      </c>
      <c r="EU636">
        <v>2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87</v>
      </c>
      <c r="FR636">
        <v>8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8</v>
      </c>
      <c r="GG636">
        <v>0</v>
      </c>
      <c r="GH636">
        <v>0</v>
      </c>
      <c r="GI636">
        <v>0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8</v>
      </c>
      <c r="GV636">
        <v>23</v>
      </c>
      <c r="GW636">
        <v>20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0</v>
      </c>
      <c r="HG636">
        <v>0</v>
      </c>
      <c r="HH636">
        <v>0</v>
      </c>
      <c r="HI636">
        <v>0</v>
      </c>
      <c r="HJ636">
        <v>1</v>
      </c>
      <c r="HK636">
        <v>0</v>
      </c>
      <c r="HL636">
        <v>0</v>
      </c>
      <c r="HM636">
        <v>2</v>
      </c>
      <c r="HN636">
        <v>0</v>
      </c>
      <c r="HO636">
        <v>0</v>
      </c>
      <c r="HP636">
        <v>0</v>
      </c>
      <c r="HQ636">
        <v>0</v>
      </c>
      <c r="HR636">
        <v>0</v>
      </c>
      <c r="HS636">
        <v>0</v>
      </c>
      <c r="HT636">
        <v>0</v>
      </c>
      <c r="HU636">
        <v>0</v>
      </c>
      <c r="HV636">
        <v>0</v>
      </c>
      <c r="HW636">
        <v>0</v>
      </c>
      <c r="HX636">
        <v>0</v>
      </c>
      <c r="HY636">
        <v>23</v>
      </c>
      <c r="HZ636">
        <v>4</v>
      </c>
      <c r="IA636">
        <v>1</v>
      </c>
      <c r="IB636">
        <v>0</v>
      </c>
      <c r="IC636">
        <v>0</v>
      </c>
      <c r="ID636">
        <v>1</v>
      </c>
      <c r="IE636">
        <v>0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1</v>
      </c>
      <c r="IM636">
        <v>0</v>
      </c>
      <c r="IN636">
        <v>0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1</v>
      </c>
      <c r="IX636">
        <v>0</v>
      </c>
      <c r="IY636">
        <v>0</v>
      </c>
      <c r="IZ636">
        <v>0</v>
      </c>
      <c r="JA636">
        <v>0</v>
      </c>
      <c r="JB636">
        <v>0</v>
      </c>
      <c r="JC636">
        <v>4</v>
      </c>
      <c r="JD636" t="s">
        <v>0</v>
      </c>
      <c r="JE636" t="s">
        <v>0</v>
      </c>
      <c r="JF636" t="s">
        <v>0</v>
      </c>
      <c r="JG636" t="s">
        <v>0</v>
      </c>
      <c r="JH636" t="s">
        <v>0</v>
      </c>
      <c r="JI636" t="s">
        <v>0</v>
      </c>
      <c r="JJ636" t="s">
        <v>0</v>
      </c>
      <c r="JK636" t="s">
        <v>0</v>
      </c>
      <c r="JL636" t="s">
        <v>0</v>
      </c>
      <c r="JM636" t="s">
        <v>0</v>
      </c>
      <c r="JN636" t="s">
        <v>0</v>
      </c>
      <c r="JO636" t="s">
        <v>0</v>
      </c>
      <c r="JP636" t="s">
        <v>0</v>
      </c>
      <c r="JQ636" t="s">
        <v>0</v>
      </c>
      <c r="JR636" t="s">
        <v>0</v>
      </c>
      <c r="JS636" t="s">
        <v>0</v>
      </c>
      <c r="JT636" t="s">
        <v>0</v>
      </c>
      <c r="JU636" t="s">
        <v>0</v>
      </c>
      <c r="JV636" t="s">
        <v>0</v>
      </c>
      <c r="JW636">
        <v>0</v>
      </c>
      <c r="JX636">
        <v>0</v>
      </c>
      <c r="JY636">
        <v>0</v>
      </c>
      <c r="JZ636">
        <v>0</v>
      </c>
      <c r="KA636">
        <v>0</v>
      </c>
      <c r="KB636">
        <v>0</v>
      </c>
      <c r="KC636">
        <v>0</v>
      </c>
      <c r="KD636">
        <v>0</v>
      </c>
      <c r="KE636">
        <v>0</v>
      </c>
      <c r="KF636">
        <v>0</v>
      </c>
      <c r="KG636">
        <v>0</v>
      </c>
      <c r="KH636">
        <v>0</v>
      </c>
      <c r="KI636">
        <v>0</v>
      </c>
      <c r="KJ636">
        <v>0</v>
      </c>
      <c r="KK636">
        <v>0</v>
      </c>
      <c r="KL636">
        <v>0</v>
      </c>
      <c r="KM636">
        <v>0</v>
      </c>
      <c r="KN636">
        <v>0</v>
      </c>
      <c r="KO636">
        <v>0</v>
      </c>
      <c r="KP636">
        <v>0</v>
      </c>
      <c r="KQ636">
        <v>0</v>
      </c>
      <c r="KR636">
        <v>0</v>
      </c>
      <c r="KS636">
        <v>0</v>
      </c>
      <c r="KT636">
        <v>0</v>
      </c>
      <c r="KU636">
        <v>0</v>
      </c>
      <c r="KV636">
        <v>0</v>
      </c>
      <c r="KW636">
        <v>0</v>
      </c>
      <c r="KX636">
        <v>0</v>
      </c>
      <c r="KY636">
        <v>0</v>
      </c>
      <c r="KZ636">
        <v>0</v>
      </c>
      <c r="LA636">
        <v>0</v>
      </c>
      <c r="LB636">
        <v>0</v>
      </c>
      <c r="LC636">
        <v>0</v>
      </c>
      <c r="LD636">
        <v>0</v>
      </c>
      <c r="LE636">
        <v>0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0</v>
      </c>
      <c r="LM636">
        <v>0</v>
      </c>
      <c r="LN636">
        <v>0</v>
      </c>
      <c r="LO636">
        <v>0</v>
      </c>
      <c r="LP636">
        <v>0</v>
      </c>
      <c r="LQ636">
        <v>0</v>
      </c>
      <c r="LR636">
        <v>0</v>
      </c>
      <c r="LS636">
        <v>0</v>
      </c>
      <c r="LT636">
        <v>0</v>
      </c>
      <c r="LU636">
        <v>0</v>
      </c>
      <c r="LV636">
        <v>2</v>
      </c>
      <c r="LW636">
        <v>0</v>
      </c>
      <c r="LX636">
        <v>2</v>
      </c>
      <c r="LY636">
        <v>0</v>
      </c>
      <c r="LZ636">
        <v>0</v>
      </c>
      <c r="MA636">
        <v>0</v>
      </c>
      <c r="MB636">
        <v>0</v>
      </c>
      <c r="MC636">
        <v>0</v>
      </c>
      <c r="MD636">
        <v>0</v>
      </c>
      <c r="ME636">
        <v>0</v>
      </c>
      <c r="MF636">
        <v>0</v>
      </c>
      <c r="MG636">
        <v>0</v>
      </c>
      <c r="MH636">
        <v>0</v>
      </c>
      <c r="MI636">
        <v>0</v>
      </c>
      <c r="MJ636">
        <v>0</v>
      </c>
      <c r="MK636">
        <v>0</v>
      </c>
      <c r="ML636">
        <v>0</v>
      </c>
      <c r="MM636">
        <v>2</v>
      </c>
    </row>
    <row r="637" spans="1:351">
      <c r="A637" t="s">
        <v>571</v>
      </c>
      <c r="B637" t="s">
        <v>565</v>
      </c>
      <c r="C637" t="str">
        <f>"201305"</f>
        <v>201305</v>
      </c>
      <c r="D637" t="s">
        <v>570</v>
      </c>
      <c r="E637">
        <v>1</v>
      </c>
      <c r="F637">
        <v>721</v>
      </c>
      <c r="G637">
        <v>550</v>
      </c>
      <c r="H637">
        <v>199</v>
      </c>
      <c r="I637">
        <v>351</v>
      </c>
      <c r="J637">
        <v>1</v>
      </c>
      <c r="K637">
        <v>2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351</v>
      </c>
      <c r="T637">
        <v>0</v>
      </c>
      <c r="U637">
        <v>0</v>
      </c>
      <c r="V637">
        <v>351</v>
      </c>
      <c r="W637">
        <v>2</v>
      </c>
      <c r="X637">
        <v>0</v>
      </c>
      <c r="Y637">
        <v>1</v>
      </c>
      <c r="Z637">
        <v>1</v>
      </c>
      <c r="AA637">
        <v>349</v>
      </c>
      <c r="AB637">
        <v>282</v>
      </c>
      <c r="AC637">
        <v>37</v>
      </c>
      <c r="AD637">
        <v>5</v>
      </c>
      <c r="AE637">
        <v>11</v>
      </c>
      <c r="AF637">
        <v>14</v>
      </c>
      <c r="AG637">
        <v>2</v>
      </c>
      <c r="AH637">
        <v>0</v>
      </c>
      <c r="AI637">
        <v>6</v>
      </c>
      <c r="AJ637">
        <v>32</v>
      </c>
      <c r="AK637">
        <v>0</v>
      </c>
      <c r="AL637">
        <v>154</v>
      </c>
      <c r="AM637">
        <v>0</v>
      </c>
      <c r="AN637">
        <v>0</v>
      </c>
      <c r="AO637">
        <v>0</v>
      </c>
      <c r="AP637">
        <v>0</v>
      </c>
      <c r="AQ637">
        <v>4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2</v>
      </c>
      <c r="AX637">
        <v>0</v>
      </c>
      <c r="AY637">
        <v>3</v>
      </c>
      <c r="AZ637">
        <v>0</v>
      </c>
      <c r="BA637">
        <v>0</v>
      </c>
      <c r="BB637">
        <v>2</v>
      </c>
      <c r="BC637">
        <v>1</v>
      </c>
      <c r="BD637">
        <v>9</v>
      </c>
      <c r="BE637">
        <v>282</v>
      </c>
      <c r="BF637">
        <v>12</v>
      </c>
      <c r="BG637">
        <v>7</v>
      </c>
      <c r="BH637">
        <v>2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1</v>
      </c>
      <c r="CD637">
        <v>0</v>
      </c>
      <c r="CE637">
        <v>0</v>
      </c>
      <c r="CF637">
        <v>0</v>
      </c>
      <c r="CG637">
        <v>0</v>
      </c>
      <c r="CH637">
        <v>2</v>
      </c>
      <c r="CI637">
        <v>12</v>
      </c>
      <c r="CJ637">
        <v>1</v>
      </c>
      <c r="CK637">
        <v>0</v>
      </c>
      <c r="CL637">
        <v>0</v>
      </c>
      <c r="CM637">
        <v>0</v>
      </c>
      <c r="CN637">
        <v>1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</v>
      </c>
      <c r="DJ637">
        <v>7</v>
      </c>
      <c r="DK637">
        <v>3</v>
      </c>
      <c r="DL637">
        <v>0</v>
      </c>
      <c r="DM637">
        <v>1</v>
      </c>
      <c r="DN637">
        <v>0</v>
      </c>
      <c r="DO637">
        <v>0</v>
      </c>
      <c r="DP637">
        <v>0</v>
      </c>
      <c r="DQ637">
        <v>2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1</v>
      </c>
      <c r="EI637">
        <v>0</v>
      </c>
      <c r="EJ637">
        <v>0</v>
      </c>
      <c r="EK637">
        <v>0</v>
      </c>
      <c r="EL637">
        <v>0</v>
      </c>
      <c r="EM637">
        <v>7</v>
      </c>
      <c r="EN637">
        <v>11</v>
      </c>
      <c r="EO637">
        <v>0</v>
      </c>
      <c r="EP637">
        <v>1</v>
      </c>
      <c r="EQ637">
        <v>0</v>
      </c>
      <c r="ER637">
        <v>3</v>
      </c>
      <c r="ES637">
        <v>1</v>
      </c>
      <c r="ET637">
        <v>1</v>
      </c>
      <c r="EU637">
        <v>1</v>
      </c>
      <c r="EV637">
        <v>0</v>
      </c>
      <c r="EW637">
        <v>1</v>
      </c>
      <c r="EX637">
        <v>1</v>
      </c>
      <c r="EY637">
        <v>0</v>
      </c>
      <c r="EZ637">
        <v>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2</v>
      </c>
      <c r="FQ637">
        <v>11</v>
      </c>
      <c r="FR637">
        <v>4</v>
      </c>
      <c r="FS637">
        <v>2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0</v>
      </c>
      <c r="GB637">
        <v>0</v>
      </c>
      <c r="GC637">
        <v>0</v>
      </c>
      <c r="GD637">
        <v>0</v>
      </c>
      <c r="GE637">
        <v>0</v>
      </c>
      <c r="GF637">
        <v>0</v>
      </c>
      <c r="GG637">
        <v>0</v>
      </c>
      <c r="GH637">
        <v>0</v>
      </c>
      <c r="GI637">
        <v>1</v>
      </c>
      <c r="GJ637">
        <v>0</v>
      </c>
      <c r="GK637">
        <v>0</v>
      </c>
      <c r="GL637">
        <v>0</v>
      </c>
      <c r="GM637">
        <v>0</v>
      </c>
      <c r="GN637">
        <v>0</v>
      </c>
      <c r="GO637">
        <v>0</v>
      </c>
      <c r="GP637">
        <v>0</v>
      </c>
      <c r="GQ637">
        <v>0</v>
      </c>
      <c r="GR637">
        <v>0</v>
      </c>
      <c r="GS637">
        <v>0</v>
      </c>
      <c r="GT637">
        <v>1</v>
      </c>
      <c r="GU637">
        <v>4</v>
      </c>
      <c r="GV637">
        <v>20</v>
      </c>
      <c r="GW637">
        <v>9</v>
      </c>
      <c r="GX637">
        <v>1</v>
      </c>
      <c r="GY637">
        <v>1</v>
      </c>
      <c r="GZ637">
        <v>0</v>
      </c>
      <c r="HA637">
        <v>0</v>
      </c>
      <c r="HB637">
        <v>0</v>
      </c>
      <c r="HC637">
        <v>1</v>
      </c>
      <c r="HD637">
        <v>0</v>
      </c>
      <c r="HE637">
        <v>0</v>
      </c>
      <c r="HF637">
        <v>1</v>
      </c>
      <c r="HG637">
        <v>0</v>
      </c>
      <c r="HH637">
        <v>0</v>
      </c>
      <c r="HI637">
        <v>0</v>
      </c>
      <c r="HJ637">
        <v>0</v>
      </c>
      <c r="HK637">
        <v>4</v>
      </c>
      <c r="HL637">
        <v>0</v>
      </c>
      <c r="HM637">
        <v>0</v>
      </c>
      <c r="HN637">
        <v>1</v>
      </c>
      <c r="HO637">
        <v>0</v>
      </c>
      <c r="HP637">
        <v>1</v>
      </c>
      <c r="HQ637">
        <v>0</v>
      </c>
      <c r="HR637">
        <v>0</v>
      </c>
      <c r="HS637">
        <v>1</v>
      </c>
      <c r="HT637">
        <v>0</v>
      </c>
      <c r="HU637">
        <v>0</v>
      </c>
      <c r="HV637">
        <v>0</v>
      </c>
      <c r="HW637">
        <v>0</v>
      </c>
      <c r="HX637">
        <v>0</v>
      </c>
      <c r="HY637">
        <v>20</v>
      </c>
      <c r="HZ637">
        <v>8</v>
      </c>
      <c r="IA637">
        <v>4</v>
      </c>
      <c r="IB637">
        <v>3</v>
      </c>
      <c r="IC637">
        <v>0</v>
      </c>
      <c r="ID637">
        <v>0</v>
      </c>
      <c r="IE637">
        <v>0</v>
      </c>
      <c r="IF637">
        <v>0</v>
      </c>
      <c r="IG637">
        <v>0</v>
      </c>
      <c r="IH637">
        <v>0</v>
      </c>
      <c r="II637">
        <v>0</v>
      </c>
      <c r="IJ637">
        <v>0</v>
      </c>
      <c r="IK637">
        <v>0</v>
      </c>
      <c r="IL637">
        <v>0</v>
      </c>
      <c r="IM637">
        <v>0</v>
      </c>
      <c r="IN637">
        <v>0</v>
      </c>
      <c r="IO637">
        <v>0</v>
      </c>
      <c r="IP637">
        <v>0</v>
      </c>
      <c r="IQ637">
        <v>0</v>
      </c>
      <c r="IR637">
        <v>0</v>
      </c>
      <c r="IS637">
        <v>0</v>
      </c>
      <c r="IT637">
        <v>0</v>
      </c>
      <c r="IU637">
        <v>0</v>
      </c>
      <c r="IV637">
        <v>0</v>
      </c>
      <c r="IW637">
        <v>0</v>
      </c>
      <c r="IX637">
        <v>0</v>
      </c>
      <c r="IY637">
        <v>1</v>
      </c>
      <c r="IZ637">
        <v>0</v>
      </c>
      <c r="JA637">
        <v>0</v>
      </c>
      <c r="JB637">
        <v>0</v>
      </c>
      <c r="JC637">
        <v>8</v>
      </c>
      <c r="JD637" t="s">
        <v>0</v>
      </c>
      <c r="JE637" t="s">
        <v>0</v>
      </c>
      <c r="JF637" t="s">
        <v>0</v>
      </c>
      <c r="JG637" t="s">
        <v>0</v>
      </c>
      <c r="JH637" t="s">
        <v>0</v>
      </c>
      <c r="JI637" t="s">
        <v>0</v>
      </c>
      <c r="JJ637" t="s">
        <v>0</v>
      </c>
      <c r="JK637" t="s">
        <v>0</v>
      </c>
      <c r="JL637" t="s">
        <v>0</v>
      </c>
      <c r="JM637" t="s">
        <v>0</v>
      </c>
      <c r="JN637" t="s">
        <v>0</v>
      </c>
      <c r="JO637" t="s">
        <v>0</v>
      </c>
      <c r="JP637" t="s">
        <v>0</v>
      </c>
      <c r="JQ637" t="s">
        <v>0</v>
      </c>
      <c r="JR637" t="s">
        <v>0</v>
      </c>
      <c r="JS637" t="s">
        <v>0</v>
      </c>
      <c r="JT637" t="s">
        <v>0</v>
      </c>
      <c r="JU637" t="s">
        <v>0</v>
      </c>
      <c r="JV637" t="s">
        <v>0</v>
      </c>
      <c r="JW637">
        <v>3</v>
      </c>
      <c r="JX637">
        <v>2</v>
      </c>
      <c r="JY637">
        <v>0</v>
      </c>
      <c r="JZ637">
        <v>0</v>
      </c>
      <c r="KA637">
        <v>0</v>
      </c>
      <c r="KB637">
        <v>0</v>
      </c>
      <c r="KC637">
        <v>0</v>
      </c>
      <c r="KD637">
        <v>0</v>
      </c>
      <c r="KE637">
        <v>0</v>
      </c>
      <c r="KF637">
        <v>0</v>
      </c>
      <c r="KG637">
        <v>1</v>
      </c>
      <c r="KH637">
        <v>0</v>
      </c>
      <c r="KI637">
        <v>0</v>
      </c>
      <c r="KJ637">
        <v>0</v>
      </c>
      <c r="KK637">
        <v>0</v>
      </c>
      <c r="KL637">
        <v>0</v>
      </c>
      <c r="KM637">
        <v>0</v>
      </c>
      <c r="KN637">
        <v>0</v>
      </c>
      <c r="KO637">
        <v>0</v>
      </c>
      <c r="KP637">
        <v>0</v>
      </c>
      <c r="KQ637">
        <v>0</v>
      </c>
      <c r="KR637">
        <v>3</v>
      </c>
      <c r="KS637">
        <v>1</v>
      </c>
      <c r="KT637">
        <v>0</v>
      </c>
      <c r="KU637">
        <v>1</v>
      </c>
      <c r="KV637">
        <v>0</v>
      </c>
      <c r="KW637">
        <v>0</v>
      </c>
      <c r="KX637">
        <v>0</v>
      </c>
      <c r="KY637">
        <v>0</v>
      </c>
      <c r="KZ637">
        <v>0</v>
      </c>
      <c r="LA637">
        <v>0</v>
      </c>
      <c r="LB637">
        <v>0</v>
      </c>
      <c r="LC637">
        <v>0</v>
      </c>
      <c r="LD637">
        <v>0</v>
      </c>
      <c r="LE637">
        <v>0</v>
      </c>
      <c r="LF637">
        <v>0</v>
      </c>
      <c r="LG637">
        <v>0</v>
      </c>
      <c r="LH637">
        <v>0</v>
      </c>
      <c r="LI637">
        <v>0</v>
      </c>
      <c r="LJ637">
        <v>0</v>
      </c>
      <c r="LK637">
        <v>0</v>
      </c>
      <c r="LL637">
        <v>0</v>
      </c>
      <c r="LM637">
        <v>0</v>
      </c>
      <c r="LN637">
        <v>0</v>
      </c>
      <c r="LO637">
        <v>0</v>
      </c>
      <c r="LP637">
        <v>0</v>
      </c>
      <c r="LQ637">
        <v>0</v>
      </c>
      <c r="LR637">
        <v>0</v>
      </c>
      <c r="LS637">
        <v>0</v>
      </c>
      <c r="LT637">
        <v>0</v>
      </c>
      <c r="LU637">
        <v>1</v>
      </c>
      <c r="LV637">
        <v>0</v>
      </c>
      <c r="LW637">
        <v>0</v>
      </c>
      <c r="LX637">
        <v>0</v>
      </c>
      <c r="LY637">
        <v>0</v>
      </c>
      <c r="LZ637">
        <v>0</v>
      </c>
      <c r="MA637">
        <v>0</v>
      </c>
      <c r="MB637">
        <v>0</v>
      </c>
      <c r="MC637">
        <v>0</v>
      </c>
      <c r="MD637">
        <v>0</v>
      </c>
      <c r="ME637">
        <v>0</v>
      </c>
      <c r="MF637">
        <v>0</v>
      </c>
      <c r="MG637">
        <v>0</v>
      </c>
      <c r="MH637">
        <v>0</v>
      </c>
      <c r="MI637">
        <v>0</v>
      </c>
      <c r="MJ637">
        <v>0</v>
      </c>
      <c r="MK637">
        <v>0</v>
      </c>
      <c r="ML637">
        <v>0</v>
      </c>
      <c r="MM637">
        <v>0</v>
      </c>
    </row>
    <row r="638" spans="1:351">
      <c r="A638" t="s">
        <v>569</v>
      </c>
      <c r="B638" t="s">
        <v>565</v>
      </c>
      <c r="C638" t="str">
        <f>"201305"</f>
        <v>201305</v>
      </c>
      <c r="D638" t="s">
        <v>567</v>
      </c>
      <c r="E638">
        <v>2</v>
      </c>
      <c r="F638">
        <v>684</v>
      </c>
      <c r="G638">
        <v>530</v>
      </c>
      <c r="H638">
        <v>184</v>
      </c>
      <c r="I638">
        <v>346</v>
      </c>
      <c r="J638">
        <v>1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346</v>
      </c>
      <c r="T638">
        <v>0</v>
      </c>
      <c r="U638">
        <v>0</v>
      </c>
      <c r="V638">
        <v>346</v>
      </c>
      <c r="W638">
        <v>6</v>
      </c>
      <c r="X638">
        <v>4</v>
      </c>
      <c r="Y638">
        <v>2</v>
      </c>
      <c r="Z638">
        <v>0</v>
      </c>
      <c r="AA638">
        <v>340</v>
      </c>
      <c r="AB638">
        <v>292</v>
      </c>
      <c r="AC638">
        <v>30</v>
      </c>
      <c r="AD638">
        <v>14</v>
      </c>
      <c r="AE638">
        <v>5</v>
      </c>
      <c r="AF638">
        <v>21</v>
      </c>
      <c r="AG638">
        <v>5</v>
      </c>
      <c r="AH638">
        <v>4</v>
      </c>
      <c r="AI638">
        <v>0</v>
      </c>
      <c r="AJ638">
        <v>53</v>
      </c>
      <c r="AK638">
        <v>0</v>
      </c>
      <c r="AL638">
        <v>147</v>
      </c>
      <c r="AM638">
        <v>1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1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8</v>
      </c>
      <c r="BD638">
        <v>3</v>
      </c>
      <c r="BE638">
        <v>292</v>
      </c>
      <c r="BF638">
        <v>5</v>
      </c>
      <c r="BG638">
        <v>2</v>
      </c>
      <c r="BH638">
        <v>0</v>
      </c>
      <c r="BI638">
        <v>1</v>
      </c>
      <c r="BJ638">
        <v>1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1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5</v>
      </c>
      <c r="CJ638">
        <v>2</v>
      </c>
      <c r="CK638">
        <v>0</v>
      </c>
      <c r="CL638">
        <v>0</v>
      </c>
      <c r="CM638">
        <v>0</v>
      </c>
      <c r="CN638">
        <v>0</v>
      </c>
      <c r="CO638">
        <v>2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2</v>
      </c>
      <c r="DJ638">
        <v>13</v>
      </c>
      <c r="DK638">
        <v>6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2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1</v>
      </c>
      <c r="ED638">
        <v>0</v>
      </c>
      <c r="EE638">
        <v>1</v>
      </c>
      <c r="EF638">
        <v>0</v>
      </c>
      <c r="EG638">
        <v>1</v>
      </c>
      <c r="EH638">
        <v>1</v>
      </c>
      <c r="EI638">
        <v>0</v>
      </c>
      <c r="EJ638">
        <v>0</v>
      </c>
      <c r="EK638">
        <v>0</v>
      </c>
      <c r="EL638">
        <v>1</v>
      </c>
      <c r="EM638">
        <v>13</v>
      </c>
      <c r="EN638">
        <v>7</v>
      </c>
      <c r="EO638">
        <v>1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5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1</v>
      </c>
      <c r="FQ638">
        <v>7</v>
      </c>
      <c r="FR638">
        <v>0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>
        <v>0</v>
      </c>
      <c r="GI638">
        <v>0</v>
      </c>
      <c r="GJ638">
        <v>0</v>
      </c>
      <c r="GK638">
        <v>0</v>
      </c>
      <c r="GL638">
        <v>0</v>
      </c>
      <c r="GM638">
        <v>0</v>
      </c>
      <c r="GN638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11</v>
      </c>
      <c r="GW638">
        <v>6</v>
      </c>
      <c r="GX638">
        <v>1</v>
      </c>
      <c r="GY638">
        <v>1</v>
      </c>
      <c r="GZ638">
        <v>0</v>
      </c>
      <c r="HA638">
        <v>0</v>
      </c>
      <c r="HB638">
        <v>0</v>
      </c>
      <c r="HC638">
        <v>1</v>
      </c>
      <c r="HD638">
        <v>0</v>
      </c>
      <c r="HE638">
        <v>0</v>
      </c>
      <c r="HF638">
        <v>0</v>
      </c>
      <c r="HG638">
        <v>0</v>
      </c>
      <c r="HH638">
        <v>0</v>
      </c>
      <c r="HI638">
        <v>0</v>
      </c>
      <c r="HJ638">
        <v>0</v>
      </c>
      <c r="HK638">
        <v>1</v>
      </c>
      <c r="HL638">
        <v>0</v>
      </c>
      <c r="HM638">
        <v>0</v>
      </c>
      <c r="HN638">
        <v>0</v>
      </c>
      <c r="HO638">
        <v>0</v>
      </c>
      <c r="HP638">
        <v>1</v>
      </c>
      <c r="HQ638">
        <v>0</v>
      </c>
      <c r="HR638">
        <v>0</v>
      </c>
      <c r="HS638">
        <v>0</v>
      </c>
      <c r="HT638">
        <v>0</v>
      </c>
      <c r="HU638">
        <v>0</v>
      </c>
      <c r="HV638">
        <v>0</v>
      </c>
      <c r="HW638">
        <v>0</v>
      </c>
      <c r="HX638">
        <v>0</v>
      </c>
      <c r="HY638">
        <v>11</v>
      </c>
      <c r="HZ638">
        <v>1</v>
      </c>
      <c r="IA638">
        <v>1</v>
      </c>
      <c r="IB638">
        <v>0</v>
      </c>
      <c r="IC638">
        <v>0</v>
      </c>
      <c r="ID638">
        <v>0</v>
      </c>
      <c r="IE638">
        <v>0</v>
      </c>
      <c r="IF638">
        <v>0</v>
      </c>
      <c r="IG638">
        <v>0</v>
      </c>
      <c r="IH638">
        <v>0</v>
      </c>
      <c r="II638">
        <v>0</v>
      </c>
      <c r="IJ638">
        <v>0</v>
      </c>
      <c r="IK638">
        <v>0</v>
      </c>
      <c r="IL638">
        <v>0</v>
      </c>
      <c r="IM638">
        <v>0</v>
      </c>
      <c r="IN638">
        <v>0</v>
      </c>
      <c r="IO638">
        <v>0</v>
      </c>
      <c r="IP638">
        <v>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0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1</v>
      </c>
      <c r="JD638" t="s">
        <v>0</v>
      </c>
      <c r="JE638" t="s">
        <v>0</v>
      </c>
      <c r="JF638" t="s">
        <v>0</v>
      </c>
      <c r="JG638" t="s">
        <v>0</v>
      </c>
      <c r="JH638" t="s">
        <v>0</v>
      </c>
      <c r="JI638" t="s">
        <v>0</v>
      </c>
      <c r="JJ638" t="s">
        <v>0</v>
      </c>
      <c r="JK638" t="s">
        <v>0</v>
      </c>
      <c r="JL638" t="s">
        <v>0</v>
      </c>
      <c r="JM638" t="s">
        <v>0</v>
      </c>
      <c r="JN638" t="s">
        <v>0</v>
      </c>
      <c r="JO638" t="s">
        <v>0</v>
      </c>
      <c r="JP638" t="s">
        <v>0</v>
      </c>
      <c r="JQ638" t="s">
        <v>0</v>
      </c>
      <c r="JR638" t="s">
        <v>0</v>
      </c>
      <c r="JS638" t="s">
        <v>0</v>
      </c>
      <c r="JT638" t="s">
        <v>0</v>
      </c>
      <c r="JU638" t="s">
        <v>0</v>
      </c>
      <c r="JV638" t="s">
        <v>0</v>
      </c>
      <c r="JW638">
        <v>3</v>
      </c>
      <c r="JX638">
        <v>1</v>
      </c>
      <c r="JY638">
        <v>1</v>
      </c>
      <c r="JZ638">
        <v>0</v>
      </c>
      <c r="KA638">
        <v>0</v>
      </c>
      <c r="KB638">
        <v>0</v>
      </c>
      <c r="KC638">
        <v>0</v>
      </c>
      <c r="KD638">
        <v>0</v>
      </c>
      <c r="KE638">
        <v>0</v>
      </c>
      <c r="KF638">
        <v>0</v>
      </c>
      <c r="KG638">
        <v>1</v>
      </c>
      <c r="KH638">
        <v>0</v>
      </c>
      <c r="KI638">
        <v>0</v>
      </c>
      <c r="KJ638">
        <v>0</v>
      </c>
      <c r="KK638">
        <v>0</v>
      </c>
      <c r="KL638">
        <v>0</v>
      </c>
      <c r="KM638">
        <v>0</v>
      </c>
      <c r="KN638">
        <v>0</v>
      </c>
      <c r="KO638">
        <v>0</v>
      </c>
      <c r="KP638">
        <v>0</v>
      </c>
      <c r="KQ638">
        <v>0</v>
      </c>
      <c r="KR638">
        <v>3</v>
      </c>
      <c r="KS638">
        <v>6</v>
      </c>
      <c r="KT638">
        <v>5</v>
      </c>
      <c r="KU638">
        <v>0</v>
      </c>
      <c r="KV638">
        <v>0</v>
      </c>
      <c r="KW638">
        <v>0</v>
      </c>
      <c r="KX638">
        <v>0</v>
      </c>
      <c r="KY638">
        <v>0</v>
      </c>
      <c r="KZ638">
        <v>0</v>
      </c>
      <c r="LA638">
        <v>0</v>
      </c>
      <c r="LB638">
        <v>0</v>
      </c>
      <c r="LC638">
        <v>0</v>
      </c>
      <c r="LD638">
        <v>0</v>
      </c>
      <c r="LE638">
        <v>0</v>
      </c>
      <c r="LF638">
        <v>0</v>
      </c>
      <c r="LG638">
        <v>0</v>
      </c>
      <c r="LH638">
        <v>0</v>
      </c>
      <c r="LI638">
        <v>0</v>
      </c>
      <c r="LJ638">
        <v>0</v>
      </c>
      <c r="LK638">
        <v>0</v>
      </c>
      <c r="LL638">
        <v>0</v>
      </c>
      <c r="LM638">
        <v>0</v>
      </c>
      <c r="LN638">
        <v>0</v>
      </c>
      <c r="LO638">
        <v>0</v>
      </c>
      <c r="LP638">
        <v>0</v>
      </c>
      <c r="LQ638">
        <v>0</v>
      </c>
      <c r="LR638">
        <v>0</v>
      </c>
      <c r="LS638">
        <v>1</v>
      </c>
      <c r="LT638">
        <v>0</v>
      </c>
      <c r="LU638">
        <v>6</v>
      </c>
      <c r="LV638">
        <v>0</v>
      </c>
      <c r="LW638">
        <v>0</v>
      </c>
      <c r="LX638">
        <v>0</v>
      </c>
      <c r="LY638">
        <v>0</v>
      </c>
      <c r="LZ638">
        <v>0</v>
      </c>
      <c r="MA638">
        <v>0</v>
      </c>
      <c r="MB638">
        <v>0</v>
      </c>
      <c r="MC638">
        <v>0</v>
      </c>
      <c r="MD638">
        <v>0</v>
      </c>
      <c r="ME638">
        <v>0</v>
      </c>
      <c r="MF638">
        <v>0</v>
      </c>
      <c r="MG638">
        <v>0</v>
      </c>
      <c r="MH638">
        <v>0</v>
      </c>
      <c r="MI638">
        <v>0</v>
      </c>
      <c r="MJ638">
        <v>0</v>
      </c>
      <c r="MK638">
        <v>0</v>
      </c>
      <c r="ML638">
        <v>0</v>
      </c>
      <c r="MM638">
        <v>0</v>
      </c>
    </row>
    <row r="639" spans="1:351">
      <c r="A639" t="s">
        <v>568</v>
      </c>
      <c r="B639" t="s">
        <v>565</v>
      </c>
      <c r="C639" t="str">
        <f>"201305"</f>
        <v>201305</v>
      </c>
      <c r="D639" t="s">
        <v>567</v>
      </c>
      <c r="E639">
        <v>3</v>
      </c>
      <c r="F639">
        <v>724</v>
      </c>
      <c r="G639">
        <v>560</v>
      </c>
      <c r="H639">
        <v>164</v>
      </c>
      <c r="I639">
        <v>396</v>
      </c>
      <c r="J639">
        <v>0</v>
      </c>
      <c r="K639">
        <v>2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396</v>
      </c>
      <c r="T639">
        <v>0</v>
      </c>
      <c r="U639">
        <v>0</v>
      </c>
      <c r="V639">
        <v>396</v>
      </c>
      <c r="W639">
        <v>8</v>
      </c>
      <c r="X639">
        <v>3</v>
      </c>
      <c r="Y639">
        <v>4</v>
      </c>
      <c r="Z639">
        <v>1</v>
      </c>
      <c r="AA639">
        <v>388</v>
      </c>
      <c r="AB639">
        <v>347</v>
      </c>
      <c r="AC639">
        <v>56</v>
      </c>
      <c r="AD639">
        <v>11</v>
      </c>
      <c r="AE639">
        <v>17</v>
      </c>
      <c r="AF639">
        <v>22</v>
      </c>
      <c r="AG639">
        <v>6</v>
      </c>
      <c r="AH639">
        <v>1</v>
      </c>
      <c r="AI639">
        <v>1</v>
      </c>
      <c r="AJ639">
        <v>74</v>
      </c>
      <c r="AK639">
        <v>0</v>
      </c>
      <c r="AL639">
        <v>138</v>
      </c>
      <c r="AM639">
        <v>1</v>
      </c>
      <c r="AN639">
        <v>0</v>
      </c>
      <c r="AO639">
        <v>0</v>
      </c>
      <c r="AP639">
        <v>3</v>
      </c>
      <c r="AQ639">
        <v>3</v>
      </c>
      <c r="AR639">
        <v>0</v>
      </c>
      <c r="AS639">
        <v>1</v>
      </c>
      <c r="AT639">
        <v>2</v>
      </c>
      <c r="AU639">
        <v>0</v>
      </c>
      <c r="AV639">
        <v>0</v>
      </c>
      <c r="AW639">
        <v>1</v>
      </c>
      <c r="AX639">
        <v>0</v>
      </c>
      <c r="AY639">
        <v>0</v>
      </c>
      <c r="AZ639">
        <v>0</v>
      </c>
      <c r="BA639">
        <v>0</v>
      </c>
      <c r="BB639">
        <v>3</v>
      </c>
      <c r="BC639">
        <v>2</v>
      </c>
      <c r="BD639">
        <v>5</v>
      </c>
      <c r="BE639">
        <v>347</v>
      </c>
      <c r="BF639">
        <v>14</v>
      </c>
      <c r="BG639">
        <v>9</v>
      </c>
      <c r="BH639">
        <v>0</v>
      </c>
      <c r="BI639">
        <v>1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1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3</v>
      </c>
      <c r="CI639">
        <v>14</v>
      </c>
      <c r="CJ639">
        <v>3</v>
      </c>
      <c r="CK639">
        <v>0</v>
      </c>
      <c r="CL639">
        <v>1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2</v>
      </c>
      <c r="DH639">
        <v>0</v>
      </c>
      <c r="DI639">
        <v>3</v>
      </c>
      <c r="DJ639">
        <v>4</v>
      </c>
      <c r="DK639">
        <v>2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1</v>
      </c>
      <c r="DT639">
        <v>1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4</v>
      </c>
      <c r="EN639">
        <v>7</v>
      </c>
      <c r="EO639">
        <v>0</v>
      </c>
      <c r="EP639">
        <v>0</v>
      </c>
      <c r="EQ639">
        <v>0</v>
      </c>
      <c r="ER639">
        <v>1</v>
      </c>
      <c r="ES639">
        <v>3</v>
      </c>
      <c r="ET639">
        <v>1</v>
      </c>
      <c r="EU639">
        <v>0</v>
      </c>
      <c r="EV639">
        <v>0</v>
      </c>
      <c r="EW639">
        <v>0</v>
      </c>
      <c r="EX639">
        <v>1</v>
      </c>
      <c r="EY639">
        <v>0</v>
      </c>
      <c r="EZ639">
        <v>0</v>
      </c>
      <c r="FA639">
        <v>0</v>
      </c>
      <c r="FB639">
        <v>0</v>
      </c>
      <c r="FC639">
        <v>1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7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0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9</v>
      </c>
      <c r="GW639">
        <v>5</v>
      </c>
      <c r="GX639">
        <v>1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2</v>
      </c>
      <c r="HK639">
        <v>1</v>
      </c>
      <c r="HL639">
        <v>0</v>
      </c>
      <c r="HM639">
        <v>0</v>
      </c>
      <c r="HN639">
        <v>0</v>
      </c>
      <c r="HO639">
        <v>0</v>
      </c>
      <c r="HP639">
        <v>0</v>
      </c>
      <c r="HQ639">
        <v>0</v>
      </c>
      <c r="HR639">
        <v>0</v>
      </c>
      <c r="HS639">
        <v>0</v>
      </c>
      <c r="HT639">
        <v>0</v>
      </c>
      <c r="HU639">
        <v>0</v>
      </c>
      <c r="HV639">
        <v>0</v>
      </c>
      <c r="HW639">
        <v>0</v>
      </c>
      <c r="HX639">
        <v>0</v>
      </c>
      <c r="HY639">
        <v>9</v>
      </c>
      <c r="HZ639">
        <v>2</v>
      </c>
      <c r="IA639">
        <v>1</v>
      </c>
      <c r="IB639">
        <v>1</v>
      </c>
      <c r="IC639">
        <v>0</v>
      </c>
      <c r="ID639">
        <v>0</v>
      </c>
      <c r="IE639">
        <v>0</v>
      </c>
      <c r="IF639">
        <v>0</v>
      </c>
      <c r="IG639">
        <v>0</v>
      </c>
      <c r="IH639">
        <v>0</v>
      </c>
      <c r="II639">
        <v>0</v>
      </c>
      <c r="IJ639">
        <v>0</v>
      </c>
      <c r="IK639">
        <v>0</v>
      </c>
      <c r="IL639">
        <v>0</v>
      </c>
      <c r="IM639">
        <v>0</v>
      </c>
      <c r="IN639">
        <v>0</v>
      </c>
      <c r="IO639">
        <v>0</v>
      </c>
      <c r="IP639">
        <v>0</v>
      </c>
      <c r="IQ639">
        <v>0</v>
      </c>
      <c r="IR639">
        <v>0</v>
      </c>
      <c r="IS639">
        <v>0</v>
      </c>
      <c r="IT639">
        <v>0</v>
      </c>
      <c r="IU639">
        <v>0</v>
      </c>
      <c r="IV639">
        <v>0</v>
      </c>
      <c r="IW639">
        <v>0</v>
      </c>
      <c r="IX639">
        <v>0</v>
      </c>
      <c r="IY639">
        <v>0</v>
      </c>
      <c r="IZ639">
        <v>0</v>
      </c>
      <c r="JA639">
        <v>0</v>
      </c>
      <c r="JB639">
        <v>0</v>
      </c>
      <c r="JC639">
        <v>2</v>
      </c>
      <c r="JD639" t="s">
        <v>0</v>
      </c>
      <c r="JE639" t="s">
        <v>0</v>
      </c>
      <c r="JF639" t="s">
        <v>0</v>
      </c>
      <c r="JG639" t="s">
        <v>0</v>
      </c>
      <c r="JH639" t="s">
        <v>0</v>
      </c>
      <c r="JI639" t="s">
        <v>0</v>
      </c>
      <c r="JJ639" t="s">
        <v>0</v>
      </c>
      <c r="JK639" t="s">
        <v>0</v>
      </c>
      <c r="JL639" t="s">
        <v>0</v>
      </c>
      <c r="JM639" t="s">
        <v>0</v>
      </c>
      <c r="JN639" t="s">
        <v>0</v>
      </c>
      <c r="JO639" t="s">
        <v>0</v>
      </c>
      <c r="JP639" t="s">
        <v>0</v>
      </c>
      <c r="JQ639" t="s">
        <v>0</v>
      </c>
      <c r="JR639" t="s">
        <v>0</v>
      </c>
      <c r="JS639" t="s">
        <v>0</v>
      </c>
      <c r="JT639" t="s">
        <v>0</v>
      </c>
      <c r="JU639" t="s">
        <v>0</v>
      </c>
      <c r="JV639" t="s">
        <v>0</v>
      </c>
      <c r="JW639">
        <v>0</v>
      </c>
      <c r="JX639">
        <v>0</v>
      </c>
      <c r="JY639">
        <v>0</v>
      </c>
      <c r="JZ639">
        <v>0</v>
      </c>
      <c r="KA639">
        <v>0</v>
      </c>
      <c r="KB639">
        <v>0</v>
      </c>
      <c r="KC639">
        <v>0</v>
      </c>
      <c r="KD639">
        <v>0</v>
      </c>
      <c r="KE639">
        <v>0</v>
      </c>
      <c r="KF639">
        <v>0</v>
      </c>
      <c r="KG639">
        <v>0</v>
      </c>
      <c r="KH639">
        <v>0</v>
      </c>
      <c r="KI639">
        <v>0</v>
      </c>
      <c r="KJ639">
        <v>0</v>
      </c>
      <c r="KK639">
        <v>0</v>
      </c>
      <c r="KL639">
        <v>0</v>
      </c>
      <c r="KM639">
        <v>0</v>
      </c>
      <c r="KN639">
        <v>0</v>
      </c>
      <c r="KO639">
        <v>0</v>
      </c>
      <c r="KP639">
        <v>0</v>
      </c>
      <c r="KQ639">
        <v>0</v>
      </c>
      <c r="KR639">
        <v>0</v>
      </c>
      <c r="KS639">
        <v>0</v>
      </c>
      <c r="KT639">
        <v>0</v>
      </c>
      <c r="KU639">
        <v>0</v>
      </c>
      <c r="KV639">
        <v>0</v>
      </c>
      <c r="KW639">
        <v>0</v>
      </c>
      <c r="KX639">
        <v>0</v>
      </c>
      <c r="KY639">
        <v>0</v>
      </c>
      <c r="KZ639">
        <v>0</v>
      </c>
      <c r="LA639">
        <v>0</v>
      </c>
      <c r="LB639">
        <v>0</v>
      </c>
      <c r="LC639">
        <v>0</v>
      </c>
      <c r="LD639">
        <v>0</v>
      </c>
      <c r="LE639">
        <v>0</v>
      </c>
      <c r="LF639">
        <v>0</v>
      </c>
      <c r="LG639">
        <v>0</v>
      </c>
      <c r="LH639">
        <v>0</v>
      </c>
      <c r="LI639">
        <v>0</v>
      </c>
      <c r="LJ639">
        <v>0</v>
      </c>
      <c r="LK639">
        <v>0</v>
      </c>
      <c r="LL639">
        <v>0</v>
      </c>
      <c r="LM639">
        <v>0</v>
      </c>
      <c r="LN639">
        <v>0</v>
      </c>
      <c r="LO639">
        <v>0</v>
      </c>
      <c r="LP639">
        <v>0</v>
      </c>
      <c r="LQ639">
        <v>0</v>
      </c>
      <c r="LR639">
        <v>0</v>
      </c>
      <c r="LS639">
        <v>0</v>
      </c>
      <c r="LT639">
        <v>0</v>
      </c>
      <c r="LU639">
        <v>0</v>
      </c>
      <c r="LV639">
        <v>2</v>
      </c>
      <c r="LW639">
        <v>0</v>
      </c>
      <c r="LX639">
        <v>0</v>
      </c>
      <c r="LY639">
        <v>0</v>
      </c>
      <c r="LZ639">
        <v>0</v>
      </c>
      <c r="MA639">
        <v>0</v>
      </c>
      <c r="MB639">
        <v>0</v>
      </c>
      <c r="MC639">
        <v>0</v>
      </c>
      <c r="MD639">
        <v>0</v>
      </c>
      <c r="ME639">
        <v>0</v>
      </c>
      <c r="MF639">
        <v>0</v>
      </c>
      <c r="MG639">
        <v>1</v>
      </c>
      <c r="MH639">
        <v>0</v>
      </c>
      <c r="MI639">
        <v>0</v>
      </c>
      <c r="MJ639">
        <v>1</v>
      </c>
      <c r="MK639">
        <v>0</v>
      </c>
      <c r="ML639">
        <v>0</v>
      </c>
      <c r="MM639">
        <v>2</v>
      </c>
    </row>
    <row r="640" spans="1:351">
      <c r="A640" t="s">
        <v>566</v>
      </c>
      <c r="B640" t="s">
        <v>565</v>
      </c>
      <c r="C640" t="str">
        <f>"201305"</f>
        <v>201305</v>
      </c>
      <c r="D640" t="s">
        <v>564</v>
      </c>
      <c r="E640">
        <v>4</v>
      </c>
      <c r="F640">
        <v>618</v>
      </c>
      <c r="G640">
        <v>480</v>
      </c>
      <c r="H640">
        <v>170</v>
      </c>
      <c r="I640">
        <v>310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310</v>
      </c>
      <c r="T640">
        <v>0</v>
      </c>
      <c r="U640">
        <v>0</v>
      </c>
      <c r="V640">
        <v>310</v>
      </c>
      <c r="W640">
        <v>7</v>
      </c>
      <c r="X640">
        <v>7</v>
      </c>
      <c r="Y640">
        <v>0</v>
      </c>
      <c r="Z640">
        <v>0</v>
      </c>
      <c r="AA640">
        <v>303</v>
      </c>
      <c r="AB640">
        <v>258</v>
      </c>
      <c r="AC640">
        <v>6</v>
      </c>
      <c r="AD640">
        <v>2</v>
      </c>
      <c r="AE640">
        <v>2</v>
      </c>
      <c r="AF640">
        <v>5</v>
      </c>
      <c r="AG640">
        <v>2</v>
      </c>
      <c r="AH640">
        <v>0</v>
      </c>
      <c r="AI640">
        <v>0</v>
      </c>
      <c r="AJ640">
        <v>21</v>
      </c>
      <c r="AK640">
        <v>0</v>
      </c>
      <c r="AL640">
        <v>215</v>
      </c>
      <c r="AM640">
        <v>2</v>
      </c>
      <c r="AN640">
        <v>0</v>
      </c>
      <c r="AO640">
        <v>0</v>
      </c>
      <c r="AP640">
        <v>0</v>
      </c>
      <c r="AQ640">
        <v>2</v>
      </c>
      <c r="AR640">
        <v>0</v>
      </c>
      <c r="AS640">
        <v>0</v>
      </c>
      <c r="AT640">
        <v>0</v>
      </c>
      <c r="AU640">
        <v>0</v>
      </c>
      <c r="AV640">
        <v>1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258</v>
      </c>
      <c r="BF640">
        <v>6</v>
      </c>
      <c r="BG640">
        <v>2</v>
      </c>
      <c r="BH640">
        <v>1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3</v>
      </c>
      <c r="CI640">
        <v>6</v>
      </c>
      <c r="CJ640">
        <v>1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1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1</v>
      </c>
      <c r="DJ640">
        <v>2</v>
      </c>
      <c r="DK640">
        <v>2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2</v>
      </c>
      <c r="EN640">
        <v>7</v>
      </c>
      <c r="EO640">
        <v>1</v>
      </c>
      <c r="EP640">
        <v>0</v>
      </c>
      <c r="EQ640">
        <v>0</v>
      </c>
      <c r="ER640">
        <v>0</v>
      </c>
      <c r="ES640">
        <v>1</v>
      </c>
      <c r="ET640">
        <v>0</v>
      </c>
      <c r="EU640">
        <v>2</v>
      </c>
      <c r="EV640">
        <v>0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0</v>
      </c>
      <c r="FC640">
        <v>1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1</v>
      </c>
      <c r="FJ640">
        <v>0</v>
      </c>
      <c r="FK640">
        <v>0</v>
      </c>
      <c r="FL640">
        <v>0</v>
      </c>
      <c r="FM640">
        <v>1</v>
      </c>
      <c r="FN640">
        <v>0</v>
      </c>
      <c r="FO640">
        <v>0</v>
      </c>
      <c r="FP640">
        <v>0</v>
      </c>
      <c r="FQ640">
        <v>7</v>
      </c>
      <c r="FR640">
        <v>0</v>
      </c>
      <c r="FS640">
        <v>0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0</v>
      </c>
      <c r="FZ640">
        <v>0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0</v>
      </c>
      <c r="GJ640">
        <v>0</v>
      </c>
      <c r="GK640">
        <v>0</v>
      </c>
      <c r="GL640">
        <v>0</v>
      </c>
      <c r="GM640">
        <v>0</v>
      </c>
      <c r="GN640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11</v>
      </c>
      <c r="GW640">
        <v>6</v>
      </c>
      <c r="GX640">
        <v>2</v>
      </c>
      <c r="GY640">
        <v>0</v>
      </c>
      <c r="GZ640">
        <v>1</v>
      </c>
      <c r="HA640">
        <v>0</v>
      </c>
      <c r="HB640">
        <v>1</v>
      </c>
      <c r="HC640">
        <v>0</v>
      </c>
      <c r="HD640">
        <v>0</v>
      </c>
      <c r="HE640">
        <v>0</v>
      </c>
      <c r="HF640">
        <v>0</v>
      </c>
      <c r="HG640">
        <v>0</v>
      </c>
      <c r="HH640">
        <v>0</v>
      </c>
      <c r="HI640">
        <v>0</v>
      </c>
      <c r="HJ640">
        <v>0</v>
      </c>
      <c r="HK640">
        <v>1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0</v>
      </c>
      <c r="HR640">
        <v>0</v>
      </c>
      <c r="HS640">
        <v>0</v>
      </c>
      <c r="HT640">
        <v>0</v>
      </c>
      <c r="HU640">
        <v>0</v>
      </c>
      <c r="HV640">
        <v>0</v>
      </c>
      <c r="HW640">
        <v>0</v>
      </c>
      <c r="HX640">
        <v>0</v>
      </c>
      <c r="HY640">
        <v>11</v>
      </c>
      <c r="HZ640">
        <v>9</v>
      </c>
      <c r="IA640">
        <v>6</v>
      </c>
      <c r="IB640">
        <v>2</v>
      </c>
      <c r="IC640">
        <v>0</v>
      </c>
      <c r="ID640">
        <v>0</v>
      </c>
      <c r="IE640">
        <v>1</v>
      </c>
      <c r="IF640">
        <v>0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0</v>
      </c>
      <c r="IM640">
        <v>0</v>
      </c>
      <c r="IN640">
        <v>0</v>
      </c>
      <c r="IO640">
        <v>0</v>
      </c>
      <c r="IP640">
        <v>0</v>
      </c>
      <c r="IQ640">
        <v>0</v>
      </c>
      <c r="IR640">
        <v>0</v>
      </c>
      <c r="IS640">
        <v>0</v>
      </c>
      <c r="IT640">
        <v>0</v>
      </c>
      <c r="IU640">
        <v>0</v>
      </c>
      <c r="IV640">
        <v>0</v>
      </c>
      <c r="IW640">
        <v>0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9</v>
      </c>
      <c r="JD640" t="s">
        <v>0</v>
      </c>
      <c r="JE640" t="s">
        <v>0</v>
      </c>
      <c r="JF640" t="s">
        <v>0</v>
      </c>
      <c r="JG640" t="s">
        <v>0</v>
      </c>
      <c r="JH640" t="s">
        <v>0</v>
      </c>
      <c r="JI640" t="s">
        <v>0</v>
      </c>
      <c r="JJ640" t="s">
        <v>0</v>
      </c>
      <c r="JK640" t="s">
        <v>0</v>
      </c>
      <c r="JL640" t="s">
        <v>0</v>
      </c>
      <c r="JM640" t="s">
        <v>0</v>
      </c>
      <c r="JN640" t="s">
        <v>0</v>
      </c>
      <c r="JO640" t="s">
        <v>0</v>
      </c>
      <c r="JP640" t="s">
        <v>0</v>
      </c>
      <c r="JQ640" t="s">
        <v>0</v>
      </c>
      <c r="JR640" t="s">
        <v>0</v>
      </c>
      <c r="JS640" t="s">
        <v>0</v>
      </c>
      <c r="JT640" t="s">
        <v>0</v>
      </c>
      <c r="JU640" t="s">
        <v>0</v>
      </c>
      <c r="JV640" t="s">
        <v>0</v>
      </c>
      <c r="JW640">
        <v>2</v>
      </c>
      <c r="JX640">
        <v>0</v>
      </c>
      <c r="JY640">
        <v>0</v>
      </c>
      <c r="JZ640">
        <v>0</v>
      </c>
      <c r="KA640">
        <v>0</v>
      </c>
      <c r="KB640">
        <v>0</v>
      </c>
      <c r="KC640">
        <v>0</v>
      </c>
      <c r="KD640">
        <v>0</v>
      </c>
      <c r="KE640">
        <v>0</v>
      </c>
      <c r="KF640">
        <v>0</v>
      </c>
      <c r="KG640">
        <v>0</v>
      </c>
      <c r="KH640">
        <v>0</v>
      </c>
      <c r="KI640">
        <v>0</v>
      </c>
      <c r="KJ640">
        <v>0</v>
      </c>
      <c r="KK640">
        <v>0</v>
      </c>
      <c r="KL640">
        <v>0</v>
      </c>
      <c r="KM640">
        <v>0</v>
      </c>
      <c r="KN640">
        <v>0</v>
      </c>
      <c r="KO640">
        <v>0</v>
      </c>
      <c r="KP640">
        <v>1</v>
      </c>
      <c r="KQ640">
        <v>1</v>
      </c>
      <c r="KR640">
        <v>2</v>
      </c>
      <c r="KS640">
        <v>7</v>
      </c>
      <c r="KT640">
        <v>0</v>
      </c>
      <c r="KU640">
        <v>2</v>
      </c>
      <c r="KV640">
        <v>0</v>
      </c>
      <c r="KW640">
        <v>0</v>
      </c>
      <c r="KX640">
        <v>0</v>
      </c>
      <c r="KY640">
        <v>0</v>
      </c>
      <c r="KZ640">
        <v>0</v>
      </c>
      <c r="LA640">
        <v>0</v>
      </c>
      <c r="LB640">
        <v>0</v>
      </c>
      <c r="LC640">
        <v>2</v>
      </c>
      <c r="LD640">
        <v>0</v>
      </c>
      <c r="LE640">
        <v>0</v>
      </c>
      <c r="LF640">
        <v>0</v>
      </c>
      <c r="LG640">
        <v>0</v>
      </c>
      <c r="LH640">
        <v>0</v>
      </c>
      <c r="LI640">
        <v>0</v>
      </c>
      <c r="LJ640">
        <v>0</v>
      </c>
      <c r="LK640">
        <v>2</v>
      </c>
      <c r="LL640">
        <v>0</v>
      </c>
      <c r="LM640">
        <v>0</v>
      </c>
      <c r="LN640">
        <v>1</v>
      </c>
      <c r="LO640">
        <v>0</v>
      </c>
      <c r="LP640">
        <v>0</v>
      </c>
      <c r="LQ640">
        <v>0</v>
      </c>
      <c r="LR640">
        <v>0</v>
      </c>
      <c r="LS640">
        <v>0</v>
      </c>
      <c r="LT640">
        <v>0</v>
      </c>
      <c r="LU640">
        <v>7</v>
      </c>
      <c r="LV640">
        <v>0</v>
      </c>
      <c r="LW640">
        <v>0</v>
      </c>
      <c r="LX640">
        <v>0</v>
      </c>
      <c r="LY640">
        <v>0</v>
      </c>
      <c r="LZ640">
        <v>0</v>
      </c>
      <c r="MA640">
        <v>0</v>
      </c>
      <c r="MB640">
        <v>0</v>
      </c>
      <c r="MC640">
        <v>0</v>
      </c>
      <c r="MD640">
        <v>0</v>
      </c>
      <c r="ME640">
        <v>0</v>
      </c>
      <c r="MF640">
        <v>0</v>
      </c>
      <c r="MG640">
        <v>0</v>
      </c>
      <c r="MH640">
        <v>0</v>
      </c>
      <c r="MI640">
        <v>0</v>
      </c>
      <c r="MJ640">
        <v>0</v>
      </c>
      <c r="MK640">
        <v>0</v>
      </c>
      <c r="ML640">
        <v>0</v>
      </c>
      <c r="MM640">
        <v>0</v>
      </c>
    </row>
    <row r="641" spans="1:351">
      <c r="A641" t="s">
        <v>563</v>
      </c>
      <c r="B641" t="s">
        <v>556</v>
      </c>
      <c r="C641" t="str">
        <f>"201306"</f>
        <v>201306</v>
      </c>
      <c r="D641" t="s">
        <v>562</v>
      </c>
      <c r="E641">
        <v>1</v>
      </c>
      <c r="F641">
        <v>617</v>
      </c>
      <c r="G641">
        <v>479</v>
      </c>
      <c r="H641">
        <v>147</v>
      </c>
      <c r="I641">
        <v>332</v>
      </c>
      <c r="J641">
        <v>0</v>
      </c>
      <c r="K641">
        <v>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330</v>
      </c>
      <c r="T641">
        <v>0</v>
      </c>
      <c r="U641">
        <v>0</v>
      </c>
      <c r="V641">
        <v>330</v>
      </c>
      <c r="W641">
        <v>6</v>
      </c>
      <c r="X641">
        <v>0</v>
      </c>
      <c r="Y641">
        <v>4</v>
      </c>
      <c r="Z641">
        <v>2</v>
      </c>
      <c r="AA641">
        <v>324</v>
      </c>
      <c r="AB641">
        <v>245</v>
      </c>
      <c r="AC641">
        <v>26</v>
      </c>
      <c r="AD641">
        <v>34</v>
      </c>
      <c r="AE641">
        <v>2</v>
      </c>
      <c r="AF641">
        <v>12</v>
      </c>
      <c r="AG641">
        <v>4</v>
      </c>
      <c r="AH641">
        <v>3</v>
      </c>
      <c r="AI641">
        <v>2</v>
      </c>
      <c r="AJ641">
        <v>95</v>
      </c>
      <c r="AK641">
        <v>0</v>
      </c>
      <c r="AL641">
        <v>44</v>
      </c>
      <c r="AM641">
        <v>0</v>
      </c>
      <c r="AN641">
        <v>0</v>
      </c>
      <c r="AO641">
        <v>1</v>
      </c>
      <c r="AP641">
        <v>0</v>
      </c>
      <c r="AQ641">
        <v>0</v>
      </c>
      <c r="AR641">
        <v>3</v>
      </c>
      <c r="AS641">
        <v>0</v>
      </c>
      <c r="AT641">
        <v>0</v>
      </c>
      <c r="AU641">
        <v>0</v>
      </c>
      <c r="AV641">
        <v>1</v>
      </c>
      <c r="AW641">
        <v>2</v>
      </c>
      <c r="AX641">
        <v>0</v>
      </c>
      <c r="AY641">
        <v>0</v>
      </c>
      <c r="AZ641">
        <v>0</v>
      </c>
      <c r="BA641">
        <v>0</v>
      </c>
      <c r="BB641">
        <v>1</v>
      </c>
      <c r="BC641">
        <v>9</v>
      </c>
      <c r="BD641">
        <v>6</v>
      </c>
      <c r="BE641">
        <v>245</v>
      </c>
      <c r="BF641">
        <v>11</v>
      </c>
      <c r="BG641">
        <v>4</v>
      </c>
      <c r="BH641">
        <v>1</v>
      </c>
      <c r="BI641">
        <v>0</v>
      </c>
      <c r="BJ641">
        <v>1</v>
      </c>
      <c r="BK641">
        <v>0</v>
      </c>
      <c r="BL641">
        <v>0</v>
      </c>
      <c r="BM641">
        <v>0</v>
      </c>
      <c r="BN641">
        <v>1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1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3</v>
      </c>
      <c r="CI641">
        <v>11</v>
      </c>
      <c r="CJ641">
        <v>4</v>
      </c>
      <c r="CK641">
        <v>2</v>
      </c>
      <c r="CL641">
        <v>0</v>
      </c>
      <c r="CM641">
        <v>1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1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4</v>
      </c>
      <c r="DJ641">
        <v>14</v>
      </c>
      <c r="DK641">
        <v>6</v>
      </c>
      <c r="DL641">
        <v>0</v>
      </c>
      <c r="DM641">
        <v>1</v>
      </c>
      <c r="DN641">
        <v>0</v>
      </c>
      <c r="DO641">
        <v>0</v>
      </c>
      <c r="DP641">
        <v>1</v>
      </c>
      <c r="DQ641">
        <v>1</v>
      </c>
      <c r="DR641">
        <v>0</v>
      </c>
      <c r="DS641">
        <v>0</v>
      </c>
      <c r="DT641">
        <v>0</v>
      </c>
      <c r="DU641">
        <v>1</v>
      </c>
      <c r="DV641">
        <v>0</v>
      </c>
      <c r="DW641">
        <v>0</v>
      </c>
      <c r="DX641">
        <v>0</v>
      </c>
      <c r="DY641">
        <v>2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2</v>
      </c>
      <c r="EJ641">
        <v>0</v>
      </c>
      <c r="EK641">
        <v>0</v>
      </c>
      <c r="EL641">
        <v>0</v>
      </c>
      <c r="EM641">
        <v>14</v>
      </c>
      <c r="EN641">
        <v>14</v>
      </c>
      <c r="EO641">
        <v>2</v>
      </c>
      <c r="EP641">
        <v>0</v>
      </c>
      <c r="EQ641">
        <v>0</v>
      </c>
      <c r="ER641">
        <v>1</v>
      </c>
      <c r="ES641">
        <v>3</v>
      </c>
      <c r="ET641">
        <v>0</v>
      </c>
      <c r="EU641">
        <v>6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2</v>
      </c>
      <c r="FK641">
        <v>0</v>
      </c>
      <c r="FL641">
        <v>0</v>
      </c>
      <c r="FM641">
        <v>0</v>
      </c>
      <c r="FN641">
        <v>0</v>
      </c>
      <c r="FO641">
        <v>0</v>
      </c>
      <c r="FP641">
        <v>0</v>
      </c>
      <c r="FQ641">
        <v>14</v>
      </c>
      <c r="FR641">
        <v>5</v>
      </c>
      <c r="FS641">
        <v>0</v>
      </c>
      <c r="FT641">
        <v>1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3</v>
      </c>
      <c r="GG641">
        <v>0</v>
      </c>
      <c r="GH641">
        <v>1</v>
      </c>
      <c r="GI641">
        <v>0</v>
      </c>
      <c r="GJ641">
        <v>0</v>
      </c>
      <c r="GK641">
        <v>0</v>
      </c>
      <c r="GL641">
        <v>0</v>
      </c>
      <c r="GM641">
        <v>0</v>
      </c>
      <c r="GN64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5</v>
      </c>
      <c r="GV641">
        <v>19</v>
      </c>
      <c r="GW641">
        <v>11</v>
      </c>
      <c r="GX641">
        <v>2</v>
      </c>
      <c r="GY641">
        <v>2</v>
      </c>
      <c r="GZ641">
        <v>1</v>
      </c>
      <c r="HA641">
        <v>0</v>
      </c>
      <c r="HB641">
        <v>1</v>
      </c>
      <c r="HC641">
        <v>0</v>
      </c>
      <c r="HD641">
        <v>0</v>
      </c>
      <c r="HE641">
        <v>0</v>
      </c>
      <c r="HF641">
        <v>0</v>
      </c>
      <c r="HG641">
        <v>0</v>
      </c>
      <c r="HH641">
        <v>0</v>
      </c>
      <c r="HI641">
        <v>0</v>
      </c>
      <c r="HJ641">
        <v>0</v>
      </c>
      <c r="HK641">
        <v>0</v>
      </c>
      <c r="HL641">
        <v>0</v>
      </c>
      <c r="HM641">
        <v>0</v>
      </c>
      <c r="HN641">
        <v>0</v>
      </c>
      <c r="HO641">
        <v>0</v>
      </c>
      <c r="HP641">
        <v>0</v>
      </c>
      <c r="HQ641">
        <v>0</v>
      </c>
      <c r="HR641">
        <v>0</v>
      </c>
      <c r="HS641">
        <v>0</v>
      </c>
      <c r="HT641">
        <v>0</v>
      </c>
      <c r="HU641">
        <v>1</v>
      </c>
      <c r="HV641">
        <v>0</v>
      </c>
      <c r="HW641">
        <v>1</v>
      </c>
      <c r="HX641">
        <v>0</v>
      </c>
      <c r="HY641">
        <v>19</v>
      </c>
      <c r="HZ641">
        <v>8</v>
      </c>
      <c r="IA641">
        <v>5</v>
      </c>
      <c r="IB641">
        <v>0</v>
      </c>
      <c r="IC641">
        <v>0</v>
      </c>
      <c r="ID641">
        <v>0</v>
      </c>
      <c r="IE641">
        <v>0</v>
      </c>
      <c r="IF641">
        <v>1</v>
      </c>
      <c r="IG641">
        <v>0</v>
      </c>
      <c r="IH641">
        <v>0</v>
      </c>
      <c r="II641">
        <v>2</v>
      </c>
      <c r="IJ641">
        <v>0</v>
      </c>
      <c r="IK641">
        <v>0</v>
      </c>
      <c r="IL641">
        <v>0</v>
      </c>
      <c r="IM641">
        <v>0</v>
      </c>
      <c r="IN641">
        <v>0</v>
      </c>
      <c r="IO641">
        <v>0</v>
      </c>
      <c r="IP641">
        <v>0</v>
      </c>
      <c r="IQ641">
        <v>0</v>
      </c>
      <c r="IR641">
        <v>0</v>
      </c>
      <c r="IS641">
        <v>0</v>
      </c>
      <c r="IT641">
        <v>0</v>
      </c>
      <c r="IU641">
        <v>0</v>
      </c>
      <c r="IV641">
        <v>0</v>
      </c>
      <c r="IW641">
        <v>0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8</v>
      </c>
      <c r="JD641" t="s">
        <v>0</v>
      </c>
      <c r="JE641" t="s">
        <v>0</v>
      </c>
      <c r="JF641" t="s">
        <v>0</v>
      </c>
      <c r="JG641" t="s">
        <v>0</v>
      </c>
      <c r="JH641" t="s">
        <v>0</v>
      </c>
      <c r="JI641" t="s">
        <v>0</v>
      </c>
      <c r="JJ641" t="s">
        <v>0</v>
      </c>
      <c r="JK641" t="s">
        <v>0</v>
      </c>
      <c r="JL641" t="s">
        <v>0</v>
      </c>
      <c r="JM641" t="s">
        <v>0</v>
      </c>
      <c r="JN641" t="s">
        <v>0</v>
      </c>
      <c r="JO641" t="s">
        <v>0</v>
      </c>
      <c r="JP641" t="s">
        <v>0</v>
      </c>
      <c r="JQ641" t="s">
        <v>0</v>
      </c>
      <c r="JR641" t="s">
        <v>0</v>
      </c>
      <c r="JS641" t="s">
        <v>0</v>
      </c>
      <c r="JT641" t="s">
        <v>0</v>
      </c>
      <c r="JU641" t="s">
        <v>0</v>
      </c>
      <c r="JV641" t="s">
        <v>0</v>
      </c>
      <c r="JW641">
        <v>2</v>
      </c>
      <c r="JX641">
        <v>2</v>
      </c>
      <c r="JY641">
        <v>0</v>
      </c>
      <c r="JZ641">
        <v>0</v>
      </c>
      <c r="KA641">
        <v>0</v>
      </c>
      <c r="KB641">
        <v>0</v>
      </c>
      <c r="KC641">
        <v>0</v>
      </c>
      <c r="KD641">
        <v>0</v>
      </c>
      <c r="KE641">
        <v>0</v>
      </c>
      <c r="KF641">
        <v>0</v>
      </c>
      <c r="KG641">
        <v>0</v>
      </c>
      <c r="KH641">
        <v>0</v>
      </c>
      <c r="KI641">
        <v>0</v>
      </c>
      <c r="KJ641">
        <v>0</v>
      </c>
      <c r="KK641">
        <v>0</v>
      </c>
      <c r="KL641">
        <v>0</v>
      </c>
      <c r="KM641">
        <v>0</v>
      </c>
      <c r="KN641">
        <v>0</v>
      </c>
      <c r="KO641">
        <v>0</v>
      </c>
      <c r="KP641">
        <v>0</v>
      </c>
      <c r="KQ641">
        <v>0</v>
      </c>
      <c r="KR641">
        <v>2</v>
      </c>
      <c r="KS641">
        <v>1</v>
      </c>
      <c r="KT641">
        <v>1</v>
      </c>
      <c r="KU641">
        <v>0</v>
      </c>
      <c r="KV641">
        <v>0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0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0</v>
      </c>
      <c r="LK641">
        <v>0</v>
      </c>
      <c r="LL641">
        <v>0</v>
      </c>
      <c r="LM641">
        <v>0</v>
      </c>
      <c r="LN641">
        <v>0</v>
      </c>
      <c r="LO641">
        <v>0</v>
      </c>
      <c r="LP641">
        <v>0</v>
      </c>
      <c r="LQ641">
        <v>0</v>
      </c>
      <c r="LR641">
        <v>0</v>
      </c>
      <c r="LS641">
        <v>0</v>
      </c>
      <c r="LT641">
        <v>0</v>
      </c>
      <c r="LU641">
        <v>1</v>
      </c>
      <c r="LV641">
        <v>1</v>
      </c>
      <c r="LW641">
        <v>0</v>
      </c>
      <c r="LX641">
        <v>0</v>
      </c>
      <c r="LY641">
        <v>0</v>
      </c>
      <c r="LZ641">
        <v>0</v>
      </c>
      <c r="MA641">
        <v>0</v>
      </c>
      <c r="MB641">
        <v>1</v>
      </c>
      <c r="MC641">
        <v>0</v>
      </c>
      <c r="MD641">
        <v>0</v>
      </c>
      <c r="ME641">
        <v>0</v>
      </c>
      <c r="MF641">
        <v>0</v>
      </c>
      <c r="MG641">
        <v>0</v>
      </c>
      <c r="MH641">
        <v>0</v>
      </c>
      <c r="MI641">
        <v>0</v>
      </c>
      <c r="MJ641">
        <v>0</v>
      </c>
      <c r="MK641">
        <v>0</v>
      </c>
      <c r="ML641">
        <v>0</v>
      </c>
      <c r="MM641">
        <v>1</v>
      </c>
    </row>
    <row r="642" spans="1:351">
      <c r="A642" t="s">
        <v>561</v>
      </c>
      <c r="B642" t="s">
        <v>556</v>
      </c>
      <c r="C642" t="str">
        <f>"201306"</f>
        <v>201306</v>
      </c>
      <c r="D642" t="s">
        <v>560</v>
      </c>
      <c r="E642">
        <v>2</v>
      </c>
      <c r="F642">
        <v>734</v>
      </c>
      <c r="G642">
        <v>570</v>
      </c>
      <c r="H642">
        <v>222</v>
      </c>
      <c r="I642">
        <v>348</v>
      </c>
      <c r="J642">
        <v>2</v>
      </c>
      <c r="K642">
        <v>1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348</v>
      </c>
      <c r="T642">
        <v>0</v>
      </c>
      <c r="U642">
        <v>0</v>
      </c>
      <c r="V642">
        <v>348</v>
      </c>
      <c r="W642">
        <v>10</v>
      </c>
      <c r="X642">
        <v>6</v>
      </c>
      <c r="Y642">
        <v>4</v>
      </c>
      <c r="Z642">
        <v>0</v>
      </c>
      <c r="AA642">
        <v>338</v>
      </c>
      <c r="AB642">
        <v>279</v>
      </c>
      <c r="AC642">
        <v>14</v>
      </c>
      <c r="AD642">
        <v>22</v>
      </c>
      <c r="AE642">
        <v>2</v>
      </c>
      <c r="AF642">
        <v>16</v>
      </c>
      <c r="AG642">
        <v>2</v>
      </c>
      <c r="AH642">
        <v>1</v>
      </c>
      <c r="AI642">
        <v>0</v>
      </c>
      <c r="AJ642">
        <v>92</v>
      </c>
      <c r="AK642">
        <v>0</v>
      </c>
      <c r="AL642">
        <v>117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3</v>
      </c>
      <c r="AS642">
        <v>0</v>
      </c>
      <c r="AT642">
        <v>1</v>
      </c>
      <c r="AU642">
        <v>0</v>
      </c>
      <c r="AV642">
        <v>0</v>
      </c>
      <c r="AW642">
        <v>1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4</v>
      </c>
      <c r="BD642">
        <v>4</v>
      </c>
      <c r="BE642">
        <v>279</v>
      </c>
      <c r="BF642">
        <v>2</v>
      </c>
      <c r="BG642">
        <v>1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1</v>
      </c>
      <c r="CI642">
        <v>2</v>
      </c>
      <c r="CJ642">
        <v>3</v>
      </c>
      <c r="CK642">
        <v>0</v>
      </c>
      <c r="CL642">
        <v>1</v>
      </c>
      <c r="CM642">
        <v>1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1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3</v>
      </c>
      <c r="DJ642">
        <v>10</v>
      </c>
      <c r="DK642">
        <v>9</v>
      </c>
      <c r="DL642">
        <v>1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10</v>
      </c>
      <c r="EN642">
        <v>29</v>
      </c>
      <c r="EO642">
        <v>2</v>
      </c>
      <c r="EP642">
        <v>0</v>
      </c>
      <c r="EQ642">
        <v>0</v>
      </c>
      <c r="ER642">
        <v>1</v>
      </c>
      <c r="ES642">
        <v>17</v>
      </c>
      <c r="ET642">
        <v>0</v>
      </c>
      <c r="EU642">
        <v>7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0</v>
      </c>
      <c r="FD642">
        <v>1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1</v>
      </c>
      <c r="FK642">
        <v>0</v>
      </c>
      <c r="FL642">
        <v>0</v>
      </c>
      <c r="FM642">
        <v>0</v>
      </c>
      <c r="FN642">
        <v>0</v>
      </c>
      <c r="FO642">
        <v>0</v>
      </c>
      <c r="FP642">
        <v>0</v>
      </c>
      <c r="FQ642">
        <v>29</v>
      </c>
      <c r="FR642">
        <v>0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0</v>
      </c>
      <c r="FZ642">
        <v>0</v>
      </c>
      <c r="GA642">
        <v>0</v>
      </c>
      <c r="GB642">
        <v>0</v>
      </c>
      <c r="GC642">
        <v>0</v>
      </c>
      <c r="GD642">
        <v>0</v>
      </c>
      <c r="GE642">
        <v>0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0</v>
      </c>
      <c r="GM642">
        <v>0</v>
      </c>
      <c r="GN642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0</v>
      </c>
      <c r="GV642">
        <v>4</v>
      </c>
      <c r="GW642">
        <v>2</v>
      </c>
      <c r="GX642">
        <v>0</v>
      </c>
      <c r="GY642">
        <v>0</v>
      </c>
      <c r="GZ642">
        <v>0</v>
      </c>
      <c r="HA642">
        <v>0</v>
      </c>
      <c r="HB642">
        <v>0</v>
      </c>
      <c r="HC642">
        <v>0</v>
      </c>
      <c r="HD642">
        <v>0</v>
      </c>
      <c r="HE642">
        <v>0</v>
      </c>
      <c r="HF642">
        <v>0</v>
      </c>
      <c r="HG642">
        <v>0</v>
      </c>
      <c r="HH642">
        <v>0</v>
      </c>
      <c r="HI642">
        <v>0</v>
      </c>
      <c r="HJ642">
        <v>0</v>
      </c>
      <c r="HK642">
        <v>2</v>
      </c>
      <c r="HL642">
        <v>0</v>
      </c>
      <c r="HM642">
        <v>0</v>
      </c>
      <c r="HN642">
        <v>0</v>
      </c>
      <c r="HO642">
        <v>0</v>
      </c>
      <c r="HP642">
        <v>0</v>
      </c>
      <c r="HQ642">
        <v>0</v>
      </c>
      <c r="HR642">
        <v>0</v>
      </c>
      <c r="HS642">
        <v>0</v>
      </c>
      <c r="HT642">
        <v>0</v>
      </c>
      <c r="HU642">
        <v>0</v>
      </c>
      <c r="HV642">
        <v>0</v>
      </c>
      <c r="HW642">
        <v>0</v>
      </c>
      <c r="HX642">
        <v>0</v>
      </c>
      <c r="HY642">
        <v>4</v>
      </c>
      <c r="HZ642">
        <v>8</v>
      </c>
      <c r="IA642">
        <v>6</v>
      </c>
      <c r="IB642">
        <v>1</v>
      </c>
      <c r="IC642">
        <v>0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0</v>
      </c>
      <c r="IJ642">
        <v>0</v>
      </c>
      <c r="IK642">
        <v>0</v>
      </c>
      <c r="IL642">
        <v>0</v>
      </c>
      <c r="IM642">
        <v>0</v>
      </c>
      <c r="IN642">
        <v>0</v>
      </c>
      <c r="IO642">
        <v>0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0</v>
      </c>
      <c r="IV642">
        <v>0</v>
      </c>
      <c r="IW642">
        <v>0</v>
      </c>
      <c r="IX642">
        <v>1</v>
      </c>
      <c r="IY642">
        <v>0</v>
      </c>
      <c r="IZ642">
        <v>0</v>
      </c>
      <c r="JA642">
        <v>0</v>
      </c>
      <c r="JB642">
        <v>0</v>
      </c>
      <c r="JC642">
        <v>8</v>
      </c>
      <c r="JD642" t="s">
        <v>0</v>
      </c>
      <c r="JE642" t="s">
        <v>0</v>
      </c>
      <c r="JF642" t="s">
        <v>0</v>
      </c>
      <c r="JG642" t="s">
        <v>0</v>
      </c>
      <c r="JH642" t="s">
        <v>0</v>
      </c>
      <c r="JI642" t="s">
        <v>0</v>
      </c>
      <c r="JJ642" t="s">
        <v>0</v>
      </c>
      <c r="JK642" t="s">
        <v>0</v>
      </c>
      <c r="JL642" t="s">
        <v>0</v>
      </c>
      <c r="JM642" t="s">
        <v>0</v>
      </c>
      <c r="JN642" t="s">
        <v>0</v>
      </c>
      <c r="JO642" t="s">
        <v>0</v>
      </c>
      <c r="JP642" t="s">
        <v>0</v>
      </c>
      <c r="JQ642" t="s">
        <v>0</v>
      </c>
      <c r="JR642" t="s">
        <v>0</v>
      </c>
      <c r="JS642" t="s">
        <v>0</v>
      </c>
      <c r="JT642" t="s">
        <v>0</v>
      </c>
      <c r="JU642" t="s">
        <v>0</v>
      </c>
      <c r="JV642" t="s">
        <v>0</v>
      </c>
      <c r="JW642">
        <v>0</v>
      </c>
      <c r="JX642">
        <v>0</v>
      </c>
      <c r="JY642">
        <v>0</v>
      </c>
      <c r="JZ642">
        <v>0</v>
      </c>
      <c r="KA642">
        <v>0</v>
      </c>
      <c r="KB642">
        <v>0</v>
      </c>
      <c r="KC642">
        <v>0</v>
      </c>
      <c r="KD642">
        <v>0</v>
      </c>
      <c r="KE642">
        <v>0</v>
      </c>
      <c r="KF642">
        <v>0</v>
      </c>
      <c r="KG642">
        <v>0</v>
      </c>
      <c r="KH642">
        <v>0</v>
      </c>
      <c r="KI642">
        <v>0</v>
      </c>
      <c r="KJ642">
        <v>0</v>
      </c>
      <c r="KK642">
        <v>0</v>
      </c>
      <c r="KL642">
        <v>0</v>
      </c>
      <c r="KM642">
        <v>0</v>
      </c>
      <c r="KN642">
        <v>0</v>
      </c>
      <c r="KO642">
        <v>0</v>
      </c>
      <c r="KP642">
        <v>0</v>
      </c>
      <c r="KQ642">
        <v>0</v>
      </c>
      <c r="KR642">
        <v>0</v>
      </c>
      <c r="KS642">
        <v>3</v>
      </c>
      <c r="KT642">
        <v>1</v>
      </c>
      <c r="KU642">
        <v>0</v>
      </c>
      <c r="KV642">
        <v>2</v>
      </c>
      <c r="KW642">
        <v>0</v>
      </c>
      <c r="KX642">
        <v>0</v>
      </c>
      <c r="KY642">
        <v>0</v>
      </c>
      <c r="KZ642">
        <v>0</v>
      </c>
      <c r="LA642">
        <v>0</v>
      </c>
      <c r="LB642">
        <v>0</v>
      </c>
      <c r="LC642">
        <v>0</v>
      </c>
      <c r="LD642">
        <v>0</v>
      </c>
      <c r="LE642">
        <v>0</v>
      </c>
      <c r="LF642">
        <v>0</v>
      </c>
      <c r="LG642">
        <v>0</v>
      </c>
      <c r="LH642">
        <v>0</v>
      </c>
      <c r="LI642">
        <v>0</v>
      </c>
      <c r="LJ642">
        <v>0</v>
      </c>
      <c r="LK642">
        <v>0</v>
      </c>
      <c r="LL642">
        <v>0</v>
      </c>
      <c r="LM642">
        <v>0</v>
      </c>
      <c r="LN642">
        <v>0</v>
      </c>
      <c r="LO642">
        <v>0</v>
      </c>
      <c r="LP642">
        <v>0</v>
      </c>
      <c r="LQ642">
        <v>0</v>
      </c>
      <c r="LR642">
        <v>0</v>
      </c>
      <c r="LS642">
        <v>0</v>
      </c>
      <c r="LT642">
        <v>0</v>
      </c>
      <c r="LU642">
        <v>3</v>
      </c>
      <c r="LV642">
        <v>0</v>
      </c>
      <c r="LW642">
        <v>0</v>
      </c>
      <c r="LX642">
        <v>0</v>
      </c>
      <c r="LY642">
        <v>0</v>
      </c>
      <c r="LZ642">
        <v>0</v>
      </c>
      <c r="MA642">
        <v>0</v>
      </c>
      <c r="MB642">
        <v>0</v>
      </c>
      <c r="MC642">
        <v>0</v>
      </c>
      <c r="MD642">
        <v>0</v>
      </c>
      <c r="ME642">
        <v>0</v>
      </c>
      <c r="MF642">
        <v>0</v>
      </c>
      <c r="MG642">
        <v>0</v>
      </c>
      <c r="MH642">
        <v>0</v>
      </c>
      <c r="MI642">
        <v>0</v>
      </c>
      <c r="MJ642">
        <v>0</v>
      </c>
      <c r="MK642">
        <v>0</v>
      </c>
      <c r="ML642">
        <v>0</v>
      </c>
      <c r="MM642">
        <v>0</v>
      </c>
    </row>
    <row r="643" spans="1:351">
      <c r="A643" t="s">
        <v>559</v>
      </c>
      <c r="B643" t="s">
        <v>556</v>
      </c>
      <c r="C643" t="str">
        <f>"201306"</f>
        <v>201306</v>
      </c>
      <c r="D643" t="s">
        <v>558</v>
      </c>
      <c r="E643">
        <v>3</v>
      </c>
      <c r="F643">
        <v>697</v>
      </c>
      <c r="G643">
        <v>530</v>
      </c>
      <c r="H643">
        <v>149</v>
      </c>
      <c r="I643">
        <v>381</v>
      </c>
      <c r="J643">
        <v>3</v>
      </c>
      <c r="K643">
        <v>2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381</v>
      </c>
      <c r="T643">
        <v>0</v>
      </c>
      <c r="U643">
        <v>0</v>
      </c>
      <c r="V643">
        <v>381</v>
      </c>
      <c r="W643">
        <v>9</v>
      </c>
      <c r="X643">
        <v>4</v>
      </c>
      <c r="Y643">
        <v>5</v>
      </c>
      <c r="Z643">
        <v>0</v>
      </c>
      <c r="AA643">
        <v>372</v>
      </c>
      <c r="AB643">
        <v>329</v>
      </c>
      <c r="AC643">
        <v>38</v>
      </c>
      <c r="AD643">
        <v>67</v>
      </c>
      <c r="AE643">
        <v>5</v>
      </c>
      <c r="AF643">
        <v>14</v>
      </c>
      <c r="AG643">
        <v>7</v>
      </c>
      <c r="AH643">
        <v>10</v>
      </c>
      <c r="AI643">
        <v>0</v>
      </c>
      <c r="AJ643">
        <v>118</v>
      </c>
      <c r="AK643">
        <v>1</v>
      </c>
      <c r="AL643">
        <v>40</v>
      </c>
      <c r="AM643">
        <v>0</v>
      </c>
      <c r="AN643">
        <v>0</v>
      </c>
      <c r="AO643">
        <v>1</v>
      </c>
      <c r="AP643">
        <v>0</v>
      </c>
      <c r="AQ643">
        <v>0</v>
      </c>
      <c r="AR643">
        <v>5</v>
      </c>
      <c r="AS643">
        <v>0</v>
      </c>
      <c r="AT643">
        <v>0</v>
      </c>
      <c r="AU643">
        <v>0</v>
      </c>
      <c r="AV643">
        <v>1</v>
      </c>
      <c r="AW643">
        <v>3</v>
      </c>
      <c r="AX643">
        <v>0</v>
      </c>
      <c r="AY643">
        <v>1</v>
      </c>
      <c r="AZ643">
        <v>1</v>
      </c>
      <c r="BA643">
        <v>2</v>
      </c>
      <c r="BB643">
        <v>0</v>
      </c>
      <c r="BC643">
        <v>7</v>
      </c>
      <c r="BD643">
        <v>8</v>
      </c>
      <c r="BE643">
        <v>329</v>
      </c>
      <c r="BF643">
        <v>2</v>
      </c>
      <c r="BG643">
        <v>2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2</v>
      </c>
      <c r="CJ643">
        <v>1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1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1</v>
      </c>
      <c r="DJ643">
        <v>12</v>
      </c>
      <c r="DK643">
        <v>6</v>
      </c>
      <c r="DL643">
        <v>1</v>
      </c>
      <c r="DM643">
        <v>1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2</v>
      </c>
      <c r="EA643">
        <v>0</v>
      </c>
      <c r="EB643">
        <v>0</v>
      </c>
      <c r="EC643">
        <v>0</v>
      </c>
      <c r="ED643">
        <v>0</v>
      </c>
      <c r="EE643">
        <v>1</v>
      </c>
      <c r="EF643">
        <v>0</v>
      </c>
      <c r="EG643">
        <v>1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12</v>
      </c>
      <c r="EN643">
        <v>13</v>
      </c>
      <c r="EO643">
        <v>0</v>
      </c>
      <c r="EP643">
        <v>0</v>
      </c>
      <c r="EQ643">
        <v>0</v>
      </c>
      <c r="ER643">
        <v>3</v>
      </c>
      <c r="ES643">
        <v>4</v>
      </c>
      <c r="ET643">
        <v>0</v>
      </c>
      <c r="EU643">
        <v>4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1</v>
      </c>
      <c r="FK643">
        <v>0</v>
      </c>
      <c r="FL643">
        <v>0</v>
      </c>
      <c r="FM643">
        <v>0</v>
      </c>
      <c r="FN643">
        <v>0</v>
      </c>
      <c r="FO643">
        <v>0</v>
      </c>
      <c r="FP643">
        <v>1</v>
      </c>
      <c r="FQ643">
        <v>13</v>
      </c>
      <c r="FR643">
        <v>0</v>
      </c>
      <c r="FS643">
        <v>0</v>
      </c>
      <c r="FT643">
        <v>0</v>
      </c>
      <c r="FU643">
        <v>0</v>
      </c>
      <c r="FV643">
        <v>0</v>
      </c>
      <c r="FW643">
        <v>0</v>
      </c>
      <c r="FX643">
        <v>0</v>
      </c>
      <c r="FY643">
        <v>0</v>
      </c>
      <c r="FZ643">
        <v>0</v>
      </c>
      <c r="GA643">
        <v>0</v>
      </c>
      <c r="GB643">
        <v>0</v>
      </c>
      <c r="GC643">
        <v>0</v>
      </c>
      <c r="GD643">
        <v>0</v>
      </c>
      <c r="GE643">
        <v>0</v>
      </c>
      <c r="GF643">
        <v>0</v>
      </c>
      <c r="GG643">
        <v>0</v>
      </c>
      <c r="GH643">
        <v>0</v>
      </c>
      <c r="GI643">
        <v>0</v>
      </c>
      <c r="GJ643">
        <v>0</v>
      </c>
      <c r="GK643">
        <v>0</v>
      </c>
      <c r="GL643">
        <v>0</v>
      </c>
      <c r="GM643">
        <v>0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0</v>
      </c>
      <c r="GV643">
        <v>9</v>
      </c>
      <c r="GW643">
        <v>4</v>
      </c>
      <c r="GX643">
        <v>1</v>
      </c>
      <c r="GY643">
        <v>0</v>
      </c>
      <c r="GZ643">
        <v>0</v>
      </c>
      <c r="HA643">
        <v>1</v>
      </c>
      <c r="HB643">
        <v>0</v>
      </c>
      <c r="HC643">
        <v>0</v>
      </c>
      <c r="HD643">
        <v>0</v>
      </c>
      <c r="HE643">
        <v>0</v>
      </c>
      <c r="HF643">
        <v>0</v>
      </c>
      <c r="HG643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0</v>
      </c>
      <c r="HN643">
        <v>1</v>
      </c>
      <c r="HO643">
        <v>0</v>
      </c>
      <c r="HP643">
        <v>0</v>
      </c>
      <c r="HQ643">
        <v>1</v>
      </c>
      <c r="HR643">
        <v>0</v>
      </c>
      <c r="HS643">
        <v>0</v>
      </c>
      <c r="HT643">
        <v>0</v>
      </c>
      <c r="HU643">
        <v>1</v>
      </c>
      <c r="HV643">
        <v>0</v>
      </c>
      <c r="HW643">
        <v>0</v>
      </c>
      <c r="HX643">
        <v>0</v>
      </c>
      <c r="HY643">
        <v>9</v>
      </c>
      <c r="HZ643">
        <v>6</v>
      </c>
      <c r="IA643">
        <v>2</v>
      </c>
      <c r="IB643">
        <v>1</v>
      </c>
      <c r="IC643">
        <v>0</v>
      </c>
      <c r="ID643">
        <v>0</v>
      </c>
      <c r="IE643">
        <v>0</v>
      </c>
      <c r="IF643">
        <v>0</v>
      </c>
      <c r="IG643">
        <v>0</v>
      </c>
      <c r="IH643">
        <v>0</v>
      </c>
      <c r="II643">
        <v>0</v>
      </c>
      <c r="IJ643">
        <v>2</v>
      </c>
      <c r="IK643">
        <v>0</v>
      </c>
      <c r="IL643">
        <v>0</v>
      </c>
      <c r="IM643">
        <v>0</v>
      </c>
      <c r="IN643">
        <v>0</v>
      </c>
      <c r="IO643">
        <v>0</v>
      </c>
      <c r="IP643">
        <v>0</v>
      </c>
      <c r="IQ643">
        <v>1</v>
      </c>
      <c r="IR643">
        <v>0</v>
      </c>
      <c r="IS643">
        <v>0</v>
      </c>
      <c r="IT643">
        <v>0</v>
      </c>
      <c r="IU643">
        <v>0</v>
      </c>
      <c r="IV643">
        <v>0</v>
      </c>
      <c r="IW643">
        <v>0</v>
      </c>
      <c r="IX643">
        <v>0</v>
      </c>
      <c r="IY643">
        <v>0</v>
      </c>
      <c r="IZ643">
        <v>0</v>
      </c>
      <c r="JA643">
        <v>0</v>
      </c>
      <c r="JB643">
        <v>0</v>
      </c>
      <c r="JC643">
        <v>6</v>
      </c>
      <c r="JD643" t="s">
        <v>0</v>
      </c>
      <c r="JE643" t="s">
        <v>0</v>
      </c>
      <c r="JF643" t="s">
        <v>0</v>
      </c>
      <c r="JG643" t="s">
        <v>0</v>
      </c>
      <c r="JH643" t="s">
        <v>0</v>
      </c>
      <c r="JI643" t="s">
        <v>0</v>
      </c>
      <c r="JJ643" t="s">
        <v>0</v>
      </c>
      <c r="JK643" t="s">
        <v>0</v>
      </c>
      <c r="JL643" t="s">
        <v>0</v>
      </c>
      <c r="JM643" t="s">
        <v>0</v>
      </c>
      <c r="JN643" t="s">
        <v>0</v>
      </c>
      <c r="JO643" t="s">
        <v>0</v>
      </c>
      <c r="JP643" t="s">
        <v>0</v>
      </c>
      <c r="JQ643" t="s">
        <v>0</v>
      </c>
      <c r="JR643" t="s">
        <v>0</v>
      </c>
      <c r="JS643" t="s">
        <v>0</v>
      </c>
      <c r="JT643" t="s">
        <v>0</v>
      </c>
      <c r="JU643" t="s">
        <v>0</v>
      </c>
      <c r="JV643" t="s">
        <v>0</v>
      </c>
      <c r="JW643">
        <v>0</v>
      </c>
      <c r="JX643">
        <v>0</v>
      </c>
      <c r="JY643">
        <v>0</v>
      </c>
      <c r="JZ643">
        <v>0</v>
      </c>
      <c r="KA643">
        <v>0</v>
      </c>
      <c r="KB643">
        <v>0</v>
      </c>
      <c r="KC643">
        <v>0</v>
      </c>
      <c r="KD643">
        <v>0</v>
      </c>
      <c r="KE643">
        <v>0</v>
      </c>
      <c r="KF643">
        <v>0</v>
      </c>
      <c r="KG643">
        <v>0</v>
      </c>
      <c r="KH643">
        <v>0</v>
      </c>
      <c r="KI643">
        <v>0</v>
      </c>
      <c r="KJ643">
        <v>0</v>
      </c>
      <c r="KK643">
        <v>0</v>
      </c>
      <c r="KL643">
        <v>0</v>
      </c>
      <c r="KM643">
        <v>0</v>
      </c>
      <c r="KN643">
        <v>0</v>
      </c>
      <c r="KO643">
        <v>0</v>
      </c>
      <c r="KP643">
        <v>0</v>
      </c>
      <c r="KQ643">
        <v>0</v>
      </c>
      <c r="KR643">
        <v>0</v>
      </c>
      <c r="KS643">
        <v>0</v>
      </c>
      <c r="KT643">
        <v>0</v>
      </c>
      <c r="KU643">
        <v>0</v>
      </c>
      <c r="KV643">
        <v>0</v>
      </c>
      <c r="KW643">
        <v>0</v>
      </c>
      <c r="KX643">
        <v>0</v>
      </c>
      <c r="KY643">
        <v>0</v>
      </c>
      <c r="KZ643">
        <v>0</v>
      </c>
      <c r="LA643">
        <v>0</v>
      </c>
      <c r="LB643">
        <v>0</v>
      </c>
      <c r="LC643">
        <v>0</v>
      </c>
      <c r="LD643">
        <v>0</v>
      </c>
      <c r="LE643">
        <v>0</v>
      </c>
      <c r="LF643">
        <v>0</v>
      </c>
      <c r="LG643">
        <v>0</v>
      </c>
      <c r="LH643">
        <v>0</v>
      </c>
      <c r="LI643">
        <v>0</v>
      </c>
      <c r="LJ643">
        <v>0</v>
      </c>
      <c r="LK643">
        <v>0</v>
      </c>
      <c r="LL643">
        <v>0</v>
      </c>
      <c r="LM643">
        <v>0</v>
      </c>
      <c r="LN643">
        <v>0</v>
      </c>
      <c r="LO643">
        <v>0</v>
      </c>
      <c r="LP643">
        <v>0</v>
      </c>
      <c r="LQ643">
        <v>0</v>
      </c>
      <c r="LR643">
        <v>0</v>
      </c>
      <c r="LS643">
        <v>0</v>
      </c>
      <c r="LT643">
        <v>0</v>
      </c>
      <c r="LU643">
        <v>0</v>
      </c>
      <c r="LV643">
        <v>0</v>
      </c>
      <c r="LW643">
        <v>0</v>
      </c>
      <c r="LX643">
        <v>0</v>
      </c>
      <c r="LY643">
        <v>0</v>
      </c>
      <c r="LZ643">
        <v>0</v>
      </c>
      <c r="MA643">
        <v>0</v>
      </c>
      <c r="MB643">
        <v>0</v>
      </c>
      <c r="MC643">
        <v>0</v>
      </c>
      <c r="MD643">
        <v>0</v>
      </c>
      <c r="ME643">
        <v>0</v>
      </c>
      <c r="MF643">
        <v>0</v>
      </c>
      <c r="MG643">
        <v>0</v>
      </c>
      <c r="MH643">
        <v>0</v>
      </c>
      <c r="MI643">
        <v>0</v>
      </c>
      <c r="MJ643">
        <v>0</v>
      </c>
      <c r="MK643">
        <v>0</v>
      </c>
      <c r="ML643">
        <v>0</v>
      </c>
      <c r="MM643">
        <v>0</v>
      </c>
    </row>
    <row r="644" spans="1:351">
      <c r="A644" t="s">
        <v>557</v>
      </c>
      <c r="B644" t="s">
        <v>556</v>
      </c>
      <c r="C644" t="str">
        <f>"201306"</f>
        <v>201306</v>
      </c>
      <c r="D644" t="s">
        <v>555</v>
      </c>
      <c r="E644">
        <v>4</v>
      </c>
      <c r="F644">
        <v>504</v>
      </c>
      <c r="G644">
        <v>390</v>
      </c>
      <c r="H644">
        <v>60</v>
      </c>
      <c r="I644">
        <v>330</v>
      </c>
      <c r="J644">
        <v>0</v>
      </c>
      <c r="K644">
        <v>2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330</v>
      </c>
      <c r="T644">
        <v>0</v>
      </c>
      <c r="U644">
        <v>0</v>
      </c>
      <c r="V644">
        <v>330</v>
      </c>
      <c r="W644">
        <v>10</v>
      </c>
      <c r="X644">
        <v>5</v>
      </c>
      <c r="Y644">
        <v>5</v>
      </c>
      <c r="Z644">
        <v>0</v>
      </c>
      <c r="AA644">
        <v>320</v>
      </c>
      <c r="AB644">
        <v>276</v>
      </c>
      <c r="AC644">
        <v>33</v>
      </c>
      <c r="AD644">
        <v>37</v>
      </c>
      <c r="AE644">
        <v>0</v>
      </c>
      <c r="AF644">
        <v>15</v>
      </c>
      <c r="AG644">
        <v>3</v>
      </c>
      <c r="AH644">
        <v>1</v>
      </c>
      <c r="AI644">
        <v>0</v>
      </c>
      <c r="AJ644">
        <v>137</v>
      </c>
      <c r="AK644">
        <v>2</v>
      </c>
      <c r="AL644">
        <v>30</v>
      </c>
      <c r="AM644">
        <v>0</v>
      </c>
      <c r="AN644">
        <v>0</v>
      </c>
      <c r="AO644">
        <v>0</v>
      </c>
      <c r="AP644">
        <v>2</v>
      </c>
      <c r="AQ644">
        <v>2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6</v>
      </c>
      <c r="BD644">
        <v>8</v>
      </c>
      <c r="BE644">
        <v>276</v>
      </c>
      <c r="BF644">
        <v>7</v>
      </c>
      <c r="BG644">
        <v>2</v>
      </c>
      <c r="BH644">
        <v>2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1</v>
      </c>
      <c r="BO644">
        <v>0</v>
      </c>
      <c r="BP644">
        <v>1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1</v>
      </c>
      <c r="CG644">
        <v>0</v>
      </c>
      <c r="CH644">
        <v>0</v>
      </c>
      <c r="CI644">
        <v>7</v>
      </c>
      <c r="CJ644">
        <v>2</v>
      </c>
      <c r="CK644">
        <v>1</v>
      </c>
      <c r="CL644">
        <v>0</v>
      </c>
      <c r="CM644">
        <v>0</v>
      </c>
      <c r="CN644">
        <v>1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2</v>
      </c>
      <c r="DJ644">
        <v>10</v>
      </c>
      <c r="DK644">
        <v>9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1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10</v>
      </c>
      <c r="EN644">
        <v>15</v>
      </c>
      <c r="EO644">
        <v>0</v>
      </c>
      <c r="EP644">
        <v>1</v>
      </c>
      <c r="EQ644">
        <v>0</v>
      </c>
      <c r="ER644">
        <v>0</v>
      </c>
      <c r="ES644">
        <v>1</v>
      </c>
      <c r="ET644">
        <v>0</v>
      </c>
      <c r="EU644">
        <v>5</v>
      </c>
      <c r="EV644">
        <v>1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7</v>
      </c>
      <c r="FK644">
        <v>0</v>
      </c>
      <c r="FL644">
        <v>0</v>
      </c>
      <c r="FM644">
        <v>0</v>
      </c>
      <c r="FN644">
        <v>0</v>
      </c>
      <c r="FO644">
        <v>0</v>
      </c>
      <c r="FP644">
        <v>0</v>
      </c>
      <c r="FQ644">
        <v>15</v>
      </c>
      <c r="FR644">
        <v>2</v>
      </c>
      <c r="FS644">
        <v>0</v>
      </c>
      <c r="FT644">
        <v>0</v>
      </c>
      <c r="FU644">
        <v>0</v>
      </c>
      <c r="FV644">
        <v>1</v>
      </c>
      <c r="FW644">
        <v>0</v>
      </c>
      <c r="FX644">
        <v>0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1</v>
      </c>
      <c r="GG644">
        <v>0</v>
      </c>
      <c r="GH644">
        <v>0</v>
      </c>
      <c r="GI644">
        <v>0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2</v>
      </c>
      <c r="GV644">
        <v>5</v>
      </c>
      <c r="GW644">
        <v>4</v>
      </c>
      <c r="GX644">
        <v>1</v>
      </c>
      <c r="GY644">
        <v>0</v>
      </c>
      <c r="GZ644">
        <v>0</v>
      </c>
      <c r="HA644">
        <v>0</v>
      </c>
      <c r="HB644">
        <v>0</v>
      </c>
      <c r="HC644">
        <v>0</v>
      </c>
      <c r="HD644">
        <v>0</v>
      </c>
      <c r="HE644">
        <v>0</v>
      </c>
      <c r="HF644">
        <v>0</v>
      </c>
      <c r="HG644">
        <v>0</v>
      </c>
      <c r="HH644">
        <v>0</v>
      </c>
      <c r="HI644">
        <v>0</v>
      </c>
      <c r="HJ644">
        <v>0</v>
      </c>
      <c r="HK644">
        <v>0</v>
      </c>
      <c r="HL644">
        <v>0</v>
      </c>
      <c r="HM644">
        <v>0</v>
      </c>
      <c r="HN644">
        <v>0</v>
      </c>
      <c r="HO644">
        <v>0</v>
      </c>
      <c r="HP644">
        <v>0</v>
      </c>
      <c r="HQ644">
        <v>0</v>
      </c>
      <c r="HR644">
        <v>0</v>
      </c>
      <c r="HS644">
        <v>0</v>
      </c>
      <c r="HT644">
        <v>0</v>
      </c>
      <c r="HU644">
        <v>0</v>
      </c>
      <c r="HV644">
        <v>0</v>
      </c>
      <c r="HW644">
        <v>0</v>
      </c>
      <c r="HX644">
        <v>0</v>
      </c>
      <c r="HY644">
        <v>5</v>
      </c>
      <c r="HZ644">
        <v>1</v>
      </c>
      <c r="IA644">
        <v>0</v>
      </c>
      <c r="IB644">
        <v>0</v>
      </c>
      <c r="IC644">
        <v>0</v>
      </c>
      <c r="ID644">
        <v>0</v>
      </c>
      <c r="IE644">
        <v>0</v>
      </c>
      <c r="IF644">
        <v>0</v>
      </c>
      <c r="IG644">
        <v>0</v>
      </c>
      <c r="IH644">
        <v>0</v>
      </c>
      <c r="II644">
        <v>1</v>
      </c>
      <c r="IJ644">
        <v>0</v>
      </c>
      <c r="IK644">
        <v>0</v>
      </c>
      <c r="IL644">
        <v>0</v>
      </c>
      <c r="IM644">
        <v>0</v>
      </c>
      <c r="IN644">
        <v>0</v>
      </c>
      <c r="IO644">
        <v>0</v>
      </c>
      <c r="IP644">
        <v>0</v>
      </c>
      <c r="IQ644">
        <v>0</v>
      </c>
      <c r="IR644">
        <v>0</v>
      </c>
      <c r="IS644">
        <v>0</v>
      </c>
      <c r="IT644">
        <v>0</v>
      </c>
      <c r="IU644">
        <v>0</v>
      </c>
      <c r="IV644">
        <v>0</v>
      </c>
      <c r="IW644">
        <v>0</v>
      </c>
      <c r="IX644">
        <v>0</v>
      </c>
      <c r="IY644">
        <v>0</v>
      </c>
      <c r="IZ644">
        <v>0</v>
      </c>
      <c r="JA644">
        <v>0</v>
      </c>
      <c r="JB644">
        <v>0</v>
      </c>
      <c r="JC644">
        <v>1</v>
      </c>
      <c r="JD644" t="s">
        <v>0</v>
      </c>
      <c r="JE644" t="s">
        <v>0</v>
      </c>
      <c r="JF644" t="s">
        <v>0</v>
      </c>
      <c r="JG644" t="s">
        <v>0</v>
      </c>
      <c r="JH644" t="s">
        <v>0</v>
      </c>
      <c r="JI644" t="s">
        <v>0</v>
      </c>
      <c r="JJ644" t="s">
        <v>0</v>
      </c>
      <c r="JK644" t="s">
        <v>0</v>
      </c>
      <c r="JL644" t="s">
        <v>0</v>
      </c>
      <c r="JM644" t="s">
        <v>0</v>
      </c>
      <c r="JN644" t="s">
        <v>0</v>
      </c>
      <c r="JO644" t="s">
        <v>0</v>
      </c>
      <c r="JP644" t="s">
        <v>0</v>
      </c>
      <c r="JQ644" t="s">
        <v>0</v>
      </c>
      <c r="JR644" t="s">
        <v>0</v>
      </c>
      <c r="JS644" t="s">
        <v>0</v>
      </c>
      <c r="JT644" t="s">
        <v>0</v>
      </c>
      <c r="JU644" t="s">
        <v>0</v>
      </c>
      <c r="JV644" t="s">
        <v>0</v>
      </c>
      <c r="JW644">
        <v>1</v>
      </c>
      <c r="JX644">
        <v>1</v>
      </c>
      <c r="JY644">
        <v>0</v>
      </c>
      <c r="JZ644">
        <v>0</v>
      </c>
      <c r="KA644">
        <v>0</v>
      </c>
      <c r="KB644">
        <v>0</v>
      </c>
      <c r="KC644">
        <v>0</v>
      </c>
      <c r="KD644">
        <v>0</v>
      </c>
      <c r="KE644">
        <v>0</v>
      </c>
      <c r="KF644">
        <v>0</v>
      </c>
      <c r="KG644">
        <v>0</v>
      </c>
      <c r="KH644">
        <v>0</v>
      </c>
      <c r="KI644">
        <v>0</v>
      </c>
      <c r="KJ644">
        <v>0</v>
      </c>
      <c r="KK644">
        <v>0</v>
      </c>
      <c r="KL644">
        <v>0</v>
      </c>
      <c r="KM644">
        <v>0</v>
      </c>
      <c r="KN644">
        <v>0</v>
      </c>
      <c r="KO644">
        <v>0</v>
      </c>
      <c r="KP644">
        <v>0</v>
      </c>
      <c r="KQ644">
        <v>0</v>
      </c>
      <c r="KR644">
        <v>1</v>
      </c>
      <c r="KS644">
        <v>0</v>
      </c>
      <c r="KT644">
        <v>0</v>
      </c>
      <c r="KU644">
        <v>0</v>
      </c>
      <c r="KV644">
        <v>0</v>
      </c>
      <c r="KW644">
        <v>0</v>
      </c>
      <c r="KX644">
        <v>0</v>
      </c>
      <c r="KY644">
        <v>0</v>
      </c>
      <c r="KZ644">
        <v>0</v>
      </c>
      <c r="LA644">
        <v>0</v>
      </c>
      <c r="LB644">
        <v>0</v>
      </c>
      <c r="LC644">
        <v>0</v>
      </c>
      <c r="LD644">
        <v>0</v>
      </c>
      <c r="LE644">
        <v>0</v>
      </c>
      <c r="LF644">
        <v>0</v>
      </c>
      <c r="LG644">
        <v>0</v>
      </c>
      <c r="LH644">
        <v>0</v>
      </c>
      <c r="LI644">
        <v>0</v>
      </c>
      <c r="LJ644">
        <v>0</v>
      </c>
      <c r="LK644">
        <v>0</v>
      </c>
      <c r="LL644">
        <v>0</v>
      </c>
      <c r="LM644">
        <v>0</v>
      </c>
      <c r="LN644">
        <v>0</v>
      </c>
      <c r="LO644">
        <v>0</v>
      </c>
      <c r="LP644">
        <v>0</v>
      </c>
      <c r="LQ644">
        <v>0</v>
      </c>
      <c r="LR644">
        <v>0</v>
      </c>
      <c r="LS644">
        <v>0</v>
      </c>
      <c r="LT644">
        <v>0</v>
      </c>
      <c r="LU644">
        <v>0</v>
      </c>
      <c r="LV644">
        <v>1</v>
      </c>
      <c r="LW644">
        <v>0</v>
      </c>
      <c r="LX644">
        <v>1</v>
      </c>
      <c r="LY644">
        <v>0</v>
      </c>
      <c r="LZ644">
        <v>0</v>
      </c>
      <c r="MA644">
        <v>0</v>
      </c>
      <c r="MB644">
        <v>0</v>
      </c>
      <c r="MC644">
        <v>0</v>
      </c>
      <c r="MD644">
        <v>0</v>
      </c>
      <c r="ME644">
        <v>0</v>
      </c>
      <c r="MF644">
        <v>0</v>
      </c>
      <c r="MG644">
        <v>0</v>
      </c>
      <c r="MH644">
        <v>0</v>
      </c>
      <c r="MI644">
        <v>0</v>
      </c>
      <c r="MJ644">
        <v>0</v>
      </c>
      <c r="MK644">
        <v>0</v>
      </c>
      <c r="ML644">
        <v>0</v>
      </c>
      <c r="MM644">
        <v>1</v>
      </c>
    </row>
    <row r="645" spans="1:351">
      <c r="A645" t="s">
        <v>554</v>
      </c>
      <c r="B645" t="s">
        <v>549</v>
      </c>
      <c r="C645" t="str">
        <f>"201307"</f>
        <v>201307</v>
      </c>
      <c r="D645" t="s">
        <v>553</v>
      </c>
      <c r="E645">
        <v>1</v>
      </c>
      <c r="F645">
        <v>989</v>
      </c>
      <c r="G645">
        <v>760</v>
      </c>
      <c r="H645">
        <v>227</v>
      </c>
      <c r="I645">
        <v>533</v>
      </c>
      <c r="J645">
        <v>0</v>
      </c>
      <c r="K645">
        <v>5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533</v>
      </c>
      <c r="T645">
        <v>0</v>
      </c>
      <c r="U645">
        <v>0</v>
      </c>
      <c r="V645">
        <v>533</v>
      </c>
      <c r="W645">
        <v>18</v>
      </c>
      <c r="X645">
        <v>13</v>
      </c>
      <c r="Y645">
        <v>3</v>
      </c>
      <c r="Z645">
        <v>2</v>
      </c>
      <c r="AA645">
        <v>515</v>
      </c>
      <c r="AB645">
        <v>364</v>
      </c>
      <c r="AC645">
        <v>71</v>
      </c>
      <c r="AD645">
        <v>15</v>
      </c>
      <c r="AE645">
        <v>10</v>
      </c>
      <c r="AF645">
        <v>9</v>
      </c>
      <c r="AG645">
        <v>10</v>
      </c>
      <c r="AH645">
        <v>1</v>
      </c>
      <c r="AI645">
        <v>0</v>
      </c>
      <c r="AJ645">
        <v>93</v>
      </c>
      <c r="AK645">
        <v>2</v>
      </c>
      <c r="AL645">
        <v>104</v>
      </c>
      <c r="AM645">
        <v>1</v>
      </c>
      <c r="AN645">
        <v>0</v>
      </c>
      <c r="AO645">
        <v>0</v>
      </c>
      <c r="AP645">
        <v>0</v>
      </c>
      <c r="AQ645">
        <v>0</v>
      </c>
      <c r="AR645">
        <v>2</v>
      </c>
      <c r="AS645">
        <v>0</v>
      </c>
      <c r="AT645">
        <v>1</v>
      </c>
      <c r="AU645">
        <v>1</v>
      </c>
      <c r="AV645">
        <v>1</v>
      </c>
      <c r="AW645">
        <v>7</v>
      </c>
      <c r="AX645">
        <v>0</v>
      </c>
      <c r="AY645">
        <v>0</v>
      </c>
      <c r="AZ645">
        <v>0</v>
      </c>
      <c r="BA645">
        <v>0</v>
      </c>
      <c r="BB645">
        <v>3</v>
      </c>
      <c r="BC645">
        <v>5</v>
      </c>
      <c r="BD645">
        <v>28</v>
      </c>
      <c r="BE645">
        <v>364</v>
      </c>
      <c r="BF645">
        <v>20</v>
      </c>
      <c r="BG645">
        <v>10</v>
      </c>
      <c r="BH645">
        <v>0</v>
      </c>
      <c r="BI645">
        <v>3</v>
      </c>
      <c r="BJ645">
        <v>3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1</v>
      </c>
      <c r="CD645">
        <v>0</v>
      </c>
      <c r="CE645">
        <v>0</v>
      </c>
      <c r="CF645">
        <v>0</v>
      </c>
      <c r="CG645">
        <v>0</v>
      </c>
      <c r="CH645">
        <v>3</v>
      </c>
      <c r="CI645">
        <v>20</v>
      </c>
      <c r="CJ645">
        <v>5</v>
      </c>
      <c r="CK645">
        <v>3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1</v>
      </c>
      <c r="DF645">
        <v>0</v>
      </c>
      <c r="DG645">
        <v>0</v>
      </c>
      <c r="DH645">
        <v>1</v>
      </c>
      <c r="DI645">
        <v>5</v>
      </c>
      <c r="DJ645">
        <v>10</v>
      </c>
      <c r="DK645">
        <v>1</v>
      </c>
      <c r="DL645">
        <v>0</v>
      </c>
      <c r="DM645">
        <v>0</v>
      </c>
      <c r="DN645">
        <v>0</v>
      </c>
      <c r="DO645">
        <v>0</v>
      </c>
      <c r="DP645">
        <v>1</v>
      </c>
      <c r="DQ645">
        <v>0</v>
      </c>
      <c r="DR645">
        <v>0</v>
      </c>
      <c r="DS645">
        <v>1</v>
      </c>
      <c r="DT645">
        <v>0</v>
      </c>
      <c r="DU645">
        <v>0</v>
      </c>
      <c r="DV645">
        <v>0</v>
      </c>
      <c r="DW645">
        <v>1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1</v>
      </c>
      <c r="EI645">
        <v>5</v>
      </c>
      <c r="EJ645">
        <v>0</v>
      </c>
      <c r="EK645">
        <v>0</v>
      </c>
      <c r="EL645">
        <v>0</v>
      </c>
      <c r="EM645">
        <v>10</v>
      </c>
      <c r="EN645">
        <v>57</v>
      </c>
      <c r="EO645">
        <v>11</v>
      </c>
      <c r="EP645">
        <v>1</v>
      </c>
      <c r="EQ645">
        <v>0</v>
      </c>
      <c r="ER645">
        <v>0</v>
      </c>
      <c r="ES645">
        <v>25</v>
      </c>
      <c r="ET645">
        <v>2</v>
      </c>
      <c r="EU645">
        <v>13</v>
      </c>
      <c r="EV645">
        <v>0</v>
      </c>
      <c r="EW645">
        <v>0</v>
      </c>
      <c r="EX645">
        <v>0</v>
      </c>
      <c r="EY645">
        <v>1</v>
      </c>
      <c r="EZ645">
        <v>0</v>
      </c>
      <c r="FA645">
        <v>2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1</v>
      </c>
      <c r="FK645">
        <v>0</v>
      </c>
      <c r="FL645">
        <v>0</v>
      </c>
      <c r="FM645">
        <v>0</v>
      </c>
      <c r="FN645">
        <v>1</v>
      </c>
      <c r="FO645">
        <v>0</v>
      </c>
      <c r="FP645">
        <v>0</v>
      </c>
      <c r="FQ645">
        <v>57</v>
      </c>
      <c r="FR645">
        <v>13</v>
      </c>
      <c r="FS645">
        <v>6</v>
      </c>
      <c r="FT645">
        <v>0</v>
      </c>
      <c r="FU645">
        <v>0</v>
      </c>
      <c r="FV645">
        <v>0</v>
      </c>
      <c r="FW645">
        <v>0</v>
      </c>
      <c r="FX645">
        <v>0</v>
      </c>
      <c r="FY645">
        <v>0</v>
      </c>
      <c r="FZ645">
        <v>1</v>
      </c>
      <c r="GA645">
        <v>1</v>
      </c>
      <c r="GB645">
        <v>0</v>
      </c>
      <c r="GC645">
        <v>0</v>
      </c>
      <c r="GD645">
        <v>0</v>
      </c>
      <c r="GE645">
        <v>0</v>
      </c>
      <c r="GF645">
        <v>3</v>
      </c>
      <c r="GG645">
        <v>0</v>
      </c>
      <c r="GH645">
        <v>0</v>
      </c>
      <c r="GI645">
        <v>0</v>
      </c>
      <c r="GJ645">
        <v>0</v>
      </c>
      <c r="GK645">
        <v>0</v>
      </c>
      <c r="GL645">
        <v>0</v>
      </c>
      <c r="GM645">
        <v>0</v>
      </c>
      <c r="GN645">
        <v>0</v>
      </c>
      <c r="GO645">
        <v>0</v>
      </c>
      <c r="GP645">
        <v>0</v>
      </c>
      <c r="GQ645">
        <v>0</v>
      </c>
      <c r="GR645">
        <v>0</v>
      </c>
      <c r="GS645">
        <v>1</v>
      </c>
      <c r="GT645">
        <v>1</v>
      </c>
      <c r="GU645">
        <v>13</v>
      </c>
      <c r="GV645">
        <v>27</v>
      </c>
      <c r="GW645">
        <v>6</v>
      </c>
      <c r="GX645">
        <v>0</v>
      </c>
      <c r="GY645">
        <v>2</v>
      </c>
      <c r="GZ645">
        <v>1</v>
      </c>
      <c r="HA645">
        <v>1</v>
      </c>
      <c r="HB645">
        <v>1</v>
      </c>
      <c r="HC645">
        <v>0</v>
      </c>
      <c r="HD645">
        <v>0</v>
      </c>
      <c r="HE645">
        <v>0</v>
      </c>
      <c r="HF645">
        <v>0</v>
      </c>
      <c r="HG645">
        <v>1</v>
      </c>
      <c r="HH645">
        <v>1</v>
      </c>
      <c r="HI645">
        <v>1</v>
      </c>
      <c r="HJ645">
        <v>0</v>
      </c>
      <c r="HK645">
        <v>4</v>
      </c>
      <c r="HL645">
        <v>0</v>
      </c>
      <c r="HM645">
        <v>2</v>
      </c>
      <c r="HN645">
        <v>0</v>
      </c>
      <c r="HO645">
        <v>0</v>
      </c>
      <c r="HP645">
        <v>1</v>
      </c>
      <c r="HQ645">
        <v>0</v>
      </c>
      <c r="HR645">
        <v>0</v>
      </c>
      <c r="HS645">
        <v>5</v>
      </c>
      <c r="HT645">
        <v>0</v>
      </c>
      <c r="HU645">
        <v>0</v>
      </c>
      <c r="HV645">
        <v>0</v>
      </c>
      <c r="HW645">
        <v>0</v>
      </c>
      <c r="HX645">
        <v>1</v>
      </c>
      <c r="HY645">
        <v>27</v>
      </c>
      <c r="HZ645">
        <v>12</v>
      </c>
      <c r="IA645">
        <v>6</v>
      </c>
      <c r="IB645">
        <v>0</v>
      </c>
      <c r="IC645">
        <v>0</v>
      </c>
      <c r="ID645">
        <v>0</v>
      </c>
      <c r="IE645">
        <v>0</v>
      </c>
      <c r="IF645">
        <v>0</v>
      </c>
      <c r="IG645">
        <v>1</v>
      </c>
      <c r="IH645">
        <v>0</v>
      </c>
      <c r="II645">
        <v>2</v>
      </c>
      <c r="IJ645">
        <v>1</v>
      </c>
      <c r="IK645">
        <v>0</v>
      </c>
      <c r="IL645">
        <v>0</v>
      </c>
      <c r="IM645">
        <v>0</v>
      </c>
      <c r="IN645">
        <v>0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0</v>
      </c>
      <c r="IW645">
        <v>0</v>
      </c>
      <c r="IX645">
        <v>1</v>
      </c>
      <c r="IY645">
        <v>0</v>
      </c>
      <c r="IZ645">
        <v>0</v>
      </c>
      <c r="JA645">
        <v>0</v>
      </c>
      <c r="JB645">
        <v>1</v>
      </c>
      <c r="JC645">
        <v>12</v>
      </c>
      <c r="JD645" t="s">
        <v>0</v>
      </c>
      <c r="JE645" t="s">
        <v>0</v>
      </c>
      <c r="JF645" t="s">
        <v>0</v>
      </c>
      <c r="JG645" t="s">
        <v>0</v>
      </c>
      <c r="JH645" t="s">
        <v>0</v>
      </c>
      <c r="JI645" t="s">
        <v>0</v>
      </c>
      <c r="JJ645" t="s">
        <v>0</v>
      </c>
      <c r="JK645" t="s">
        <v>0</v>
      </c>
      <c r="JL645" t="s">
        <v>0</v>
      </c>
      <c r="JM645" t="s">
        <v>0</v>
      </c>
      <c r="JN645" t="s">
        <v>0</v>
      </c>
      <c r="JO645" t="s">
        <v>0</v>
      </c>
      <c r="JP645" t="s">
        <v>0</v>
      </c>
      <c r="JQ645" t="s">
        <v>0</v>
      </c>
      <c r="JR645" t="s">
        <v>0</v>
      </c>
      <c r="JS645" t="s">
        <v>0</v>
      </c>
      <c r="JT645" t="s">
        <v>0</v>
      </c>
      <c r="JU645" t="s">
        <v>0</v>
      </c>
      <c r="JV645" t="s">
        <v>0</v>
      </c>
      <c r="JW645">
        <v>4</v>
      </c>
      <c r="JX645">
        <v>2</v>
      </c>
      <c r="JY645">
        <v>1</v>
      </c>
      <c r="JZ645">
        <v>0</v>
      </c>
      <c r="KA645">
        <v>0</v>
      </c>
      <c r="KB645">
        <v>0</v>
      </c>
      <c r="KC645">
        <v>0</v>
      </c>
      <c r="KD645">
        <v>0</v>
      </c>
      <c r="KE645">
        <v>0</v>
      </c>
      <c r="KF645">
        <v>1</v>
      </c>
      <c r="KG645">
        <v>0</v>
      </c>
      <c r="KH645">
        <v>0</v>
      </c>
      <c r="KI645">
        <v>0</v>
      </c>
      <c r="KJ645">
        <v>0</v>
      </c>
      <c r="KK645">
        <v>0</v>
      </c>
      <c r="KL645">
        <v>0</v>
      </c>
      <c r="KM645">
        <v>0</v>
      </c>
      <c r="KN645">
        <v>0</v>
      </c>
      <c r="KO645">
        <v>0</v>
      </c>
      <c r="KP645">
        <v>0</v>
      </c>
      <c r="KQ645">
        <v>0</v>
      </c>
      <c r="KR645">
        <v>4</v>
      </c>
      <c r="KS645">
        <v>2</v>
      </c>
      <c r="KT645">
        <v>1</v>
      </c>
      <c r="KU645">
        <v>0</v>
      </c>
      <c r="KV645">
        <v>0</v>
      </c>
      <c r="KW645">
        <v>0</v>
      </c>
      <c r="KX645">
        <v>0</v>
      </c>
      <c r="KY645">
        <v>0</v>
      </c>
      <c r="KZ645">
        <v>0</v>
      </c>
      <c r="LA645">
        <v>0</v>
      </c>
      <c r="LB645">
        <v>0</v>
      </c>
      <c r="LC645">
        <v>0</v>
      </c>
      <c r="LD645">
        <v>0</v>
      </c>
      <c r="LE645">
        <v>0</v>
      </c>
      <c r="LF645">
        <v>0</v>
      </c>
      <c r="LG645">
        <v>0</v>
      </c>
      <c r="LH645">
        <v>0</v>
      </c>
      <c r="LI645">
        <v>0</v>
      </c>
      <c r="LJ645">
        <v>0</v>
      </c>
      <c r="LK645">
        <v>0</v>
      </c>
      <c r="LL645">
        <v>0</v>
      </c>
      <c r="LM645">
        <v>0</v>
      </c>
      <c r="LN645">
        <v>0</v>
      </c>
      <c r="LO645">
        <v>1</v>
      </c>
      <c r="LP645">
        <v>0</v>
      </c>
      <c r="LQ645">
        <v>0</v>
      </c>
      <c r="LR645">
        <v>0</v>
      </c>
      <c r="LS645">
        <v>0</v>
      </c>
      <c r="LT645">
        <v>0</v>
      </c>
      <c r="LU645">
        <v>2</v>
      </c>
      <c r="LV645">
        <v>1</v>
      </c>
      <c r="LW645">
        <v>0</v>
      </c>
      <c r="LX645">
        <v>0</v>
      </c>
      <c r="LY645">
        <v>0</v>
      </c>
      <c r="LZ645">
        <v>0</v>
      </c>
      <c r="MA645">
        <v>0</v>
      </c>
      <c r="MB645">
        <v>0</v>
      </c>
      <c r="MC645">
        <v>0</v>
      </c>
      <c r="MD645">
        <v>0</v>
      </c>
      <c r="ME645">
        <v>0</v>
      </c>
      <c r="MF645">
        <v>0</v>
      </c>
      <c r="MG645">
        <v>0</v>
      </c>
      <c r="MH645">
        <v>0</v>
      </c>
      <c r="MI645">
        <v>0</v>
      </c>
      <c r="MJ645">
        <v>0</v>
      </c>
      <c r="MK645">
        <v>0</v>
      </c>
      <c r="ML645">
        <v>1</v>
      </c>
      <c r="MM645">
        <v>1</v>
      </c>
    </row>
    <row r="646" spans="1:351">
      <c r="A646" t="s">
        <v>552</v>
      </c>
      <c r="B646" t="s">
        <v>549</v>
      </c>
      <c r="C646" t="str">
        <f>"201307"</f>
        <v>201307</v>
      </c>
      <c r="D646" t="s">
        <v>551</v>
      </c>
      <c r="E646">
        <v>2</v>
      </c>
      <c r="F646">
        <v>1098</v>
      </c>
      <c r="G646">
        <v>840</v>
      </c>
      <c r="H646">
        <v>260</v>
      </c>
      <c r="I646">
        <v>580</v>
      </c>
      <c r="J646">
        <v>1</v>
      </c>
      <c r="K646">
        <v>2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580</v>
      </c>
      <c r="T646">
        <v>0</v>
      </c>
      <c r="U646">
        <v>0</v>
      </c>
      <c r="V646">
        <v>580</v>
      </c>
      <c r="W646">
        <v>17</v>
      </c>
      <c r="X646">
        <v>13</v>
      </c>
      <c r="Y646">
        <v>3</v>
      </c>
      <c r="Z646">
        <v>1</v>
      </c>
      <c r="AA646">
        <v>563</v>
      </c>
      <c r="AB646">
        <v>420</v>
      </c>
      <c r="AC646">
        <v>64</v>
      </c>
      <c r="AD646">
        <v>18</v>
      </c>
      <c r="AE646">
        <v>8</v>
      </c>
      <c r="AF646">
        <v>27</v>
      </c>
      <c r="AG646">
        <v>15</v>
      </c>
      <c r="AH646">
        <v>4</v>
      </c>
      <c r="AI646">
        <v>0</v>
      </c>
      <c r="AJ646">
        <v>121</v>
      </c>
      <c r="AK646">
        <v>1</v>
      </c>
      <c r="AL646">
        <v>93</v>
      </c>
      <c r="AM646">
        <v>0</v>
      </c>
      <c r="AN646">
        <v>0</v>
      </c>
      <c r="AO646">
        <v>0</v>
      </c>
      <c r="AP646">
        <v>4</v>
      </c>
      <c r="AQ646">
        <v>0</v>
      </c>
      <c r="AR646">
        <v>0</v>
      </c>
      <c r="AS646">
        <v>0</v>
      </c>
      <c r="AT646">
        <v>3</v>
      </c>
      <c r="AU646">
        <v>1</v>
      </c>
      <c r="AV646">
        <v>0</v>
      </c>
      <c r="AW646">
        <v>5</v>
      </c>
      <c r="AX646">
        <v>0</v>
      </c>
      <c r="AY646">
        <v>0</v>
      </c>
      <c r="AZ646">
        <v>0</v>
      </c>
      <c r="BA646">
        <v>1</v>
      </c>
      <c r="BB646">
        <v>0</v>
      </c>
      <c r="BC646">
        <v>2</v>
      </c>
      <c r="BD646">
        <v>53</v>
      </c>
      <c r="BE646">
        <v>420</v>
      </c>
      <c r="BF646">
        <v>24</v>
      </c>
      <c r="BG646">
        <v>11</v>
      </c>
      <c r="BH646">
        <v>1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3</v>
      </c>
      <c r="BO646">
        <v>0</v>
      </c>
      <c r="BP646">
        <v>0</v>
      </c>
      <c r="BQ646">
        <v>4</v>
      </c>
      <c r="BR646">
        <v>0</v>
      </c>
      <c r="BS646">
        <v>0</v>
      </c>
      <c r="BT646">
        <v>2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3</v>
      </c>
      <c r="CI646">
        <v>24</v>
      </c>
      <c r="CJ646">
        <v>5</v>
      </c>
      <c r="CK646">
        <v>3</v>
      </c>
      <c r="CL646">
        <v>0</v>
      </c>
      <c r="CM646">
        <v>0</v>
      </c>
      <c r="CN646">
        <v>1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1</v>
      </c>
      <c r="DF646">
        <v>0</v>
      </c>
      <c r="DG646">
        <v>0</v>
      </c>
      <c r="DH646">
        <v>0</v>
      </c>
      <c r="DI646">
        <v>5</v>
      </c>
      <c r="DJ646">
        <v>11</v>
      </c>
      <c r="DK646">
        <v>4</v>
      </c>
      <c r="DL646">
        <v>1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1</v>
      </c>
      <c r="DU646">
        <v>0</v>
      </c>
      <c r="DV646">
        <v>1</v>
      </c>
      <c r="DW646">
        <v>1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1</v>
      </c>
      <c r="ED646">
        <v>0</v>
      </c>
      <c r="EE646">
        <v>0</v>
      </c>
      <c r="EF646">
        <v>1</v>
      </c>
      <c r="EG646">
        <v>0</v>
      </c>
      <c r="EH646">
        <v>0</v>
      </c>
      <c r="EI646">
        <v>1</v>
      </c>
      <c r="EJ646">
        <v>0</v>
      </c>
      <c r="EK646">
        <v>0</v>
      </c>
      <c r="EL646">
        <v>0</v>
      </c>
      <c r="EM646">
        <v>11</v>
      </c>
      <c r="EN646">
        <v>64</v>
      </c>
      <c r="EO646">
        <v>10</v>
      </c>
      <c r="EP646">
        <v>4</v>
      </c>
      <c r="EQ646">
        <v>0</v>
      </c>
      <c r="ER646">
        <v>1</v>
      </c>
      <c r="ES646">
        <v>35</v>
      </c>
      <c r="ET646">
        <v>0</v>
      </c>
      <c r="EU646">
        <v>8</v>
      </c>
      <c r="EV646">
        <v>0</v>
      </c>
      <c r="EW646">
        <v>0</v>
      </c>
      <c r="EX646">
        <v>1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1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2</v>
      </c>
      <c r="FK646">
        <v>0</v>
      </c>
      <c r="FL646">
        <v>0</v>
      </c>
      <c r="FM646">
        <v>0</v>
      </c>
      <c r="FN646">
        <v>1</v>
      </c>
      <c r="FO646">
        <v>0</v>
      </c>
      <c r="FP646">
        <v>1</v>
      </c>
      <c r="FQ646">
        <v>64</v>
      </c>
      <c r="FR646">
        <v>1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>
        <v>0</v>
      </c>
      <c r="GO646">
        <v>0</v>
      </c>
      <c r="GP646">
        <v>1</v>
      </c>
      <c r="GQ646">
        <v>0</v>
      </c>
      <c r="GR646">
        <v>0</v>
      </c>
      <c r="GS646">
        <v>0</v>
      </c>
      <c r="GT646">
        <v>0</v>
      </c>
      <c r="GU646">
        <v>1</v>
      </c>
      <c r="GV646">
        <v>29</v>
      </c>
      <c r="GW646">
        <v>14</v>
      </c>
      <c r="GX646">
        <v>1</v>
      </c>
      <c r="GY646">
        <v>2</v>
      </c>
      <c r="GZ646">
        <v>0</v>
      </c>
      <c r="HA646">
        <v>0</v>
      </c>
      <c r="HB646">
        <v>0</v>
      </c>
      <c r="HC646">
        <v>0</v>
      </c>
      <c r="HD646">
        <v>3</v>
      </c>
      <c r="HE646">
        <v>0</v>
      </c>
      <c r="HF646">
        <v>1</v>
      </c>
      <c r="HG646">
        <v>0</v>
      </c>
      <c r="HH646">
        <v>2</v>
      </c>
      <c r="HI646">
        <v>0</v>
      </c>
      <c r="HJ646">
        <v>2</v>
      </c>
      <c r="HK646">
        <v>1</v>
      </c>
      <c r="HL646">
        <v>1</v>
      </c>
      <c r="HM646">
        <v>1</v>
      </c>
      <c r="HN646">
        <v>0</v>
      </c>
      <c r="HO646">
        <v>0</v>
      </c>
      <c r="HP646">
        <v>0</v>
      </c>
      <c r="HQ646">
        <v>0</v>
      </c>
      <c r="HR646">
        <v>0</v>
      </c>
      <c r="HS646">
        <v>0</v>
      </c>
      <c r="HT646">
        <v>0</v>
      </c>
      <c r="HU646">
        <v>1</v>
      </c>
      <c r="HV646">
        <v>0</v>
      </c>
      <c r="HW646">
        <v>0</v>
      </c>
      <c r="HX646">
        <v>0</v>
      </c>
      <c r="HY646">
        <v>29</v>
      </c>
      <c r="HZ646">
        <v>5</v>
      </c>
      <c r="IA646">
        <v>2</v>
      </c>
      <c r="IB646">
        <v>0</v>
      </c>
      <c r="IC646">
        <v>1</v>
      </c>
      <c r="ID646">
        <v>0</v>
      </c>
      <c r="IE646">
        <v>0</v>
      </c>
      <c r="IF646">
        <v>0</v>
      </c>
      <c r="IG646">
        <v>0</v>
      </c>
      <c r="IH646">
        <v>0</v>
      </c>
      <c r="II646">
        <v>0</v>
      </c>
      <c r="IJ646">
        <v>0</v>
      </c>
      <c r="IK646">
        <v>0</v>
      </c>
      <c r="IL646">
        <v>0</v>
      </c>
      <c r="IM646">
        <v>0</v>
      </c>
      <c r="IN646">
        <v>0</v>
      </c>
      <c r="IO646">
        <v>0</v>
      </c>
      <c r="IP646">
        <v>0</v>
      </c>
      <c r="IQ646">
        <v>0</v>
      </c>
      <c r="IR646">
        <v>0</v>
      </c>
      <c r="IS646">
        <v>0</v>
      </c>
      <c r="IT646">
        <v>0</v>
      </c>
      <c r="IU646">
        <v>0</v>
      </c>
      <c r="IV646">
        <v>0</v>
      </c>
      <c r="IW646">
        <v>0</v>
      </c>
      <c r="IX646">
        <v>0</v>
      </c>
      <c r="IY646">
        <v>2</v>
      </c>
      <c r="IZ646">
        <v>0</v>
      </c>
      <c r="JA646">
        <v>0</v>
      </c>
      <c r="JB646">
        <v>0</v>
      </c>
      <c r="JC646">
        <v>5</v>
      </c>
      <c r="JD646" t="s">
        <v>0</v>
      </c>
      <c r="JE646" t="s">
        <v>0</v>
      </c>
      <c r="JF646" t="s">
        <v>0</v>
      </c>
      <c r="JG646" t="s">
        <v>0</v>
      </c>
      <c r="JH646" t="s">
        <v>0</v>
      </c>
      <c r="JI646" t="s">
        <v>0</v>
      </c>
      <c r="JJ646" t="s">
        <v>0</v>
      </c>
      <c r="JK646" t="s">
        <v>0</v>
      </c>
      <c r="JL646" t="s">
        <v>0</v>
      </c>
      <c r="JM646" t="s">
        <v>0</v>
      </c>
      <c r="JN646" t="s">
        <v>0</v>
      </c>
      <c r="JO646" t="s">
        <v>0</v>
      </c>
      <c r="JP646" t="s">
        <v>0</v>
      </c>
      <c r="JQ646" t="s">
        <v>0</v>
      </c>
      <c r="JR646" t="s">
        <v>0</v>
      </c>
      <c r="JS646" t="s">
        <v>0</v>
      </c>
      <c r="JT646" t="s">
        <v>0</v>
      </c>
      <c r="JU646" t="s">
        <v>0</v>
      </c>
      <c r="JV646" t="s">
        <v>0</v>
      </c>
      <c r="JW646">
        <v>2</v>
      </c>
      <c r="JX646">
        <v>2</v>
      </c>
      <c r="JY646">
        <v>0</v>
      </c>
      <c r="JZ646">
        <v>0</v>
      </c>
      <c r="KA646">
        <v>0</v>
      </c>
      <c r="KB646">
        <v>0</v>
      </c>
      <c r="KC646">
        <v>0</v>
      </c>
      <c r="KD646">
        <v>0</v>
      </c>
      <c r="KE646">
        <v>0</v>
      </c>
      <c r="KF646">
        <v>0</v>
      </c>
      <c r="KG646">
        <v>0</v>
      </c>
      <c r="KH646">
        <v>0</v>
      </c>
      <c r="KI646">
        <v>0</v>
      </c>
      <c r="KJ646">
        <v>0</v>
      </c>
      <c r="KK646">
        <v>0</v>
      </c>
      <c r="KL646">
        <v>0</v>
      </c>
      <c r="KM646">
        <v>0</v>
      </c>
      <c r="KN646">
        <v>0</v>
      </c>
      <c r="KO646">
        <v>0</v>
      </c>
      <c r="KP646">
        <v>0</v>
      </c>
      <c r="KQ646">
        <v>0</v>
      </c>
      <c r="KR646">
        <v>2</v>
      </c>
      <c r="KS646">
        <v>2</v>
      </c>
      <c r="KT646">
        <v>0</v>
      </c>
      <c r="KU646">
        <v>1</v>
      </c>
      <c r="KV646">
        <v>0</v>
      </c>
      <c r="KW646">
        <v>0</v>
      </c>
      <c r="KX646">
        <v>0</v>
      </c>
      <c r="KY646">
        <v>0</v>
      </c>
      <c r="KZ646">
        <v>0</v>
      </c>
      <c r="LA646">
        <v>0</v>
      </c>
      <c r="LB646">
        <v>0</v>
      </c>
      <c r="LC646">
        <v>0</v>
      </c>
      <c r="LD646">
        <v>0</v>
      </c>
      <c r="LE646">
        <v>0</v>
      </c>
      <c r="LF646">
        <v>0</v>
      </c>
      <c r="LG646">
        <v>0</v>
      </c>
      <c r="LH646">
        <v>0</v>
      </c>
      <c r="LI646">
        <v>0</v>
      </c>
      <c r="LJ646">
        <v>0</v>
      </c>
      <c r="LK646">
        <v>0</v>
      </c>
      <c r="LL646">
        <v>0</v>
      </c>
      <c r="LM646">
        <v>0</v>
      </c>
      <c r="LN646">
        <v>0</v>
      </c>
      <c r="LO646">
        <v>0</v>
      </c>
      <c r="LP646">
        <v>0</v>
      </c>
      <c r="LQ646">
        <v>0</v>
      </c>
      <c r="LR646">
        <v>0</v>
      </c>
      <c r="LS646">
        <v>0</v>
      </c>
      <c r="LT646">
        <v>1</v>
      </c>
      <c r="LU646">
        <v>2</v>
      </c>
      <c r="LV646">
        <v>0</v>
      </c>
      <c r="LW646">
        <v>0</v>
      </c>
      <c r="LX646">
        <v>0</v>
      </c>
      <c r="LY646">
        <v>0</v>
      </c>
      <c r="LZ646">
        <v>0</v>
      </c>
      <c r="MA646">
        <v>0</v>
      </c>
      <c r="MB646">
        <v>0</v>
      </c>
      <c r="MC646">
        <v>0</v>
      </c>
      <c r="MD646">
        <v>0</v>
      </c>
      <c r="ME646">
        <v>0</v>
      </c>
      <c r="MF646">
        <v>0</v>
      </c>
      <c r="MG646">
        <v>0</v>
      </c>
      <c r="MH646">
        <v>0</v>
      </c>
      <c r="MI646">
        <v>0</v>
      </c>
      <c r="MJ646">
        <v>0</v>
      </c>
      <c r="MK646">
        <v>0</v>
      </c>
      <c r="ML646">
        <v>0</v>
      </c>
      <c r="MM646">
        <v>0</v>
      </c>
    </row>
    <row r="647" spans="1:351">
      <c r="A647" t="s">
        <v>550</v>
      </c>
      <c r="B647" t="s">
        <v>549</v>
      </c>
      <c r="C647" t="str">
        <f>"201307"</f>
        <v>201307</v>
      </c>
      <c r="D647" t="s">
        <v>548</v>
      </c>
      <c r="E647">
        <v>3</v>
      </c>
      <c r="F647">
        <v>1112</v>
      </c>
      <c r="G647">
        <v>860</v>
      </c>
      <c r="H647">
        <v>238</v>
      </c>
      <c r="I647">
        <v>622</v>
      </c>
      <c r="J647">
        <v>4</v>
      </c>
      <c r="K647">
        <v>2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622</v>
      </c>
      <c r="T647">
        <v>0</v>
      </c>
      <c r="U647">
        <v>0</v>
      </c>
      <c r="V647">
        <v>622</v>
      </c>
      <c r="W647">
        <v>17</v>
      </c>
      <c r="X647">
        <v>10</v>
      </c>
      <c r="Y647">
        <v>7</v>
      </c>
      <c r="Z647">
        <v>0</v>
      </c>
      <c r="AA647">
        <v>605</v>
      </c>
      <c r="AB647">
        <v>523</v>
      </c>
      <c r="AC647">
        <v>56</v>
      </c>
      <c r="AD647">
        <v>18</v>
      </c>
      <c r="AE647">
        <v>14</v>
      </c>
      <c r="AF647">
        <v>11</v>
      </c>
      <c r="AG647">
        <v>12</v>
      </c>
      <c r="AH647">
        <v>4</v>
      </c>
      <c r="AI647">
        <v>2</v>
      </c>
      <c r="AJ647">
        <v>90</v>
      </c>
      <c r="AK647">
        <v>0</v>
      </c>
      <c r="AL647">
        <v>260</v>
      </c>
      <c r="AM647">
        <v>0</v>
      </c>
      <c r="AN647">
        <v>0</v>
      </c>
      <c r="AO647">
        <v>0</v>
      </c>
      <c r="AP647">
        <v>0</v>
      </c>
      <c r="AQ647">
        <v>2</v>
      </c>
      <c r="AR647">
        <v>1</v>
      </c>
      <c r="AS647">
        <v>0</v>
      </c>
      <c r="AT647">
        <v>1</v>
      </c>
      <c r="AU647">
        <v>0</v>
      </c>
      <c r="AV647">
        <v>0</v>
      </c>
      <c r="AW647">
        <v>6</v>
      </c>
      <c r="AX647">
        <v>3</v>
      </c>
      <c r="AY647">
        <v>0</v>
      </c>
      <c r="AZ647">
        <v>1</v>
      </c>
      <c r="BA647">
        <v>0</v>
      </c>
      <c r="BB647">
        <v>0</v>
      </c>
      <c r="BC647">
        <v>3</v>
      </c>
      <c r="BD647">
        <v>39</v>
      </c>
      <c r="BE647">
        <v>523</v>
      </c>
      <c r="BF647">
        <v>22</v>
      </c>
      <c r="BG647">
        <v>11</v>
      </c>
      <c r="BH647">
        <v>4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3</v>
      </c>
      <c r="BO647">
        <v>0</v>
      </c>
      <c r="BP647">
        <v>0</v>
      </c>
      <c r="BQ647">
        <v>1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3</v>
      </c>
      <c r="CI647">
        <v>22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14</v>
      </c>
      <c r="DK647">
        <v>6</v>
      </c>
      <c r="DL647">
        <v>0</v>
      </c>
      <c r="DM647">
        <v>0</v>
      </c>
      <c r="DN647">
        <v>1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4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2</v>
      </c>
      <c r="EJ647">
        <v>0</v>
      </c>
      <c r="EK647">
        <v>0</v>
      </c>
      <c r="EL647">
        <v>1</v>
      </c>
      <c r="EM647">
        <v>14</v>
      </c>
      <c r="EN647">
        <v>16</v>
      </c>
      <c r="EO647">
        <v>3</v>
      </c>
      <c r="EP647">
        <v>0</v>
      </c>
      <c r="EQ647">
        <v>0</v>
      </c>
      <c r="ER647">
        <v>1</v>
      </c>
      <c r="ES647">
        <v>3</v>
      </c>
      <c r="ET647">
        <v>0</v>
      </c>
      <c r="EU647">
        <v>6</v>
      </c>
      <c r="EV647">
        <v>0</v>
      </c>
      <c r="EW647">
        <v>0</v>
      </c>
      <c r="EX647">
        <v>1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1</v>
      </c>
      <c r="FG647">
        <v>1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0</v>
      </c>
      <c r="FP647">
        <v>0</v>
      </c>
      <c r="FQ647">
        <v>16</v>
      </c>
      <c r="FR647">
        <v>2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0</v>
      </c>
      <c r="GE647">
        <v>0</v>
      </c>
      <c r="GF647">
        <v>1</v>
      </c>
      <c r="GG647">
        <v>0</v>
      </c>
      <c r="GH647">
        <v>0</v>
      </c>
      <c r="GI647">
        <v>0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1</v>
      </c>
      <c r="GT647">
        <v>0</v>
      </c>
      <c r="GU647">
        <v>2</v>
      </c>
      <c r="GV647">
        <v>15</v>
      </c>
      <c r="GW647">
        <v>7</v>
      </c>
      <c r="GX647">
        <v>2</v>
      </c>
      <c r="GY647">
        <v>0</v>
      </c>
      <c r="GZ647">
        <v>0</v>
      </c>
      <c r="HA647">
        <v>0</v>
      </c>
      <c r="HB647">
        <v>0</v>
      </c>
      <c r="HC647">
        <v>0</v>
      </c>
      <c r="HD647">
        <v>0</v>
      </c>
      <c r="HE647">
        <v>0</v>
      </c>
      <c r="HF647">
        <v>0</v>
      </c>
      <c r="HG647">
        <v>1</v>
      </c>
      <c r="HH647">
        <v>0</v>
      </c>
      <c r="HI647">
        <v>0</v>
      </c>
      <c r="HJ647">
        <v>0</v>
      </c>
      <c r="HK647">
        <v>0</v>
      </c>
      <c r="HL647">
        <v>2</v>
      </c>
      <c r="HM647">
        <v>0</v>
      </c>
      <c r="HN647">
        <v>0</v>
      </c>
      <c r="HO647">
        <v>0</v>
      </c>
      <c r="HP647">
        <v>1</v>
      </c>
      <c r="HQ647">
        <v>0</v>
      </c>
      <c r="HR647">
        <v>0</v>
      </c>
      <c r="HS647">
        <v>1</v>
      </c>
      <c r="HT647">
        <v>0</v>
      </c>
      <c r="HU647">
        <v>0</v>
      </c>
      <c r="HV647">
        <v>0</v>
      </c>
      <c r="HW647">
        <v>0</v>
      </c>
      <c r="HX647">
        <v>1</v>
      </c>
      <c r="HY647">
        <v>15</v>
      </c>
      <c r="HZ647">
        <v>7</v>
      </c>
      <c r="IA647">
        <v>3</v>
      </c>
      <c r="IB647">
        <v>2</v>
      </c>
      <c r="IC647">
        <v>0</v>
      </c>
      <c r="ID647">
        <v>0</v>
      </c>
      <c r="IE647">
        <v>2</v>
      </c>
      <c r="IF647">
        <v>0</v>
      </c>
      <c r="IG647">
        <v>0</v>
      </c>
      <c r="IH647">
        <v>0</v>
      </c>
      <c r="II647">
        <v>0</v>
      </c>
      <c r="IJ647">
        <v>0</v>
      </c>
      <c r="IK647">
        <v>0</v>
      </c>
      <c r="IL647">
        <v>0</v>
      </c>
      <c r="IM647">
        <v>0</v>
      </c>
      <c r="IN647">
        <v>0</v>
      </c>
      <c r="IO647">
        <v>0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0</v>
      </c>
      <c r="IV647">
        <v>0</v>
      </c>
      <c r="IW647">
        <v>0</v>
      </c>
      <c r="IX647">
        <v>0</v>
      </c>
      <c r="IY647">
        <v>0</v>
      </c>
      <c r="IZ647">
        <v>0</v>
      </c>
      <c r="JA647">
        <v>0</v>
      </c>
      <c r="JB647">
        <v>0</v>
      </c>
      <c r="JC647">
        <v>7</v>
      </c>
      <c r="JD647" t="s">
        <v>0</v>
      </c>
      <c r="JE647" t="s">
        <v>0</v>
      </c>
      <c r="JF647" t="s">
        <v>0</v>
      </c>
      <c r="JG647" t="s">
        <v>0</v>
      </c>
      <c r="JH647" t="s">
        <v>0</v>
      </c>
      <c r="JI647" t="s">
        <v>0</v>
      </c>
      <c r="JJ647" t="s">
        <v>0</v>
      </c>
      <c r="JK647" t="s">
        <v>0</v>
      </c>
      <c r="JL647" t="s">
        <v>0</v>
      </c>
      <c r="JM647" t="s">
        <v>0</v>
      </c>
      <c r="JN647" t="s">
        <v>0</v>
      </c>
      <c r="JO647" t="s">
        <v>0</v>
      </c>
      <c r="JP647" t="s">
        <v>0</v>
      </c>
      <c r="JQ647" t="s">
        <v>0</v>
      </c>
      <c r="JR647" t="s">
        <v>0</v>
      </c>
      <c r="JS647" t="s">
        <v>0</v>
      </c>
      <c r="JT647" t="s">
        <v>0</v>
      </c>
      <c r="JU647" t="s">
        <v>0</v>
      </c>
      <c r="JV647" t="s">
        <v>0</v>
      </c>
      <c r="JW647">
        <v>3</v>
      </c>
      <c r="JX647">
        <v>0</v>
      </c>
      <c r="JY647">
        <v>0</v>
      </c>
      <c r="JZ647">
        <v>0</v>
      </c>
      <c r="KA647">
        <v>0</v>
      </c>
      <c r="KB647">
        <v>2</v>
      </c>
      <c r="KC647">
        <v>0</v>
      </c>
      <c r="KD647">
        <v>0</v>
      </c>
      <c r="KE647">
        <v>0</v>
      </c>
      <c r="KF647">
        <v>0</v>
      </c>
      <c r="KG647">
        <v>0</v>
      </c>
      <c r="KH647">
        <v>0</v>
      </c>
      <c r="KI647">
        <v>0</v>
      </c>
      <c r="KJ647">
        <v>1</v>
      </c>
      <c r="KK647">
        <v>0</v>
      </c>
      <c r="KL647">
        <v>0</v>
      </c>
      <c r="KM647">
        <v>0</v>
      </c>
      <c r="KN647">
        <v>0</v>
      </c>
      <c r="KO647">
        <v>0</v>
      </c>
      <c r="KP647">
        <v>0</v>
      </c>
      <c r="KQ647">
        <v>0</v>
      </c>
      <c r="KR647">
        <v>3</v>
      </c>
      <c r="KS647">
        <v>1</v>
      </c>
      <c r="KT647">
        <v>0</v>
      </c>
      <c r="KU647">
        <v>0</v>
      </c>
      <c r="KV647">
        <v>0</v>
      </c>
      <c r="KW647">
        <v>0</v>
      </c>
      <c r="KX647">
        <v>0</v>
      </c>
      <c r="KY647">
        <v>0</v>
      </c>
      <c r="KZ647">
        <v>0</v>
      </c>
      <c r="LA647">
        <v>0</v>
      </c>
      <c r="LB647">
        <v>0</v>
      </c>
      <c r="LC647">
        <v>0</v>
      </c>
      <c r="LD647">
        <v>0</v>
      </c>
      <c r="LE647">
        <v>0</v>
      </c>
      <c r="LF647">
        <v>0</v>
      </c>
      <c r="LG647">
        <v>0</v>
      </c>
      <c r="LH647">
        <v>0</v>
      </c>
      <c r="LI647">
        <v>0</v>
      </c>
      <c r="LJ647">
        <v>0</v>
      </c>
      <c r="LK647">
        <v>0</v>
      </c>
      <c r="LL647">
        <v>0</v>
      </c>
      <c r="LM647">
        <v>0</v>
      </c>
      <c r="LN647">
        <v>0</v>
      </c>
      <c r="LO647">
        <v>1</v>
      </c>
      <c r="LP647">
        <v>0</v>
      </c>
      <c r="LQ647">
        <v>0</v>
      </c>
      <c r="LR647">
        <v>0</v>
      </c>
      <c r="LS647">
        <v>0</v>
      </c>
      <c r="LT647">
        <v>0</v>
      </c>
      <c r="LU647">
        <v>1</v>
      </c>
      <c r="LV647">
        <v>2</v>
      </c>
      <c r="LW647">
        <v>0</v>
      </c>
      <c r="LX647">
        <v>0</v>
      </c>
      <c r="LY647">
        <v>0</v>
      </c>
      <c r="LZ647">
        <v>0</v>
      </c>
      <c r="MA647">
        <v>0</v>
      </c>
      <c r="MB647">
        <v>1</v>
      </c>
      <c r="MC647">
        <v>0</v>
      </c>
      <c r="MD647">
        <v>0</v>
      </c>
      <c r="ME647">
        <v>0</v>
      </c>
      <c r="MF647">
        <v>0</v>
      </c>
      <c r="MG647">
        <v>0</v>
      </c>
      <c r="MH647">
        <v>0</v>
      </c>
      <c r="MI647">
        <v>0</v>
      </c>
      <c r="MJ647">
        <v>0</v>
      </c>
      <c r="MK647">
        <v>1</v>
      </c>
      <c r="ML647">
        <v>0</v>
      </c>
      <c r="MM647">
        <v>2</v>
      </c>
    </row>
    <row r="648" spans="1:351">
      <c r="A648" t="s">
        <v>547</v>
      </c>
      <c r="B648" t="s">
        <v>538</v>
      </c>
      <c r="C648" t="str">
        <f>"201308"</f>
        <v>201308</v>
      </c>
      <c r="D648" t="s">
        <v>546</v>
      </c>
      <c r="E648">
        <v>1</v>
      </c>
      <c r="F648">
        <v>771</v>
      </c>
      <c r="G648">
        <v>590</v>
      </c>
      <c r="H648">
        <v>302</v>
      </c>
      <c r="I648">
        <v>288</v>
      </c>
      <c r="J648">
        <v>0</v>
      </c>
      <c r="K648">
        <v>3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288</v>
      </c>
      <c r="T648">
        <v>0</v>
      </c>
      <c r="U648">
        <v>0</v>
      </c>
      <c r="V648">
        <v>288</v>
      </c>
      <c r="W648">
        <v>10</v>
      </c>
      <c r="X648">
        <v>7</v>
      </c>
      <c r="Y648">
        <v>3</v>
      </c>
      <c r="Z648">
        <v>0</v>
      </c>
      <c r="AA648">
        <v>278</v>
      </c>
      <c r="AB648">
        <v>217</v>
      </c>
      <c r="AC648">
        <v>91</v>
      </c>
      <c r="AD648">
        <v>16</v>
      </c>
      <c r="AE648">
        <v>16</v>
      </c>
      <c r="AF648">
        <v>1</v>
      </c>
      <c r="AG648">
        <v>14</v>
      </c>
      <c r="AH648">
        <v>0</v>
      </c>
      <c r="AI648">
        <v>0</v>
      </c>
      <c r="AJ648">
        <v>34</v>
      </c>
      <c r="AK648">
        <v>1</v>
      </c>
      <c r="AL648">
        <v>19</v>
      </c>
      <c r="AM648">
        <v>1</v>
      </c>
      <c r="AN648">
        <v>1</v>
      </c>
      <c r="AO648">
        <v>2</v>
      </c>
      <c r="AP648">
        <v>1</v>
      </c>
      <c r="AQ648">
        <v>0</v>
      </c>
      <c r="AR648">
        <v>13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1</v>
      </c>
      <c r="AZ648">
        <v>0</v>
      </c>
      <c r="BA648">
        <v>0</v>
      </c>
      <c r="BB648">
        <v>0</v>
      </c>
      <c r="BC648">
        <v>0</v>
      </c>
      <c r="BD648">
        <v>6</v>
      </c>
      <c r="BE648">
        <v>217</v>
      </c>
      <c r="BF648">
        <v>13</v>
      </c>
      <c r="BG648">
        <v>3</v>
      </c>
      <c r="BH648">
        <v>4</v>
      </c>
      <c r="BI648">
        <v>2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1</v>
      </c>
      <c r="BT648">
        <v>0</v>
      </c>
      <c r="BU648">
        <v>1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2</v>
      </c>
      <c r="CI648">
        <v>13</v>
      </c>
      <c r="CJ648">
        <v>1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1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1</v>
      </c>
      <c r="DJ648">
        <v>1</v>
      </c>
      <c r="DK648">
        <v>1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1</v>
      </c>
      <c r="EN648">
        <v>25</v>
      </c>
      <c r="EO648">
        <v>6</v>
      </c>
      <c r="EP648">
        <v>1</v>
      </c>
      <c r="EQ648">
        <v>2</v>
      </c>
      <c r="ER648">
        <v>2</v>
      </c>
      <c r="ES648">
        <v>2</v>
      </c>
      <c r="ET648">
        <v>0</v>
      </c>
      <c r="EU648">
        <v>2</v>
      </c>
      <c r="EV648">
        <v>1</v>
      </c>
      <c r="EW648">
        <v>0</v>
      </c>
      <c r="EX648">
        <v>0</v>
      </c>
      <c r="EY648">
        <v>0</v>
      </c>
      <c r="EZ648">
        <v>0</v>
      </c>
      <c r="FA648">
        <v>3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1</v>
      </c>
      <c r="FK648">
        <v>0</v>
      </c>
      <c r="FL648">
        <v>0</v>
      </c>
      <c r="FM648">
        <v>1</v>
      </c>
      <c r="FN648">
        <v>0</v>
      </c>
      <c r="FO648">
        <v>1</v>
      </c>
      <c r="FP648">
        <v>3</v>
      </c>
      <c r="FQ648">
        <v>25</v>
      </c>
      <c r="FR648">
        <v>4</v>
      </c>
      <c r="FS648">
        <v>1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0</v>
      </c>
      <c r="GB648">
        <v>0</v>
      </c>
      <c r="GC648">
        <v>0</v>
      </c>
      <c r="GD648">
        <v>0</v>
      </c>
      <c r="GE648">
        <v>0</v>
      </c>
      <c r="GF648">
        <v>1</v>
      </c>
      <c r="GG648">
        <v>0</v>
      </c>
      <c r="GH648">
        <v>0</v>
      </c>
      <c r="GI648">
        <v>0</v>
      </c>
      <c r="GJ648">
        <v>0</v>
      </c>
      <c r="GK648">
        <v>0</v>
      </c>
      <c r="GL648">
        <v>0</v>
      </c>
      <c r="GM648">
        <v>0</v>
      </c>
      <c r="GN648">
        <v>0</v>
      </c>
      <c r="GO648">
        <v>0</v>
      </c>
      <c r="GP648">
        <v>1</v>
      </c>
      <c r="GQ648">
        <v>0</v>
      </c>
      <c r="GR648">
        <v>1</v>
      </c>
      <c r="GS648">
        <v>0</v>
      </c>
      <c r="GT648">
        <v>0</v>
      </c>
      <c r="GU648">
        <v>4</v>
      </c>
      <c r="GV648">
        <v>10</v>
      </c>
      <c r="GW648">
        <v>1</v>
      </c>
      <c r="GX648">
        <v>2</v>
      </c>
      <c r="GY648">
        <v>1</v>
      </c>
      <c r="GZ648">
        <v>0</v>
      </c>
      <c r="HA648">
        <v>0</v>
      </c>
      <c r="HB648">
        <v>1</v>
      </c>
      <c r="HC648">
        <v>0</v>
      </c>
      <c r="HD648">
        <v>0</v>
      </c>
      <c r="HE648">
        <v>0</v>
      </c>
      <c r="HF648">
        <v>1</v>
      </c>
      <c r="HG648">
        <v>0</v>
      </c>
      <c r="HH648">
        <v>0</v>
      </c>
      <c r="HI648">
        <v>0</v>
      </c>
      <c r="HJ648">
        <v>0</v>
      </c>
      <c r="HK648">
        <v>2</v>
      </c>
      <c r="HL648">
        <v>0</v>
      </c>
      <c r="HM648">
        <v>0</v>
      </c>
      <c r="HN648">
        <v>0</v>
      </c>
      <c r="HO648">
        <v>0</v>
      </c>
      <c r="HP648">
        <v>1</v>
      </c>
      <c r="HQ648">
        <v>1</v>
      </c>
      <c r="HR648">
        <v>0</v>
      </c>
      <c r="HS648">
        <v>0</v>
      </c>
      <c r="HT648">
        <v>0</v>
      </c>
      <c r="HU648">
        <v>0</v>
      </c>
      <c r="HV648">
        <v>0</v>
      </c>
      <c r="HW648">
        <v>0</v>
      </c>
      <c r="HX648">
        <v>0</v>
      </c>
      <c r="HY648">
        <v>10</v>
      </c>
      <c r="HZ648">
        <v>3</v>
      </c>
      <c r="IA648">
        <v>2</v>
      </c>
      <c r="IB648">
        <v>0</v>
      </c>
      <c r="IC648">
        <v>0</v>
      </c>
      <c r="ID648">
        <v>0</v>
      </c>
      <c r="IE648">
        <v>0</v>
      </c>
      <c r="IF648">
        <v>0</v>
      </c>
      <c r="IG648">
        <v>0</v>
      </c>
      <c r="IH648">
        <v>0</v>
      </c>
      <c r="II648">
        <v>0</v>
      </c>
      <c r="IJ648">
        <v>0</v>
      </c>
      <c r="IK648">
        <v>0</v>
      </c>
      <c r="IL648">
        <v>0</v>
      </c>
      <c r="IM648">
        <v>0</v>
      </c>
      <c r="IN648">
        <v>0</v>
      </c>
      <c r="IO648">
        <v>0</v>
      </c>
      <c r="IP648">
        <v>1</v>
      </c>
      <c r="IQ648">
        <v>0</v>
      </c>
      <c r="IR648">
        <v>0</v>
      </c>
      <c r="IS648">
        <v>0</v>
      </c>
      <c r="IT648">
        <v>0</v>
      </c>
      <c r="IU648">
        <v>0</v>
      </c>
      <c r="IV648">
        <v>0</v>
      </c>
      <c r="IW648">
        <v>0</v>
      </c>
      <c r="IX648">
        <v>0</v>
      </c>
      <c r="IY648">
        <v>0</v>
      </c>
      <c r="IZ648">
        <v>0</v>
      </c>
      <c r="JA648">
        <v>0</v>
      </c>
      <c r="JB648">
        <v>0</v>
      </c>
      <c r="JC648">
        <v>3</v>
      </c>
      <c r="JD648" t="s">
        <v>0</v>
      </c>
      <c r="JE648" t="s">
        <v>0</v>
      </c>
      <c r="JF648" t="s">
        <v>0</v>
      </c>
      <c r="JG648" t="s">
        <v>0</v>
      </c>
      <c r="JH648" t="s">
        <v>0</v>
      </c>
      <c r="JI648" t="s">
        <v>0</v>
      </c>
      <c r="JJ648" t="s">
        <v>0</v>
      </c>
      <c r="JK648" t="s">
        <v>0</v>
      </c>
      <c r="JL648" t="s">
        <v>0</v>
      </c>
      <c r="JM648" t="s">
        <v>0</v>
      </c>
      <c r="JN648" t="s">
        <v>0</v>
      </c>
      <c r="JO648" t="s">
        <v>0</v>
      </c>
      <c r="JP648" t="s">
        <v>0</v>
      </c>
      <c r="JQ648" t="s">
        <v>0</v>
      </c>
      <c r="JR648" t="s">
        <v>0</v>
      </c>
      <c r="JS648" t="s">
        <v>0</v>
      </c>
      <c r="JT648" t="s">
        <v>0</v>
      </c>
      <c r="JU648" t="s">
        <v>0</v>
      </c>
      <c r="JV648" t="s">
        <v>0</v>
      </c>
      <c r="JW648">
        <v>0</v>
      </c>
      <c r="JX648">
        <v>0</v>
      </c>
      <c r="JY648">
        <v>0</v>
      </c>
      <c r="JZ648">
        <v>0</v>
      </c>
      <c r="KA648">
        <v>0</v>
      </c>
      <c r="KB648">
        <v>0</v>
      </c>
      <c r="KC648">
        <v>0</v>
      </c>
      <c r="KD648">
        <v>0</v>
      </c>
      <c r="KE648">
        <v>0</v>
      </c>
      <c r="KF648">
        <v>0</v>
      </c>
      <c r="KG648">
        <v>0</v>
      </c>
      <c r="KH648">
        <v>0</v>
      </c>
      <c r="KI648">
        <v>0</v>
      </c>
      <c r="KJ648">
        <v>0</v>
      </c>
      <c r="KK648">
        <v>0</v>
      </c>
      <c r="KL648">
        <v>0</v>
      </c>
      <c r="KM648">
        <v>0</v>
      </c>
      <c r="KN648">
        <v>0</v>
      </c>
      <c r="KO648">
        <v>0</v>
      </c>
      <c r="KP648">
        <v>0</v>
      </c>
      <c r="KQ648">
        <v>0</v>
      </c>
      <c r="KR648">
        <v>0</v>
      </c>
      <c r="KS648">
        <v>4</v>
      </c>
      <c r="KT648">
        <v>0</v>
      </c>
      <c r="KU648">
        <v>4</v>
      </c>
      <c r="KV648">
        <v>0</v>
      </c>
      <c r="KW648">
        <v>0</v>
      </c>
      <c r="KX648">
        <v>0</v>
      </c>
      <c r="KY648">
        <v>0</v>
      </c>
      <c r="KZ648">
        <v>0</v>
      </c>
      <c r="LA648">
        <v>0</v>
      </c>
      <c r="LB648">
        <v>0</v>
      </c>
      <c r="LC648">
        <v>0</v>
      </c>
      <c r="LD648">
        <v>0</v>
      </c>
      <c r="LE648">
        <v>0</v>
      </c>
      <c r="LF648">
        <v>0</v>
      </c>
      <c r="LG648">
        <v>0</v>
      </c>
      <c r="LH648">
        <v>0</v>
      </c>
      <c r="LI648">
        <v>0</v>
      </c>
      <c r="LJ648">
        <v>0</v>
      </c>
      <c r="LK648">
        <v>0</v>
      </c>
      <c r="LL648">
        <v>0</v>
      </c>
      <c r="LM648">
        <v>0</v>
      </c>
      <c r="LN648">
        <v>0</v>
      </c>
      <c r="LO648">
        <v>0</v>
      </c>
      <c r="LP648">
        <v>0</v>
      </c>
      <c r="LQ648">
        <v>0</v>
      </c>
      <c r="LR648">
        <v>0</v>
      </c>
      <c r="LS648">
        <v>0</v>
      </c>
      <c r="LT648">
        <v>0</v>
      </c>
      <c r="LU648">
        <v>4</v>
      </c>
      <c r="LV648">
        <v>0</v>
      </c>
      <c r="LW648">
        <v>0</v>
      </c>
      <c r="LX648">
        <v>0</v>
      </c>
      <c r="LY648">
        <v>0</v>
      </c>
      <c r="LZ648">
        <v>0</v>
      </c>
      <c r="MA648">
        <v>0</v>
      </c>
      <c r="MB648">
        <v>0</v>
      </c>
      <c r="MC648">
        <v>0</v>
      </c>
      <c r="MD648">
        <v>0</v>
      </c>
      <c r="ME648">
        <v>0</v>
      </c>
      <c r="MF648">
        <v>0</v>
      </c>
      <c r="MG648">
        <v>0</v>
      </c>
      <c r="MH648">
        <v>0</v>
      </c>
      <c r="MI648">
        <v>0</v>
      </c>
      <c r="MJ648">
        <v>0</v>
      </c>
      <c r="MK648">
        <v>0</v>
      </c>
      <c r="ML648">
        <v>0</v>
      </c>
      <c r="MM648">
        <v>0</v>
      </c>
    </row>
    <row r="649" spans="1:351">
      <c r="A649" t="s">
        <v>545</v>
      </c>
      <c r="B649" t="s">
        <v>538</v>
      </c>
      <c r="C649" t="str">
        <f>"201308"</f>
        <v>201308</v>
      </c>
      <c r="D649" t="s">
        <v>544</v>
      </c>
      <c r="E649">
        <v>2</v>
      </c>
      <c r="F649">
        <v>1390</v>
      </c>
      <c r="G649">
        <v>1070</v>
      </c>
      <c r="H649">
        <v>291</v>
      </c>
      <c r="I649">
        <v>779</v>
      </c>
      <c r="J649">
        <v>0</v>
      </c>
      <c r="K649">
        <v>1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779</v>
      </c>
      <c r="T649">
        <v>0</v>
      </c>
      <c r="U649">
        <v>0</v>
      </c>
      <c r="V649">
        <v>779</v>
      </c>
      <c r="W649">
        <v>11</v>
      </c>
      <c r="X649">
        <v>6</v>
      </c>
      <c r="Y649">
        <v>3</v>
      </c>
      <c r="Z649">
        <v>2</v>
      </c>
      <c r="AA649">
        <v>768</v>
      </c>
      <c r="AB649">
        <v>589</v>
      </c>
      <c r="AC649">
        <v>92</v>
      </c>
      <c r="AD649">
        <v>41</v>
      </c>
      <c r="AE649">
        <v>46</v>
      </c>
      <c r="AF649">
        <v>28</v>
      </c>
      <c r="AG649">
        <v>15</v>
      </c>
      <c r="AH649">
        <v>0</v>
      </c>
      <c r="AI649">
        <v>0</v>
      </c>
      <c r="AJ649">
        <v>128</v>
      </c>
      <c r="AK649">
        <v>1</v>
      </c>
      <c r="AL649">
        <v>132</v>
      </c>
      <c r="AM649">
        <v>0</v>
      </c>
      <c r="AN649">
        <v>0</v>
      </c>
      <c r="AO649">
        <v>1</v>
      </c>
      <c r="AP649">
        <v>0</v>
      </c>
      <c r="AQ649">
        <v>21</v>
      </c>
      <c r="AR649">
        <v>2</v>
      </c>
      <c r="AS649">
        <v>0</v>
      </c>
      <c r="AT649">
        <v>22</v>
      </c>
      <c r="AU649">
        <v>0</v>
      </c>
      <c r="AV649">
        <v>0</v>
      </c>
      <c r="AW649">
        <v>3</v>
      </c>
      <c r="AX649">
        <v>0</v>
      </c>
      <c r="AY649">
        <v>1</v>
      </c>
      <c r="AZ649">
        <v>0</v>
      </c>
      <c r="BA649">
        <v>1</v>
      </c>
      <c r="BB649">
        <v>2</v>
      </c>
      <c r="BC649">
        <v>11</v>
      </c>
      <c r="BD649">
        <v>42</v>
      </c>
      <c r="BE649">
        <v>589</v>
      </c>
      <c r="BF649">
        <v>30</v>
      </c>
      <c r="BG649">
        <v>9</v>
      </c>
      <c r="BH649">
        <v>4</v>
      </c>
      <c r="BI649">
        <v>2</v>
      </c>
      <c r="BJ649">
        <v>2</v>
      </c>
      <c r="BK649">
        <v>0</v>
      </c>
      <c r="BL649">
        <v>0</v>
      </c>
      <c r="BM649">
        <v>0</v>
      </c>
      <c r="BN649">
        <v>2</v>
      </c>
      <c r="BO649">
        <v>0</v>
      </c>
      <c r="BP649">
        <v>0</v>
      </c>
      <c r="BQ649">
        <v>1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2</v>
      </c>
      <c r="BY649">
        <v>0</v>
      </c>
      <c r="BZ649">
        <v>1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7</v>
      </c>
      <c r="CI649">
        <v>30</v>
      </c>
      <c r="CJ649">
        <v>5</v>
      </c>
      <c r="CK649">
        <v>1</v>
      </c>
      <c r="CL649">
        <v>1</v>
      </c>
      <c r="CM649">
        <v>0</v>
      </c>
      <c r="CN649">
        <v>1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1</v>
      </c>
      <c r="DE649">
        <v>0</v>
      </c>
      <c r="DF649">
        <v>0</v>
      </c>
      <c r="DG649">
        <v>1</v>
      </c>
      <c r="DH649">
        <v>0</v>
      </c>
      <c r="DI649">
        <v>5</v>
      </c>
      <c r="DJ649">
        <v>28</v>
      </c>
      <c r="DK649">
        <v>17</v>
      </c>
      <c r="DL649">
        <v>0</v>
      </c>
      <c r="DM649">
        <v>1</v>
      </c>
      <c r="DN649">
        <v>0</v>
      </c>
      <c r="DO649">
        <v>1</v>
      </c>
      <c r="DP649">
        <v>0</v>
      </c>
      <c r="DQ649">
        <v>0</v>
      </c>
      <c r="DR649">
        <v>0</v>
      </c>
      <c r="DS649">
        <v>0</v>
      </c>
      <c r="DT649">
        <v>3</v>
      </c>
      <c r="DU649">
        <v>1</v>
      </c>
      <c r="DV649">
        <v>0</v>
      </c>
      <c r="DW649">
        <v>0</v>
      </c>
      <c r="DX649">
        <v>0</v>
      </c>
      <c r="DY649">
        <v>0</v>
      </c>
      <c r="DZ649">
        <v>1</v>
      </c>
      <c r="EA649">
        <v>0</v>
      </c>
      <c r="EB649">
        <v>0</v>
      </c>
      <c r="EC649">
        <v>0</v>
      </c>
      <c r="ED649">
        <v>1</v>
      </c>
      <c r="EE649">
        <v>2</v>
      </c>
      <c r="EF649">
        <v>1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28</v>
      </c>
      <c r="EN649">
        <v>38</v>
      </c>
      <c r="EO649">
        <v>12</v>
      </c>
      <c r="EP649">
        <v>0</v>
      </c>
      <c r="EQ649">
        <v>1</v>
      </c>
      <c r="ER649">
        <v>1</v>
      </c>
      <c r="ES649">
        <v>10</v>
      </c>
      <c r="ET649">
        <v>1</v>
      </c>
      <c r="EU649">
        <v>3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2</v>
      </c>
      <c r="FI649">
        <v>0</v>
      </c>
      <c r="FJ649">
        <v>1</v>
      </c>
      <c r="FK649">
        <v>0</v>
      </c>
      <c r="FL649">
        <v>0</v>
      </c>
      <c r="FM649">
        <v>2</v>
      </c>
      <c r="FN649">
        <v>0</v>
      </c>
      <c r="FO649">
        <v>0</v>
      </c>
      <c r="FP649">
        <v>5</v>
      </c>
      <c r="FQ649">
        <v>38</v>
      </c>
      <c r="FR649">
        <v>12</v>
      </c>
      <c r="FS649">
        <v>8</v>
      </c>
      <c r="FT649">
        <v>0</v>
      </c>
      <c r="FU649">
        <v>0</v>
      </c>
      <c r="FV649">
        <v>1</v>
      </c>
      <c r="FW649">
        <v>0</v>
      </c>
      <c r="FX649">
        <v>2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1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12</v>
      </c>
      <c r="GV649">
        <v>47</v>
      </c>
      <c r="GW649">
        <v>20</v>
      </c>
      <c r="GX649">
        <v>5</v>
      </c>
      <c r="GY649">
        <v>1</v>
      </c>
      <c r="GZ649">
        <v>0</v>
      </c>
      <c r="HA649">
        <v>0</v>
      </c>
      <c r="HB649">
        <v>1</v>
      </c>
      <c r="HC649">
        <v>0</v>
      </c>
      <c r="HD649">
        <v>0</v>
      </c>
      <c r="HE649">
        <v>0</v>
      </c>
      <c r="HF649">
        <v>0</v>
      </c>
      <c r="HG649">
        <v>3</v>
      </c>
      <c r="HH649">
        <v>1</v>
      </c>
      <c r="HI649">
        <v>1</v>
      </c>
      <c r="HJ649">
        <v>0</v>
      </c>
      <c r="HK649">
        <v>8</v>
      </c>
      <c r="HL649">
        <v>1</v>
      </c>
      <c r="HM649">
        <v>0</v>
      </c>
      <c r="HN649">
        <v>1</v>
      </c>
      <c r="HO649">
        <v>0</v>
      </c>
      <c r="HP649">
        <v>0</v>
      </c>
      <c r="HQ649">
        <v>1</v>
      </c>
      <c r="HR649">
        <v>1</v>
      </c>
      <c r="HS649">
        <v>0</v>
      </c>
      <c r="HT649">
        <v>0</v>
      </c>
      <c r="HU649">
        <v>0</v>
      </c>
      <c r="HV649">
        <v>0</v>
      </c>
      <c r="HW649">
        <v>0</v>
      </c>
      <c r="HX649">
        <v>3</v>
      </c>
      <c r="HY649">
        <v>47</v>
      </c>
      <c r="HZ649">
        <v>11</v>
      </c>
      <c r="IA649">
        <v>8</v>
      </c>
      <c r="IB649">
        <v>2</v>
      </c>
      <c r="IC649">
        <v>0</v>
      </c>
      <c r="ID649">
        <v>0</v>
      </c>
      <c r="IE649">
        <v>0</v>
      </c>
      <c r="IF649">
        <v>1</v>
      </c>
      <c r="IG649">
        <v>0</v>
      </c>
      <c r="IH649">
        <v>0</v>
      </c>
      <c r="II649">
        <v>0</v>
      </c>
      <c r="IJ649">
        <v>0</v>
      </c>
      <c r="IK649">
        <v>0</v>
      </c>
      <c r="IL649">
        <v>0</v>
      </c>
      <c r="IM649">
        <v>0</v>
      </c>
      <c r="IN649">
        <v>0</v>
      </c>
      <c r="IO649">
        <v>0</v>
      </c>
      <c r="IP649">
        <v>0</v>
      </c>
      <c r="IQ649">
        <v>0</v>
      </c>
      <c r="IR649">
        <v>0</v>
      </c>
      <c r="IS649">
        <v>0</v>
      </c>
      <c r="IT649">
        <v>0</v>
      </c>
      <c r="IU649">
        <v>0</v>
      </c>
      <c r="IV649">
        <v>0</v>
      </c>
      <c r="IW649">
        <v>0</v>
      </c>
      <c r="IX649">
        <v>0</v>
      </c>
      <c r="IY649">
        <v>0</v>
      </c>
      <c r="IZ649">
        <v>0</v>
      </c>
      <c r="JA649">
        <v>0</v>
      </c>
      <c r="JB649">
        <v>0</v>
      </c>
      <c r="JC649">
        <v>11</v>
      </c>
      <c r="JD649" t="s">
        <v>0</v>
      </c>
      <c r="JE649" t="s">
        <v>0</v>
      </c>
      <c r="JF649" t="s">
        <v>0</v>
      </c>
      <c r="JG649" t="s">
        <v>0</v>
      </c>
      <c r="JH649" t="s">
        <v>0</v>
      </c>
      <c r="JI649" t="s">
        <v>0</v>
      </c>
      <c r="JJ649" t="s">
        <v>0</v>
      </c>
      <c r="JK649" t="s">
        <v>0</v>
      </c>
      <c r="JL649" t="s">
        <v>0</v>
      </c>
      <c r="JM649" t="s">
        <v>0</v>
      </c>
      <c r="JN649" t="s">
        <v>0</v>
      </c>
      <c r="JO649" t="s">
        <v>0</v>
      </c>
      <c r="JP649" t="s">
        <v>0</v>
      </c>
      <c r="JQ649" t="s">
        <v>0</v>
      </c>
      <c r="JR649" t="s">
        <v>0</v>
      </c>
      <c r="JS649" t="s">
        <v>0</v>
      </c>
      <c r="JT649" t="s">
        <v>0</v>
      </c>
      <c r="JU649" t="s">
        <v>0</v>
      </c>
      <c r="JV649" t="s">
        <v>0</v>
      </c>
      <c r="JW649">
        <v>1</v>
      </c>
      <c r="JX649">
        <v>0</v>
      </c>
      <c r="JY649">
        <v>0</v>
      </c>
      <c r="JZ649">
        <v>0</v>
      </c>
      <c r="KA649">
        <v>1</v>
      </c>
      <c r="KB649">
        <v>0</v>
      </c>
      <c r="KC649">
        <v>0</v>
      </c>
      <c r="KD649">
        <v>0</v>
      </c>
      <c r="KE649">
        <v>0</v>
      </c>
      <c r="KF649">
        <v>0</v>
      </c>
      <c r="KG649">
        <v>0</v>
      </c>
      <c r="KH649">
        <v>0</v>
      </c>
      <c r="KI649">
        <v>0</v>
      </c>
      <c r="KJ649">
        <v>0</v>
      </c>
      <c r="KK649">
        <v>0</v>
      </c>
      <c r="KL649">
        <v>0</v>
      </c>
      <c r="KM649">
        <v>0</v>
      </c>
      <c r="KN649">
        <v>0</v>
      </c>
      <c r="KO649">
        <v>0</v>
      </c>
      <c r="KP649">
        <v>0</v>
      </c>
      <c r="KQ649">
        <v>0</v>
      </c>
      <c r="KR649">
        <v>1</v>
      </c>
      <c r="KS649">
        <v>7</v>
      </c>
      <c r="KT649">
        <v>0</v>
      </c>
      <c r="KU649">
        <v>7</v>
      </c>
      <c r="KV649">
        <v>0</v>
      </c>
      <c r="KW649">
        <v>0</v>
      </c>
      <c r="KX649">
        <v>0</v>
      </c>
      <c r="KY649">
        <v>0</v>
      </c>
      <c r="KZ649">
        <v>0</v>
      </c>
      <c r="LA649">
        <v>0</v>
      </c>
      <c r="LB649">
        <v>0</v>
      </c>
      <c r="LC649">
        <v>0</v>
      </c>
      <c r="LD649">
        <v>0</v>
      </c>
      <c r="LE649">
        <v>0</v>
      </c>
      <c r="LF649">
        <v>0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0</v>
      </c>
      <c r="LM649">
        <v>0</v>
      </c>
      <c r="LN649">
        <v>0</v>
      </c>
      <c r="LO649">
        <v>0</v>
      </c>
      <c r="LP649">
        <v>0</v>
      </c>
      <c r="LQ649">
        <v>0</v>
      </c>
      <c r="LR649">
        <v>0</v>
      </c>
      <c r="LS649">
        <v>0</v>
      </c>
      <c r="LT649">
        <v>0</v>
      </c>
      <c r="LU649">
        <v>7</v>
      </c>
      <c r="LV649">
        <v>0</v>
      </c>
      <c r="LW649">
        <v>0</v>
      </c>
      <c r="LX649">
        <v>0</v>
      </c>
      <c r="LY649">
        <v>0</v>
      </c>
      <c r="LZ649">
        <v>0</v>
      </c>
      <c r="MA649">
        <v>0</v>
      </c>
      <c r="MB649">
        <v>0</v>
      </c>
      <c r="MC649">
        <v>0</v>
      </c>
      <c r="MD649">
        <v>0</v>
      </c>
      <c r="ME649">
        <v>0</v>
      </c>
      <c r="MF649">
        <v>0</v>
      </c>
      <c r="MG649">
        <v>0</v>
      </c>
      <c r="MH649">
        <v>0</v>
      </c>
      <c r="MI649">
        <v>0</v>
      </c>
      <c r="MJ649">
        <v>0</v>
      </c>
      <c r="MK649">
        <v>0</v>
      </c>
      <c r="ML649">
        <v>0</v>
      </c>
      <c r="MM649">
        <v>0</v>
      </c>
    </row>
    <row r="650" spans="1:351">
      <c r="A650" t="s">
        <v>543</v>
      </c>
      <c r="B650" t="s">
        <v>538</v>
      </c>
      <c r="C650" t="str">
        <f>"201308"</f>
        <v>201308</v>
      </c>
      <c r="D650" t="s">
        <v>542</v>
      </c>
      <c r="E650">
        <v>3</v>
      </c>
      <c r="F650">
        <v>1353</v>
      </c>
      <c r="G650">
        <v>1030</v>
      </c>
      <c r="H650">
        <v>320</v>
      </c>
      <c r="I650">
        <v>710</v>
      </c>
      <c r="J650">
        <v>0</v>
      </c>
      <c r="K650">
        <v>2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710</v>
      </c>
      <c r="T650">
        <v>0</v>
      </c>
      <c r="U650">
        <v>0</v>
      </c>
      <c r="V650">
        <v>710</v>
      </c>
      <c r="W650">
        <v>17</v>
      </c>
      <c r="X650">
        <v>14</v>
      </c>
      <c r="Y650">
        <v>0</v>
      </c>
      <c r="Z650">
        <v>3</v>
      </c>
      <c r="AA650">
        <v>693</v>
      </c>
      <c r="AB650">
        <v>548</v>
      </c>
      <c r="AC650">
        <v>82</v>
      </c>
      <c r="AD650">
        <v>42</v>
      </c>
      <c r="AE650">
        <v>24</v>
      </c>
      <c r="AF650">
        <v>23</v>
      </c>
      <c r="AG650">
        <v>28</v>
      </c>
      <c r="AH650">
        <v>6</v>
      </c>
      <c r="AI650">
        <v>1</v>
      </c>
      <c r="AJ650">
        <v>185</v>
      </c>
      <c r="AK650">
        <v>2</v>
      </c>
      <c r="AL650">
        <v>101</v>
      </c>
      <c r="AM650">
        <v>0</v>
      </c>
      <c r="AN650">
        <v>0</v>
      </c>
      <c r="AO650">
        <v>1</v>
      </c>
      <c r="AP650">
        <v>1</v>
      </c>
      <c r="AQ650">
        <v>12</v>
      </c>
      <c r="AR650">
        <v>2</v>
      </c>
      <c r="AS650">
        <v>0</v>
      </c>
      <c r="AT650">
        <v>2</v>
      </c>
      <c r="AU650">
        <v>0</v>
      </c>
      <c r="AV650">
        <v>0</v>
      </c>
      <c r="AW650">
        <v>2</v>
      </c>
      <c r="AX650">
        <v>0</v>
      </c>
      <c r="AY650">
        <v>1</v>
      </c>
      <c r="AZ650">
        <v>0</v>
      </c>
      <c r="BA650">
        <v>3</v>
      </c>
      <c r="BB650">
        <v>3</v>
      </c>
      <c r="BC650">
        <v>6</v>
      </c>
      <c r="BD650">
        <v>21</v>
      </c>
      <c r="BE650">
        <v>548</v>
      </c>
      <c r="BF650">
        <v>28</v>
      </c>
      <c r="BG650">
        <v>16</v>
      </c>
      <c r="BH650">
        <v>4</v>
      </c>
      <c r="BI650">
        <v>3</v>
      </c>
      <c r="BJ650">
        <v>1</v>
      </c>
      <c r="BK650">
        <v>0</v>
      </c>
      <c r="BL650">
        <v>0</v>
      </c>
      <c r="BM650">
        <v>0</v>
      </c>
      <c r="BN650">
        <v>1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1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2</v>
      </c>
      <c r="CI650">
        <v>28</v>
      </c>
      <c r="CJ650">
        <v>6</v>
      </c>
      <c r="CK650">
        <v>1</v>
      </c>
      <c r="CL650">
        <v>2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1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1</v>
      </c>
      <c r="DE650">
        <v>1</v>
      </c>
      <c r="DF650">
        <v>0</v>
      </c>
      <c r="DG650">
        <v>0</v>
      </c>
      <c r="DH650">
        <v>0</v>
      </c>
      <c r="DI650">
        <v>6</v>
      </c>
      <c r="DJ650">
        <v>10</v>
      </c>
      <c r="DK650">
        <v>5</v>
      </c>
      <c r="DL650">
        <v>0</v>
      </c>
      <c r="DM650">
        <v>1</v>
      </c>
      <c r="DN650">
        <v>1</v>
      </c>
      <c r="DO650">
        <v>0</v>
      </c>
      <c r="DP650">
        <v>0</v>
      </c>
      <c r="DQ650">
        <v>1</v>
      </c>
      <c r="DR650">
        <v>0</v>
      </c>
      <c r="DS650">
        <v>0</v>
      </c>
      <c r="DT650">
        <v>1</v>
      </c>
      <c r="DU650">
        <v>0</v>
      </c>
      <c r="DV650">
        <v>0</v>
      </c>
      <c r="DW650">
        <v>0</v>
      </c>
      <c r="DX650">
        <v>1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10</v>
      </c>
      <c r="EN650">
        <v>35</v>
      </c>
      <c r="EO650">
        <v>5</v>
      </c>
      <c r="EP650">
        <v>1</v>
      </c>
      <c r="EQ650">
        <v>1</v>
      </c>
      <c r="ER650">
        <v>2</v>
      </c>
      <c r="ES650">
        <v>11</v>
      </c>
      <c r="ET650">
        <v>1</v>
      </c>
      <c r="EU650">
        <v>7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0</v>
      </c>
      <c r="FC650">
        <v>0</v>
      </c>
      <c r="FD650">
        <v>0</v>
      </c>
      <c r="FE650">
        <v>0</v>
      </c>
      <c r="FF650">
        <v>0</v>
      </c>
      <c r="FG650">
        <v>0</v>
      </c>
      <c r="FH650">
        <v>2</v>
      </c>
      <c r="FI650">
        <v>0</v>
      </c>
      <c r="FJ650">
        <v>4</v>
      </c>
      <c r="FK650">
        <v>0</v>
      </c>
      <c r="FL650">
        <v>0</v>
      </c>
      <c r="FM650">
        <v>1</v>
      </c>
      <c r="FN650">
        <v>0</v>
      </c>
      <c r="FO650">
        <v>0</v>
      </c>
      <c r="FP650">
        <v>0</v>
      </c>
      <c r="FQ650">
        <v>35</v>
      </c>
      <c r="FR650">
        <v>2</v>
      </c>
      <c r="FS650">
        <v>0</v>
      </c>
      <c r="FT650">
        <v>0</v>
      </c>
      <c r="FU650">
        <v>2</v>
      </c>
      <c r="FV650">
        <v>0</v>
      </c>
      <c r="FW650">
        <v>0</v>
      </c>
      <c r="FX650">
        <v>0</v>
      </c>
      <c r="FY650">
        <v>0</v>
      </c>
      <c r="FZ650">
        <v>0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0</v>
      </c>
      <c r="GG650">
        <v>0</v>
      </c>
      <c r="GH650">
        <v>0</v>
      </c>
      <c r="GI650">
        <v>0</v>
      </c>
      <c r="GJ650">
        <v>0</v>
      </c>
      <c r="GK650">
        <v>0</v>
      </c>
      <c r="GL650">
        <v>0</v>
      </c>
      <c r="GM650">
        <v>0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>
        <v>0</v>
      </c>
      <c r="GU650">
        <v>2</v>
      </c>
      <c r="GV650">
        <v>45</v>
      </c>
      <c r="GW650">
        <v>17</v>
      </c>
      <c r="GX650">
        <v>6</v>
      </c>
      <c r="GY650">
        <v>5</v>
      </c>
      <c r="GZ650">
        <v>1</v>
      </c>
      <c r="HA650">
        <v>0</v>
      </c>
      <c r="HB650">
        <v>1</v>
      </c>
      <c r="HC650">
        <v>0</v>
      </c>
      <c r="HD650">
        <v>0</v>
      </c>
      <c r="HE650">
        <v>1</v>
      </c>
      <c r="HF650">
        <v>0</v>
      </c>
      <c r="HG650">
        <v>2</v>
      </c>
      <c r="HH650">
        <v>0</v>
      </c>
      <c r="HI650">
        <v>0</v>
      </c>
      <c r="HJ650">
        <v>0</v>
      </c>
      <c r="HK650">
        <v>6</v>
      </c>
      <c r="HL650">
        <v>2</v>
      </c>
      <c r="HM650">
        <v>0</v>
      </c>
      <c r="HN650">
        <v>1</v>
      </c>
      <c r="HO650">
        <v>0</v>
      </c>
      <c r="HP650">
        <v>0</v>
      </c>
      <c r="HQ650">
        <v>0</v>
      </c>
      <c r="HR650">
        <v>0</v>
      </c>
      <c r="HS650">
        <v>0</v>
      </c>
      <c r="HT650">
        <v>0</v>
      </c>
      <c r="HU650">
        <v>2</v>
      </c>
      <c r="HV650">
        <v>0</v>
      </c>
      <c r="HW650">
        <v>0</v>
      </c>
      <c r="HX650">
        <v>1</v>
      </c>
      <c r="HY650">
        <v>45</v>
      </c>
      <c r="HZ650">
        <v>11</v>
      </c>
      <c r="IA650">
        <v>2</v>
      </c>
      <c r="IB650">
        <v>2</v>
      </c>
      <c r="IC650">
        <v>0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1</v>
      </c>
      <c r="IJ650">
        <v>5</v>
      </c>
      <c r="IK650">
        <v>0</v>
      </c>
      <c r="IL650">
        <v>0</v>
      </c>
      <c r="IM650">
        <v>0</v>
      </c>
      <c r="IN650">
        <v>0</v>
      </c>
      <c r="IO650">
        <v>0</v>
      </c>
      <c r="IP650">
        <v>1</v>
      </c>
      <c r="IQ650">
        <v>0</v>
      </c>
      <c r="IR650">
        <v>0</v>
      </c>
      <c r="IS650">
        <v>0</v>
      </c>
      <c r="IT650">
        <v>0</v>
      </c>
      <c r="IU650">
        <v>0</v>
      </c>
      <c r="IV650">
        <v>0</v>
      </c>
      <c r="IW650">
        <v>0</v>
      </c>
      <c r="IX650">
        <v>0</v>
      </c>
      <c r="IY650">
        <v>0</v>
      </c>
      <c r="IZ650">
        <v>0</v>
      </c>
      <c r="JA650">
        <v>0</v>
      </c>
      <c r="JB650">
        <v>0</v>
      </c>
      <c r="JC650">
        <v>11</v>
      </c>
      <c r="JD650" t="s">
        <v>0</v>
      </c>
      <c r="JE650" t="s">
        <v>0</v>
      </c>
      <c r="JF650" t="s">
        <v>0</v>
      </c>
      <c r="JG650" t="s">
        <v>0</v>
      </c>
      <c r="JH650" t="s">
        <v>0</v>
      </c>
      <c r="JI650" t="s">
        <v>0</v>
      </c>
      <c r="JJ650" t="s">
        <v>0</v>
      </c>
      <c r="JK650" t="s">
        <v>0</v>
      </c>
      <c r="JL650" t="s">
        <v>0</v>
      </c>
      <c r="JM650" t="s">
        <v>0</v>
      </c>
      <c r="JN650" t="s">
        <v>0</v>
      </c>
      <c r="JO650" t="s">
        <v>0</v>
      </c>
      <c r="JP650" t="s">
        <v>0</v>
      </c>
      <c r="JQ650" t="s">
        <v>0</v>
      </c>
      <c r="JR650" t="s">
        <v>0</v>
      </c>
      <c r="JS650" t="s">
        <v>0</v>
      </c>
      <c r="JT650" t="s">
        <v>0</v>
      </c>
      <c r="JU650" t="s">
        <v>0</v>
      </c>
      <c r="JV650" t="s">
        <v>0</v>
      </c>
      <c r="JW650">
        <v>0</v>
      </c>
      <c r="JX650">
        <v>0</v>
      </c>
      <c r="JY650">
        <v>0</v>
      </c>
      <c r="JZ650">
        <v>0</v>
      </c>
      <c r="KA650">
        <v>0</v>
      </c>
      <c r="KB650">
        <v>0</v>
      </c>
      <c r="KC650">
        <v>0</v>
      </c>
      <c r="KD650">
        <v>0</v>
      </c>
      <c r="KE650">
        <v>0</v>
      </c>
      <c r="KF650">
        <v>0</v>
      </c>
      <c r="KG650">
        <v>0</v>
      </c>
      <c r="KH650">
        <v>0</v>
      </c>
      <c r="KI650">
        <v>0</v>
      </c>
      <c r="KJ650">
        <v>0</v>
      </c>
      <c r="KK650">
        <v>0</v>
      </c>
      <c r="KL650">
        <v>0</v>
      </c>
      <c r="KM650">
        <v>0</v>
      </c>
      <c r="KN650">
        <v>0</v>
      </c>
      <c r="KO650">
        <v>0</v>
      </c>
      <c r="KP650">
        <v>0</v>
      </c>
      <c r="KQ650">
        <v>0</v>
      </c>
      <c r="KR650">
        <v>0</v>
      </c>
      <c r="KS650">
        <v>7</v>
      </c>
      <c r="KT650">
        <v>0</v>
      </c>
      <c r="KU650">
        <v>7</v>
      </c>
      <c r="KV650">
        <v>0</v>
      </c>
      <c r="KW650">
        <v>0</v>
      </c>
      <c r="KX650">
        <v>0</v>
      </c>
      <c r="KY650">
        <v>0</v>
      </c>
      <c r="KZ650">
        <v>0</v>
      </c>
      <c r="LA650">
        <v>0</v>
      </c>
      <c r="LB650">
        <v>0</v>
      </c>
      <c r="LC650">
        <v>0</v>
      </c>
      <c r="LD650">
        <v>0</v>
      </c>
      <c r="LE650">
        <v>0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0</v>
      </c>
      <c r="LL650">
        <v>0</v>
      </c>
      <c r="LM650">
        <v>0</v>
      </c>
      <c r="LN650">
        <v>0</v>
      </c>
      <c r="LO650">
        <v>0</v>
      </c>
      <c r="LP650">
        <v>0</v>
      </c>
      <c r="LQ650">
        <v>0</v>
      </c>
      <c r="LR650">
        <v>0</v>
      </c>
      <c r="LS650">
        <v>0</v>
      </c>
      <c r="LT650">
        <v>0</v>
      </c>
      <c r="LU650">
        <v>7</v>
      </c>
      <c r="LV650">
        <v>1</v>
      </c>
      <c r="LW650">
        <v>0</v>
      </c>
      <c r="LX650">
        <v>0</v>
      </c>
      <c r="LY650">
        <v>0</v>
      </c>
      <c r="LZ650">
        <v>0</v>
      </c>
      <c r="MA650">
        <v>0</v>
      </c>
      <c r="MB650">
        <v>0</v>
      </c>
      <c r="MC650">
        <v>0</v>
      </c>
      <c r="MD650">
        <v>0</v>
      </c>
      <c r="ME650">
        <v>0</v>
      </c>
      <c r="MF650">
        <v>0</v>
      </c>
      <c r="MG650">
        <v>0</v>
      </c>
      <c r="MH650">
        <v>0</v>
      </c>
      <c r="MI650">
        <v>0</v>
      </c>
      <c r="MJ650">
        <v>0</v>
      </c>
      <c r="MK650">
        <v>0</v>
      </c>
      <c r="ML650">
        <v>1</v>
      </c>
      <c r="MM650">
        <v>1</v>
      </c>
    </row>
    <row r="651" spans="1:351">
      <c r="A651" t="s">
        <v>541</v>
      </c>
      <c r="B651" t="s">
        <v>538</v>
      </c>
      <c r="C651" t="str">
        <f>"201308"</f>
        <v>201308</v>
      </c>
      <c r="D651" t="s">
        <v>540</v>
      </c>
      <c r="E651">
        <v>4</v>
      </c>
      <c r="F651">
        <v>1197</v>
      </c>
      <c r="G651">
        <v>920</v>
      </c>
      <c r="H651">
        <v>329</v>
      </c>
      <c r="I651">
        <v>591</v>
      </c>
      <c r="J651">
        <v>1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591</v>
      </c>
      <c r="T651">
        <v>0</v>
      </c>
      <c r="U651">
        <v>0</v>
      </c>
      <c r="V651">
        <v>591</v>
      </c>
      <c r="W651">
        <v>15</v>
      </c>
      <c r="X651">
        <v>9</v>
      </c>
      <c r="Y651">
        <v>2</v>
      </c>
      <c r="Z651">
        <v>3</v>
      </c>
      <c r="AA651">
        <v>576</v>
      </c>
      <c r="AB651">
        <v>391</v>
      </c>
      <c r="AC651">
        <v>62</v>
      </c>
      <c r="AD651">
        <v>57</v>
      </c>
      <c r="AE651">
        <v>20</v>
      </c>
      <c r="AF651">
        <v>14</v>
      </c>
      <c r="AG651">
        <v>14</v>
      </c>
      <c r="AH651">
        <v>7</v>
      </c>
      <c r="AI651">
        <v>1</v>
      </c>
      <c r="AJ651">
        <v>86</v>
      </c>
      <c r="AK651">
        <v>0</v>
      </c>
      <c r="AL651">
        <v>74</v>
      </c>
      <c r="AM651">
        <v>1</v>
      </c>
      <c r="AN651">
        <v>0</v>
      </c>
      <c r="AO651">
        <v>1</v>
      </c>
      <c r="AP651">
        <v>2</v>
      </c>
      <c r="AQ651">
        <v>10</v>
      </c>
      <c r="AR651">
        <v>1</v>
      </c>
      <c r="AS651">
        <v>0</v>
      </c>
      <c r="AT651">
        <v>6</v>
      </c>
      <c r="AU651">
        <v>2</v>
      </c>
      <c r="AV651">
        <v>0</v>
      </c>
      <c r="AW651">
        <v>2</v>
      </c>
      <c r="AX651">
        <v>0</v>
      </c>
      <c r="AY651">
        <v>0</v>
      </c>
      <c r="AZ651">
        <v>1</v>
      </c>
      <c r="BA651">
        <v>0</v>
      </c>
      <c r="BB651">
        <v>0</v>
      </c>
      <c r="BC651">
        <v>4</v>
      </c>
      <c r="BD651">
        <v>26</v>
      </c>
      <c r="BE651">
        <v>391</v>
      </c>
      <c r="BF651">
        <v>44</v>
      </c>
      <c r="BG651">
        <v>19</v>
      </c>
      <c r="BH651">
        <v>3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9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1</v>
      </c>
      <c r="CD651">
        <v>0</v>
      </c>
      <c r="CE651">
        <v>1</v>
      </c>
      <c r="CF651">
        <v>0</v>
      </c>
      <c r="CG651">
        <v>0</v>
      </c>
      <c r="CH651">
        <v>11</v>
      </c>
      <c r="CI651">
        <v>44</v>
      </c>
      <c r="CJ651">
        <v>8</v>
      </c>
      <c r="CK651">
        <v>4</v>
      </c>
      <c r="CL651">
        <v>1</v>
      </c>
      <c r="CM651">
        <v>1</v>
      </c>
      <c r="CN651">
        <v>1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1</v>
      </c>
      <c r="DF651">
        <v>0</v>
      </c>
      <c r="DG651">
        <v>0</v>
      </c>
      <c r="DH651">
        <v>0</v>
      </c>
      <c r="DI651">
        <v>8</v>
      </c>
      <c r="DJ651">
        <v>15</v>
      </c>
      <c r="DK651">
        <v>9</v>
      </c>
      <c r="DL651">
        <v>1</v>
      </c>
      <c r="DM651">
        <v>1</v>
      </c>
      <c r="DN651">
        <v>1</v>
      </c>
      <c r="DO651">
        <v>0</v>
      </c>
      <c r="DP651">
        <v>1</v>
      </c>
      <c r="DQ651">
        <v>0</v>
      </c>
      <c r="DR651">
        <v>0</v>
      </c>
      <c r="DS651">
        <v>0</v>
      </c>
      <c r="DT651">
        <v>1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1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15</v>
      </c>
      <c r="EN651">
        <v>31</v>
      </c>
      <c r="EO651">
        <v>2</v>
      </c>
      <c r="EP651">
        <v>0</v>
      </c>
      <c r="EQ651">
        <v>2</v>
      </c>
      <c r="ER651">
        <v>0</v>
      </c>
      <c r="ES651">
        <v>8</v>
      </c>
      <c r="ET651">
        <v>1</v>
      </c>
      <c r="EU651">
        <v>5</v>
      </c>
      <c r="EV651">
        <v>1</v>
      </c>
      <c r="EW651">
        <v>1</v>
      </c>
      <c r="EX651">
        <v>0</v>
      </c>
      <c r="EY651">
        <v>0</v>
      </c>
      <c r="EZ651">
        <v>0</v>
      </c>
      <c r="FA651">
        <v>0</v>
      </c>
      <c r="FB651">
        <v>1</v>
      </c>
      <c r="FC651">
        <v>0</v>
      </c>
      <c r="FD651">
        <v>0</v>
      </c>
      <c r="FE651">
        <v>0</v>
      </c>
      <c r="FF651">
        <v>1</v>
      </c>
      <c r="FG651">
        <v>1</v>
      </c>
      <c r="FH651">
        <v>1</v>
      </c>
      <c r="FI651">
        <v>0</v>
      </c>
      <c r="FJ651">
        <v>3</v>
      </c>
      <c r="FK651">
        <v>1</v>
      </c>
      <c r="FL651">
        <v>0</v>
      </c>
      <c r="FM651">
        <v>1</v>
      </c>
      <c r="FN651">
        <v>0</v>
      </c>
      <c r="FO651">
        <v>0</v>
      </c>
      <c r="FP651">
        <v>2</v>
      </c>
      <c r="FQ651">
        <v>31</v>
      </c>
      <c r="FR651">
        <v>14</v>
      </c>
      <c r="FS651">
        <v>5</v>
      </c>
      <c r="FT651">
        <v>0</v>
      </c>
      <c r="FU651">
        <v>0</v>
      </c>
      <c r="FV651">
        <v>0</v>
      </c>
      <c r="FW651">
        <v>0</v>
      </c>
      <c r="FX651">
        <v>2</v>
      </c>
      <c r="FY651">
        <v>0</v>
      </c>
      <c r="FZ651">
        <v>1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1</v>
      </c>
      <c r="GG651">
        <v>0</v>
      </c>
      <c r="GH651">
        <v>1</v>
      </c>
      <c r="GI651">
        <v>0</v>
      </c>
      <c r="GJ651">
        <v>1</v>
      </c>
      <c r="GK651">
        <v>0</v>
      </c>
      <c r="GL651">
        <v>0</v>
      </c>
      <c r="GM651">
        <v>0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>
        <v>3</v>
      </c>
      <c r="GU651">
        <v>14</v>
      </c>
      <c r="GV651">
        <v>45</v>
      </c>
      <c r="GW651">
        <v>21</v>
      </c>
      <c r="GX651">
        <v>5</v>
      </c>
      <c r="GY651">
        <v>3</v>
      </c>
      <c r="GZ651">
        <v>0</v>
      </c>
      <c r="HA651">
        <v>1</v>
      </c>
      <c r="HB651">
        <v>1</v>
      </c>
      <c r="HC651">
        <v>1</v>
      </c>
      <c r="HD651">
        <v>0</v>
      </c>
      <c r="HE651">
        <v>0</v>
      </c>
      <c r="HF651">
        <v>0</v>
      </c>
      <c r="HG651">
        <v>1</v>
      </c>
      <c r="HH651">
        <v>0</v>
      </c>
      <c r="HI651">
        <v>0</v>
      </c>
      <c r="HJ651">
        <v>1</v>
      </c>
      <c r="HK651">
        <v>0</v>
      </c>
      <c r="HL651">
        <v>4</v>
      </c>
      <c r="HM651">
        <v>2</v>
      </c>
      <c r="HN651">
        <v>0</v>
      </c>
      <c r="HO651">
        <v>1</v>
      </c>
      <c r="HP651">
        <v>0</v>
      </c>
      <c r="HQ651">
        <v>0</v>
      </c>
      <c r="HR651">
        <v>0</v>
      </c>
      <c r="HS651">
        <v>0</v>
      </c>
      <c r="HT651">
        <v>2</v>
      </c>
      <c r="HU651">
        <v>0</v>
      </c>
      <c r="HV651">
        <v>0</v>
      </c>
      <c r="HW651">
        <v>0</v>
      </c>
      <c r="HX651">
        <v>2</v>
      </c>
      <c r="HY651">
        <v>45</v>
      </c>
      <c r="HZ651">
        <v>21</v>
      </c>
      <c r="IA651">
        <v>14</v>
      </c>
      <c r="IB651">
        <v>3</v>
      </c>
      <c r="IC651">
        <v>0</v>
      </c>
      <c r="ID651">
        <v>0</v>
      </c>
      <c r="IE651">
        <v>0</v>
      </c>
      <c r="IF651">
        <v>0</v>
      </c>
      <c r="IG651">
        <v>0</v>
      </c>
      <c r="IH651">
        <v>0</v>
      </c>
      <c r="II651">
        <v>0</v>
      </c>
      <c r="IJ651">
        <v>2</v>
      </c>
      <c r="IK651">
        <v>0</v>
      </c>
      <c r="IL651">
        <v>0</v>
      </c>
      <c r="IM651">
        <v>0</v>
      </c>
      <c r="IN651">
        <v>0</v>
      </c>
      <c r="IO651">
        <v>0</v>
      </c>
      <c r="IP651">
        <v>0</v>
      </c>
      <c r="IQ651">
        <v>0</v>
      </c>
      <c r="IR651">
        <v>0</v>
      </c>
      <c r="IS651">
        <v>0</v>
      </c>
      <c r="IT651">
        <v>0</v>
      </c>
      <c r="IU651">
        <v>0</v>
      </c>
      <c r="IV651">
        <v>0</v>
      </c>
      <c r="IW651">
        <v>1</v>
      </c>
      <c r="IX651">
        <v>0</v>
      </c>
      <c r="IY651">
        <v>0</v>
      </c>
      <c r="IZ651">
        <v>0</v>
      </c>
      <c r="JA651">
        <v>1</v>
      </c>
      <c r="JB651">
        <v>0</v>
      </c>
      <c r="JC651">
        <v>21</v>
      </c>
      <c r="JD651" t="s">
        <v>0</v>
      </c>
      <c r="JE651" t="s">
        <v>0</v>
      </c>
      <c r="JF651" t="s">
        <v>0</v>
      </c>
      <c r="JG651" t="s">
        <v>0</v>
      </c>
      <c r="JH651" t="s">
        <v>0</v>
      </c>
      <c r="JI651" t="s">
        <v>0</v>
      </c>
      <c r="JJ651" t="s">
        <v>0</v>
      </c>
      <c r="JK651" t="s">
        <v>0</v>
      </c>
      <c r="JL651" t="s">
        <v>0</v>
      </c>
      <c r="JM651" t="s">
        <v>0</v>
      </c>
      <c r="JN651" t="s">
        <v>0</v>
      </c>
      <c r="JO651" t="s">
        <v>0</v>
      </c>
      <c r="JP651" t="s">
        <v>0</v>
      </c>
      <c r="JQ651" t="s">
        <v>0</v>
      </c>
      <c r="JR651" t="s">
        <v>0</v>
      </c>
      <c r="JS651" t="s">
        <v>0</v>
      </c>
      <c r="JT651" t="s">
        <v>0</v>
      </c>
      <c r="JU651" t="s">
        <v>0</v>
      </c>
      <c r="JV651" t="s">
        <v>0</v>
      </c>
      <c r="JW651">
        <v>5</v>
      </c>
      <c r="JX651">
        <v>2</v>
      </c>
      <c r="JY651">
        <v>0</v>
      </c>
      <c r="JZ651">
        <v>0</v>
      </c>
      <c r="KA651">
        <v>0</v>
      </c>
      <c r="KB651">
        <v>0</v>
      </c>
      <c r="KC651">
        <v>0</v>
      </c>
      <c r="KD651">
        <v>0</v>
      </c>
      <c r="KE651">
        <v>0</v>
      </c>
      <c r="KF651">
        <v>3</v>
      </c>
      <c r="KG651">
        <v>0</v>
      </c>
      <c r="KH651">
        <v>0</v>
      </c>
      <c r="KI651">
        <v>0</v>
      </c>
      <c r="KJ651">
        <v>0</v>
      </c>
      <c r="KK651">
        <v>0</v>
      </c>
      <c r="KL651">
        <v>0</v>
      </c>
      <c r="KM651">
        <v>0</v>
      </c>
      <c r="KN651">
        <v>0</v>
      </c>
      <c r="KO651">
        <v>0</v>
      </c>
      <c r="KP651">
        <v>0</v>
      </c>
      <c r="KQ651">
        <v>0</v>
      </c>
      <c r="KR651">
        <v>5</v>
      </c>
      <c r="KS651">
        <v>2</v>
      </c>
      <c r="KT651">
        <v>0</v>
      </c>
      <c r="KU651">
        <v>2</v>
      </c>
      <c r="KV651">
        <v>0</v>
      </c>
      <c r="KW651">
        <v>0</v>
      </c>
      <c r="KX651">
        <v>0</v>
      </c>
      <c r="KY651">
        <v>0</v>
      </c>
      <c r="KZ651">
        <v>0</v>
      </c>
      <c r="LA651">
        <v>0</v>
      </c>
      <c r="LB651">
        <v>0</v>
      </c>
      <c r="LC651">
        <v>0</v>
      </c>
      <c r="LD651">
        <v>0</v>
      </c>
      <c r="LE651">
        <v>0</v>
      </c>
      <c r="LF651">
        <v>0</v>
      </c>
      <c r="LG651">
        <v>0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0</v>
      </c>
      <c r="LN651">
        <v>0</v>
      </c>
      <c r="LO651">
        <v>0</v>
      </c>
      <c r="LP651">
        <v>0</v>
      </c>
      <c r="LQ651">
        <v>0</v>
      </c>
      <c r="LR651">
        <v>0</v>
      </c>
      <c r="LS651">
        <v>0</v>
      </c>
      <c r="LT651">
        <v>0</v>
      </c>
      <c r="LU651">
        <v>2</v>
      </c>
      <c r="LV651">
        <v>0</v>
      </c>
      <c r="LW651">
        <v>0</v>
      </c>
      <c r="LX651">
        <v>0</v>
      </c>
      <c r="LY651">
        <v>0</v>
      </c>
      <c r="LZ651">
        <v>0</v>
      </c>
      <c r="MA651">
        <v>0</v>
      </c>
      <c r="MB651">
        <v>0</v>
      </c>
      <c r="MC651">
        <v>0</v>
      </c>
      <c r="MD651">
        <v>0</v>
      </c>
      <c r="ME651">
        <v>0</v>
      </c>
      <c r="MF651">
        <v>0</v>
      </c>
      <c r="MG651">
        <v>0</v>
      </c>
      <c r="MH651">
        <v>0</v>
      </c>
      <c r="MI651">
        <v>0</v>
      </c>
      <c r="MJ651">
        <v>0</v>
      </c>
      <c r="MK651">
        <v>0</v>
      </c>
      <c r="ML651">
        <v>0</v>
      </c>
      <c r="MM651">
        <v>0</v>
      </c>
    </row>
    <row r="652" spans="1:351">
      <c r="A652" t="s">
        <v>539</v>
      </c>
      <c r="B652" t="s">
        <v>538</v>
      </c>
      <c r="C652" t="str">
        <f>"201308"</f>
        <v>201308</v>
      </c>
      <c r="D652" t="s">
        <v>537</v>
      </c>
      <c r="E652">
        <v>5</v>
      </c>
      <c r="F652">
        <v>52</v>
      </c>
      <c r="G652">
        <v>60</v>
      </c>
      <c r="H652">
        <v>40</v>
      </c>
      <c r="I652">
        <v>20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20</v>
      </c>
      <c r="T652">
        <v>0</v>
      </c>
      <c r="U652">
        <v>0</v>
      </c>
      <c r="V652">
        <v>20</v>
      </c>
      <c r="W652">
        <v>4</v>
      </c>
      <c r="X652">
        <v>1</v>
      </c>
      <c r="Y652">
        <v>3</v>
      </c>
      <c r="Z652">
        <v>0</v>
      </c>
      <c r="AA652">
        <v>16</v>
      </c>
      <c r="AB652">
        <v>8</v>
      </c>
      <c r="AC652">
        <v>5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1</v>
      </c>
      <c r="AK652">
        <v>0</v>
      </c>
      <c r="AL652">
        <v>1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1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8</v>
      </c>
      <c r="BF652">
        <v>1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1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1</v>
      </c>
      <c r="CJ652">
        <v>1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1</v>
      </c>
      <c r="DI652">
        <v>1</v>
      </c>
      <c r="DJ652">
        <v>3</v>
      </c>
      <c r="DK652">
        <v>3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3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1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1</v>
      </c>
      <c r="FY652">
        <v>0</v>
      </c>
      <c r="FZ652">
        <v>0</v>
      </c>
      <c r="GA652">
        <v>0</v>
      </c>
      <c r="GB652">
        <v>0</v>
      </c>
      <c r="GC652">
        <v>0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1</v>
      </c>
      <c r="GV652">
        <v>1</v>
      </c>
      <c r="GW652">
        <v>1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0</v>
      </c>
      <c r="HO652">
        <v>0</v>
      </c>
      <c r="HP652">
        <v>0</v>
      </c>
      <c r="HQ652">
        <v>0</v>
      </c>
      <c r="HR652">
        <v>0</v>
      </c>
      <c r="HS652">
        <v>0</v>
      </c>
      <c r="HT652">
        <v>0</v>
      </c>
      <c r="HU652">
        <v>0</v>
      </c>
      <c r="HV652">
        <v>0</v>
      </c>
      <c r="HW652">
        <v>0</v>
      </c>
      <c r="HX652">
        <v>0</v>
      </c>
      <c r="HY652">
        <v>1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0</v>
      </c>
      <c r="IK652">
        <v>0</v>
      </c>
      <c r="IL652">
        <v>0</v>
      </c>
      <c r="IM652">
        <v>0</v>
      </c>
      <c r="IN652">
        <v>0</v>
      </c>
      <c r="IO652">
        <v>0</v>
      </c>
      <c r="IP652">
        <v>0</v>
      </c>
      <c r="IQ652">
        <v>0</v>
      </c>
      <c r="IR652">
        <v>0</v>
      </c>
      <c r="IS652">
        <v>0</v>
      </c>
      <c r="IT652">
        <v>0</v>
      </c>
      <c r="IU652">
        <v>0</v>
      </c>
      <c r="IV652">
        <v>0</v>
      </c>
      <c r="IW652">
        <v>0</v>
      </c>
      <c r="IX652">
        <v>0</v>
      </c>
      <c r="IY652">
        <v>0</v>
      </c>
      <c r="IZ652">
        <v>0</v>
      </c>
      <c r="JA652">
        <v>0</v>
      </c>
      <c r="JB652">
        <v>0</v>
      </c>
      <c r="JC652">
        <v>0</v>
      </c>
      <c r="JD652" t="s">
        <v>0</v>
      </c>
      <c r="JE652" t="s">
        <v>0</v>
      </c>
      <c r="JF652" t="s">
        <v>0</v>
      </c>
      <c r="JG652" t="s">
        <v>0</v>
      </c>
      <c r="JH652" t="s">
        <v>0</v>
      </c>
      <c r="JI652" t="s">
        <v>0</v>
      </c>
      <c r="JJ652" t="s">
        <v>0</v>
      </c>
      <c r="JK652" t="s">
        <v>0</v>
      </c>
      <c r="JL652" t="s">
        <v>0</v>
      </c>
      <c r="JM652" t="s">
        <v>0</v>
      </c>
      <c r="JN652" t="s">
        <v>0</v>
      </c>
      <c r="JO652" t="s">
        <v>0</v>
      </c>
      <c r="JP652" t="s">
        <v>0</v>
      </c>
      <c r="JQ652" t="s">
        <v>0</v>
      </c>
      <c r="JR652" t="s">
        <v>0</v>
      </c>
      <c r="JS652" t="s">
        <v>0</v>
      </c>
      <c r="JT652" t="s">
        <v>0</v>
      </c>
      <c r="JU652" t="s">
        <v>0</v>
      </c>
      <c r="JV652" t="s">
        <v>0</v>
      </c>
      <c r="JW652">
        <v>0</v>
      </c>
      <c r="JX652">
        <v>0</v>
      </c>
      <c r="JY652">
        <v>0</v>
      </c>
      <c r="JZ652">
        <v>0</v>
      </c>
      <c r="KA652">
        <v>0</v>
      </c>
      <c r="KB652">
        <v>0</v>
      </c>
      <c r="KC652">
        <v>0</v>
      </c>
      <c r="KD652">
        <v>0</v>
      </c>
      <c r="KE652">
        <v>0</v>
      </c>
      <c r="KF652">
        <v>0</v>
      </c>
      <c r="KG652">
        <v>0</v>
      </c>
      <c r="KH652">
        <v>0</v>
      </c>
      <c r="KI652">
        <v>0</v>
      </c>
      <c r="KJ652">
        <v>0</v>
      </c>
      <c r="KK652">
        <v>0</v>
      </c>
      <c r="KL652">
        <v>0</v>
      </c>
      <c r="KM652">
        <v>0</v>
      </c>
      <c r="KN652">
        <v>0</v>
      </c>
      <c r="KO652">
        <v>0</v>
      </c>
      <c r="KP652">
        <v>0</v>
      </c>
      <c r="KQ652">
        <v>0</v>
      </c>
      <c r="KR652">
        <v>0</v>
      </c>
      <c r="KS652">
        <v>1</v>
      </c>
      <c r="KT652">
        <v>0</v>
      </c>
      <c r="KU652">
        <v>0</v>
      </c>
      <c r="KV652">
        <v>0</v>
      </c>
      <c r="KW652">
        <v>0</v>
      </c>
      <c r="KX652">
        <v>0</v>
      </c>
      <c r="KY652">
        <v>0</v>
      </c>
      <c r="KZ652">
        <v>0</v>
      </c>
      <c r="LA652">
        <v>0</v>
      </c>
      <c r="LB652">
        <v>0</v>
      </c>
      <c r="LC652">
        <v>0</v>
      </c>
      <c r="LD652">
        <v>0</v>
      </c>
      <c r="LE652">
        <v>0</v>
      </c>
      <c r="LF652">
        <v>1</v>
      </c>
      <c r="LG652">
        <v>0</v>
      </c>
      <c r="LH652">
        <v>0</v>
      </c>
      <c r="LI652">
        <v>0</v>
      </c>
      <c r="LJ652">
        <v>0</v>
      </c>
      <c r="LK652">
        <v>0</v>
      </c>
      <c r="LL652">
        <v>0</v>
      </c>
      <c r="LM652">
        <v>0</v>
      </c>
      <c r="LN652">
        <v>0</v>
      </c>
      <c r="LO652">
        <v>0</v>
      </c>
      <c r="LP652">
        <v>0</v>
      </c>
      <c r="LQ652">
        <v>0</v>
      </c>
      <c r="LR652">
        <v>0</v>
      </c>
      <c r="LS652">
        <v>0</v>
      </c>
      <c r="LT652">
        <v>0</v>
      </c>
      <c r="LU652">
        <v>1</v>
      </c>
      <c r="LV652">
        <v>0</v>
      </c>
      <c r="LW652">
        <v>0</v>
      </c>
      <c r="LX652">
        <v>0</v>
      </c>
      <c r="LY652">
        <v>0</v>
      </c>
      <c r="LZ652">
        <v>0</v>
      </c>
      <c r="MA652">
        <v>0</v>
      </c>
      <c r="MB652">
        <v>0</v>
      </c>
      <c r="MC652">
        <v>0</v>
      </c>
      <c r="MD652">
        <v>0</v>
      </c>
      <c r="ME652">
        <v>0</v>
      </c>
      <c r="MF652">
        <v>0</v>
      </c>
      <c r="MG652">
        <v>0</v>
      </c>
      <c r="MH652">
        <v>0</v>
      </c>
      <c r="MI652">
        <v>0</v>
      </c>
      <c r="MJ652">
        <v>0</v>
      </c>
      <c r="MK652">
        <v>0</v>
      </c>
      <c r="ML652">
        <v>0</v>
      </c>
      <c r="MM652">
        <v>0</v>
      </c>
    </row>
    <row r="653" spans="1:351">
      <c r="A653" t="s">
        <v>536</v>
      </c>
      <c r="B653" t="s">
        <v>525</v>
      </c>
      <c r="C653" t="str">
        <f>"201309"</f>
        <v>201309</v>
      </c>
      <c r="D653" t="s">
        <v>535</v>
      </c>
      <c r="E653">
        <v>1</v>
      </c>
      <c r="F653">
        <v>771</v>
      </c>
      <c r="G653">
        <v>599</v>
      </c>
      <c r="H653">
        <v>293</v>
      </c>
      <c r="I653">
        <v>306</v>
      </c>
      <c r="J653">
        <v>1</v>
      </c>
      <c r="K653">
        <v>2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305</v>
      </c>
      <c r="T653">
        <v>0</v>
      </c>
      <c r="U653">
        <v>0</v>
      </c>
      <c r="V653">
        <v>305</v>
      </c>
      <c r="W653">
        <v>5</v>
      </c>
      <c r="X653">
        <v>5</v>
      </c>
      <c r="Y653">
        <v>0</v>
      </c>
      <c r="Z653">
        <v>0</v>
      </c>
      <c r="AA653">
        <v>300</v>
      </c>
      <c r="AB653">
        <v>164</v>
      </c>
      <c r="AC653">
        <v>18</v>
      </c>
      <c r="AD653">
        <v>6</v>
      </c>
      <c r="AE653">
        <v>6</v>
      </c>
      <c r="AF653">
        <v>17</v>
      </c>
      <c r="AG653">
        <v>2</v>
      </c>
      <c r="AH653">
        <v>1</v>
      </c>
      <c r="AI653">
        <v>0</v>
      </c>
      <c r="AJ653">
        <v>41</v>
      </c>
      <c r="AK653">
        <v>0</v>
      </c>
      <c r="AL653">
        <v>4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1</v>
      </c>
      <c r="AU653">
        <v>3</v>
      </c>
      <c r="AV653">
        <v>0</v>
      </c>
      <c r="AW653">
        <v>0</v>
      </c>
      <c r="AX653">
        <v>0</v>
      </c>
      <c r="AY653">
        <v>0</v>
      </c>
      <c r="AZ653">
        <v>1</v>
      </c>
      <c r="BA653">
        <v>0</v>
      </c>
      <c r="BB653">
        <v>0</v>
      </c>
      <c r="BC653">
        <v>6</v>
      </c>
      <c r="BD653">
        <v>58</v>
      </c>
      <c r="BE653">
        <v>164</v>
      </c>
      <c r="BF653">
        <v>39</v>
      </c>
      <c r="BG653">
        <v>7</v>
      </c>
      <c r="BH653">
        <v>8</v>
      </c>
      <c r="BI653">
        <v>1</v>
      </c>
      <c r="BJ653">
        <v>0</v>
      </c>
      <c r="BK653">
        <v>1</v>
      </c>
      <c r="BL653">
        <v>0</v>
      </c>
      <c r="BM653">
        <v>1</v>
      </c>
      <c r="BN653">
        <v>10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1</v>
      </c>
      <c r="BU653">
        <v>0</v>
      </c>
      <c r="BV653">
        <v>0</v>
      </c>
      <c r="BW653">
        <v>0</v>
      </c>
      <c r="BX653">
        <v>1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2</v>
      </c>
      <c r="CF653">
        <v>0</v>
      </c>
      <c r="CG653">
        <v>0</v>
      </c>
      <c r="CH653">
        <v>7</v>
      </c>
      <c r="CI653">
        <v>39</v>
      </c>
      <c r="CJ653">
        <v>8</v>
      </c>
      <c r="CK653">
        <v>2</v>
      </c>
      <c r="CL653">
        <v>1</v>
      </c>
      <c r="CM653">
        <v>0</v>
      </c>
      <c r="CN653">
        <v>0</v>
      </c>
      <c r="CO653">
        <v>0</v>
      </c>
      <c r="CP653">
        <v>1</v>
      </c>
      <c r="CQ653">
        <v>0</v>
      </c>
      <c r="CR653">
        <v>0</v>
      </c>
      <c r="CS653">
        <v>3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1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8</v>
      </c>
      <c r="DJ653">
        <v>16</v>
      </c>
      <c r="DK653">
        <v>5</v>
      </c>
      <c r="DL653">
        <v>0</v>
      </c>
      <c r="DM653">
        <v>1</v>
      </c>
      <c r="DN653">
        <v>1</v>
      </c>
      <c r="DO653">
        <v>0</v>
      </c>
      <c r="DP653">
        <v>0</v>
      </c>
      <c r="DQ653">
        <v>0</v>
      </c>
      <c r="DR653">
        <v>0</v>
      </c>
      <c r="DS653">
        <v>1</v>
      </c>
      <c r="DT653">
        <v>0</v>
      </c>
      <c r="DU653">
        <v>2</v>
      </c>
      <c r="DV653">
        <v>0</v>
      </c>
      <c r="DW653">
        <v>0</v>
      </c>
      <c r="DX653">
        <v>0</v>
      </c>
      <c r="DY653">
        <v>1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2</v>
      </c>
      <c r="EJ653">
        <v>1</v>
      </c>
      <c r="EK653">
        <v>0</v>
      </c>
      <c r="EL653">
        <v>2</v>
      </c>
      <c r="EM653">
        <v>16</v>
      </c>
      <c r="EN653">
        <v>19</v>
      </c>
      <c r="EO653">
        <v>4</v>
      </c>
      <c r="EP653">
        <v>0</v>
      </c>
      <c r="EQ653">
        <v>0</v>
      </c>
      <c r="ER653">
        <v>0</v>
      </c>
      <c r="ES653">
        <v>6</v>
      </c>
      <c r="ET653">
        <v>0</v>
      </c>
      <c r="EU653">
        <v>5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3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1</v>
      </c>
      <c r="FQ653">
        <v>19</v>
      </c>
      <c r="FR653">
        <v>18</v>
      </c>
      <c r="FS653">
        <v>3</v>
      </c>
      <c r="FT653">
        <v>1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1</v>
      </c>
      <c r="GF653">
        <v>8</v>
      </c>
      <c r="GG653">
        <v>0</v>
      </c>
      <c r="GH653">
        <v>0</v>
      </c>
      <c r="GI653">
        <v>0</v>
      </c>
      <c r="GJ653">
        <v>0</v>
      </c>
      <c r="GK653">
        <v>0</v>
      </c>
      <c r="GL653">
        <v>0</v>
      </c>
      <c r="GM653">
        <v>1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2</v>
      </c>
      <c r="GU653">
        <v>18</v>
      </c>
      <c r="GV653">
        <v>24</v>
      </c>
      <c r="GW653">
        <v>10</v>
      </c>
      <c r="GX653">
        <v>2</v>
      </c>
      <c r="GY653">
        <v>1</v>
      </c>
      <c r="GZ653">
        <v>0</v>
      </c>
      <c r="HA653">
        <v>2</v>
      </c>
      <c r="HB653">
        <v>1</v>
      </c>
      <c r="HC653">
        <v>1</v>
      </c>
      <c r="HD653">
        <v>1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1</v>
      </c>
      <c r="HL653">
        <v>0</v>
      </c>
      <c r="HM653">
        <v>0</v>
      </c>
      <c r="HN653">
        <v>0</v>
      </c>
      <c r="HO653">
        <v>0</v>
      </c>
      <c r="HP653">
        <v>0</v>
      </c>
      <c r="HQ653">
        <v>0</v>
      </c>
      <c r="HR653">
        <v>0</v>
      </c>
      <c r="HS653">
        <v>0</v>
      </c>
      <c r="HT653">
        <v>0</v>
      </c>
      <c r="HU653">
        <v>2</v>
      </c>
      <c r="HV653">
        <v>0</v>
      </c>
      <c r="HW653">
        <v>1</v>
      </c>
      <c r="HX653">
        <v>0</v>
      </c>
      <c r="HY653">
        <v>24</v>
      </c>
      <c r="HZ653">
        <v>10</v>
      </c>
      <c r="IA653">
        <v>6</v>
      </c>
      <c r="IB653">
        <v>1</v>
      </c>
      <c r="IC653">
        <v>0</v>
      </c>
      <c r="ID653">
        <v>0</v>
      </c>
      <c r="IE653">
        <v>0</v>
      </c>
      <c r="IF653">
        <v>0</v>
      </c>
      <c r="IG653">
        <v>0</v>
      </c>
      <c r="IH653">
        <v>0</v>
      </c>
      <c r="II653">
        <v>0</v>
      </c>
      <c r="IJ653">
        <v>0</v>
      </c>
      <c r="IK653">
        <v>0</v>
      </c>
      <c r="IL653">
        <v>0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0</v>
      </c>
      <c r="IX653">
        <v>0</v>
      </c>
      <c r="IY653">
        <v>0</v>
      </c>
      <c r="IZ653">
        <v>0</v>
      </c>
      <c r="JA653">
        <v>2</v>
      </c>
      <c r="JB653">
        <v>1</v>
      </c>
      <c r="JC653">
        <v>10</v>
      </c>
      <c r="JD653" t="s">
        <v>0</v>
      </c>
      <c r="JE653" t="s">
        <v>0</v>
      </c>
      <c r="JF653" t="s">
        <v>0</v>
      </c>
      <c r="JG653" t="s">
        <v>0</v>
      </c>
      <c r="JH653" t="s">
        <v>0</v>
      </c>
      <c r="JI653" t="s">
        <v>0</v>
      </c>
      <c r="JJ653" t="s">
        <v>0</v>
      </c>
      <c r="JK653" t="s">
        <v>0</v>
      </c>
      <c r="JL653" t="s">
        <v>0</v>
      </c>
      <c r="JM653" t="s">
        <v>0</v>
      </c>
      <c r="JN653" t="s">
        <v>0</v>
      </c>
      <c r="JO653" t="s">
        <v>0</v>
      </c>
      <c r="JP653" t="s">
        <v>0</v>
      </c>
      <c r="JQ653" t="s">
        <v>0</v>
      </c>
      <c r="JR653" t="s">
        <v>0</v>
      </c>
      <c r="JS653" t="s">
        <v>0</v>
      </c>
      <c r="JT653" t="s">
        <v>0</v>
      </c>
      <c r="JU653" t="s">
        <v>0</v>
      </c>
      <c r="JV653" t="s">
        <v>0</v>
      </c>
      <c r="JW653">
        <v>1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0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0</v>
      </c>
      <c r="KM653">
        <v>0</v>
      </c>
      <c r="KN653">
        <v>0</v>
      </c>
      <c r="KO653">
        <v>0</v>
      </c>
      <c r="KP653">
        <v>1</v>
      </c>
      <c r="KQ653">
        <v>0</v>
      </c>
      <c r="KR653">
        <v>1</v>
      </c>
      <c r="KS653">
        <v>1</v>
      </c>
      <c r="KT653">
        <v>0</v>
      </c>
      <c r="KU653">
        <v>1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0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0</v>
      </c>
      <c r="LM653">
        <v>0</v>
      </c>
      <c r="LN653">
        <v>0</v>
      </c>
      <c r="LO653">
        <v>0</v>
      </c>
      <c r="LP653">
        <v>0</v>
      </c>
      <c r="LQ653">
        <v>0</v>
      </c>
      <c r="LR653">
        <v>0</v>
      </c>
      <c r="LS653">
        <v>0</v>
      </c>
      <c r="LT653">
        <v>0</v>
      </c>
      <c r="LU653">
        <v>1</v>
      </c>
      <c r="LV653">
        <v>0</v>
      </c>
      <c r="LW653">
        <v>0</v>
      </c>
      <c r="LX653">
        <v>0</v>
      </c>
      <c r="LY653">
        <v>0</v>
      </c>
      <c r="LZ653">
        <v>0</v>
      </c>
      <c r="MA653">
        <v>0</v>
      </c>
      <c r="MB653">
        <v>0</v>
      </c>
      <c r="MC653">
        <v>0</v>
      </c>
      <c r="MD653">
        <v>0</v>
      </c>
      <c r="ME653">
        <v>0</v>
      </c>
      <c r="MF653">
        <v>0</v>
      </c>
      <c r="MG653">
        <v>0</v>
      </c>
      <c r="MH653">
        <v>0</v>
      </c>
      <c r="MI653">
        <v>0</v>
      </c>
      <c r="MJ653">
        <v>0</v>
      </c>
      <c r="MK653">
        <v>0</v>
      </c>
      <c r="ML653">
        <v>0</v>
      </c>
      <c r="MM653">
        <v>0</v>
      </c>
    </row>
    <row r="654" spans="1:351">
      <c r="A654" t="s">
        <v>534</v>
      </c>
      <c r="B654" t="s">
        <v>525</v>
      </c>
      <c r="C654" t="str">
        <f>"201309"</f>
        <v>201309</v>
      </c>
      <c r="D654" t="s">
        <v>533</v>
      </c>
      <c r="E654">
        <v>2</v>
      </c>
      <c r="F654">
        <v>1033</v>
      </c>
      <c r="G654">
        <v>800</v>
      </c>
      <c r="H654">
        <v>256</v>
      </c>
      <c r="I654">
        <v>544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544</v>
      </c>
      <c r="T654">
        <v>0</v>
      </c>
      <c r="U654">
        <v>0</v>
      </c>
      <c r="V654">
        <v>544</v>
      </c>
      <c r="W654">
        <v>15</v>
      </c>
      <c r="X654">
        <v>15</v>
      </c>
      <c r="Y654">
        <v>0</v>
      </c>
      <c r="Z654">
        <v>0</v>
      </c>
      <c r="AA654">
        <v>529</v>
      </c>
      <c r="AB654">
        <v>276</v>
      </c>
      <c r="AC654">
        <v>33</v>
      </c>
      <c r="AD654">
        <v>25</v>
      </c>
      <c r="AE654">
        <v>13</v>
      </c>
      <c r="AF654">
        <v>11</v>
      </c>
      <c r="AG654">
        <v>4</v>
      </c>
      <c r="AH654">
        <v>3</v>
      </c>
      <c r="AI654">
        <v>0</v>
      </c>
      <c r="AJ654">
        <v>54</v>
      </c>
      <c r="AK654">
        <v>0</v>
      </c>
      <c r="AL654">
        <v>9</v>
      </c>
      <c r="AM654">
        <v>4</v>
      </c>
      <c r="AN654">
        <v>1</v>
      </c>
      <c r="AO654">
        <v>0</v>
      </c>
      <c r="AP654">
        <v>3</v>
      </c>
      <c r="AQ654">
        <v>1</v>
      </c>
      <c r="AR654">
        <v>3</v>
      </c>
      <c r="AS654">
        <v>0</v>
      </c>
      <c r="AT654">
        <v>3</v>
      </c>
      <c r="AU654">
        <v>2</v>
      </c>
      <c r="AV654">
        <v>1</v>
      </c>
      <c r="AW654">
        <v>1</v>
      </c>
      <c r="AX654">
        <v>0</v>
      </c>
      <c r="AY654">
        <v>0</v>
      </c>
      <c r="AZ654">
        <v>0</v>
      </c>
      <c r="BA654">
        <v>0</v>
      </c>
      <c r="BB654">
        <v>1</v>
      </c>
      <c r="BC654">
        <v>6</v>
      </c>
      <c r="BD654">
        <v>98</v>
      </c>
      <c r="BE654">
        <v>276</v>
      </c>
      <c r="BF654">
        <v>71</v>
      </c>
      <c r="BG654">
        <v>18</v>
      </c>
      <c r="BH654">
        <v>8</v>
      </c>
      <c r="BI654">
        <v>7</v>
      </c>
      <c r="BJ654">
        <v>1</v>
      </c>
      <c r="BK654">
        <v>0</v>
      </c>
      <c r="BL654">
        <v>0</v>
      </c>
      <c r="BM654">
        <v>0</v>
      </c>
      <c r="BN654">
        <v>8</v>
      </c>
      <c r="BO654">
        <v>1</v>
      </c>
      <c r="BP654">
        <v>0</v>
      </c>
      <c r="BQ654">
        <v>1</v>
      </c>
      <c r="BR654">
        <v>0</v>
      </c>
      <c r="BS654">
        <v>1</v>
      </c>
      <c r="BT654">
        <v>0</v>
      </c>
      <c r="BU654">
        <v>0</v>
      </c>
      <c r="BV654">
        <v>0</v>
      </c>
      <c r="BW654">
        <v>0</v>
      </c>
      <c r="BX654">
        <v>1</v>
      </c>
      <c r="BY654">
        <v>0</v>
      </c>
      <c r="BZ654">
        <v>1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24</v>
      </c>
      <c r="CI654">
        <v>71</v>
      </c>
      <c r="CJ654">
        <v>25</v>
      </c>
      <c r="CK654">
        <v>11</v>
      </c>
      <c r="CL654">
        <v>3</v>
      </c>
      <c r="CM654">
        <v>0</v>
      </c>
      <c r="CN654">
        <v>1</v>
      </c>
      <c r="CO654">
        <v>0</v>
      </c>
      <c r="CP654">
        <v>0</v>
      </c>
      <c r="CQ654">
        <v>0</v>
      </c>
      <c r="CR654">
        <v>1</v>
      </c>
      <c r="CS654">
        <v>0</v>
      </c>
      <c r="CT654">
        <v>6</v>
      </c>
      <c r="CU654">
        <v>0</v>
      </c>
      <c r="CV654">
        <v>0</v>
      </c>
      <c r="CW654">
        <v>0</v>
      </c>
      <c r="CX654">
        <v>1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1</v>
      </c>
      <c r="DH654">
        <v>1</v>
      </c>
      <c r="DI654">
        <v>25</v>
      </c>
      <c r="DJ654">
        <v>18</v>
      </c>
      <c r="DK654">
        <v>6</v>
      </c>
      <c r="DL654">
        <v>2</v>
      </c>
      <c r="DM654">
        <v>1</v>
      </c>
      <c r="DN654">
        <v>0</v>
      </c>
      <c r="DO654">
        <v>1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2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1</v>
      </c>
      <c r="ED654">
        <v>0</v>
      </c>
      <c r="EE654">
        <v>1</v>
      </c>
      <c r="EF654">
        <v>0</v>
      </c>
      <c r="EG654">
        <v>0</v>
      </c>
      <c r="EH654">
        <v>0</v>
      </c>
      <c r="EI654">
        <v>4</v>
      </c>
      <c r="EJ654">
        <v>0</v>
      </c>
      <c r="EK654">
        <v>0</v>
      </c>
      <c r="EL654">
        <v>0</v>
      </c>
      <c r="EM654">
        <v>18</v>
      </c>
      <c r="EN654">
        <v>24</v>
      </c>
      <c r="EO654">
        <v>4</v>
      </c>
      <c r="EP654">
        <v>0</v>
      </c>
      <c r="EQ654">
        <v>0</v>
      </c>
      <c r="ER654">
        <v>0</v>
      </c>
      <c r="ES654">
        <v>8</v>
      </c>
      <c r="ET654">
        <v>0</v>
      </c>
      <c r="EU654">
        <v>2</v>
      </c>
      <c r="EV654">
        <v>0</v>
      </c>
      <c r="EW654">
        <v>1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1</v>
      </c>
      <c r="FD654">
        <v>0</v>
      </c>
      <c r="FE654">
        <v>0</v>
      </c>
      <c r="FF654">
        <v>1</v>
      </c>
      <c r="FG654">
        <v>0</v>
      </c>
      <c r="FH654">
        <v>0</v>
      </c>
      <c r="FI654">
        <v>0</v>
      </c>
      <c r="FJ654">
        <v>2</v>
      </c>
      <c r="FK654">
        <v>0</v>
      </c>
      <c r="FL654">
        <v>0</v>
      </c>
      <c r="FM654">
        <v>0</v>
      </c>
      <c r="FN654">
        <v>1</v>
      </c>
      <c r="FO654">
        <v>1</v>
      </c>
      <c r="FP654">
        <v>3</v>
      </c>
      <c r="FQ654">
        <v>24</v>
      </c>
      <c r="FR654">
        <v>25</v>
      </c>
      <c r="FS654">
        <v>11</v>
      </c>
      <c r="FT654">
        <v>5</v>
      </c>
      <c r="FU654">
        <v>0</v>
      </c>
      <c r="FV654">
        <v>3</v>
      </c>
      <c r="FW654">
        <v>0</v>
      </c>
      <c r="FX654">
        <v>0</v>
      </c>
      <c r="FY654">
        <v>0</v>
      </c>
      <c r="FZ654">
        <v>1</v>
      </c>
      <c r="GA654">
        <v>0</v>
      </c>
      <c r="GB654">
        <v>0</v>
      </c>
      <c r="GC654">
        <v>0</v>
      </c>
      <c r="GD654">
        <v>0</v>
      </c>
      <c r="GE654">
        <v>1</v>
      </c>
      <c r="GF654">
        <v>4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0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25</v>
      </c>
      <c r="GV654">
        <v>61</v>
      </c>
      <c r="GW654">
        <v>30</v>
      </c>
      <c r="GX654">
        <v>5</v>
      </c>
      <c r="GY654">
        <v>1</v>
      </c>
      <c r="GZ654">
        <v>2</v>
      </c>
      <c r="HA654">
        <v>0</v>
      </c>
      <c r="HB654">
        <v>2</v>
      </c>
      <c r="HC654">
        <v>2</v>
      </c>
      <c r="HD654">
        <v>0</v>
      </c>
      <c r="HE654">
        <v>1</v>
      </c>
      <c r="HF654">
        <v>0</v>
      </c>
      <c r="HG654">
        <v>5</v>
      </c>
      <c r="HH654">
        <v>0</v>
      </c>
      <c r="HI654">
        <v>0</v>
      </c>
      <c r="HJ654">
        <v>0</v>
      </c>
      <c r="HK654">
        <v>1</v>
      </c>
      <c r="HL654">
        <v>2</v>
      </c>
      <c r="HM654">
        <v>2</v>
      </c>
      <c r="HN654">
        <v>2</v>
      </c>
      <c r="HO654">
        <v>0</v>
      </c>
      <c r="HP654">
        <v>2</v>
      </c>
      <c r="HQ654">
        <v>0</v>
      </c>
      <c r="HR654">
        <v>1</v>
      </c>
      <c r="HS654">
        <v>0</v>
      </c>
      <c r="HT654">
        <v>0</v>
      </c>
      <c r="HU654">
        <v>0</v>
      </c>
      <c r="HV654">
        <v>1</v>
      </c>
      <c r="HW654">
        <v>0</v>
      </c>
      <c r="HX654">
        <v>2</v>
      </c>
      <c r="HY654">
        <v>61</v>
      </c>
      <c r="HZ654">
        <v>27</v>
      </c>
      <c r="IA654">
        <v>18</v>
      </c>
      <c r="IB654">
        <v>4</v>
      </c>
      <c r="IC654">
        <v>0</v>
      </c>
      <c r="ID654">
        <v>0</v>
      </c>
      <c r="IE654">
        <v>0</v>
      </c>
      <c r="IF654">
        <v>0</v>
      </c>
      <c r="IG654">
        <v>0</v>
      </c>
      <c r="IH654">
        <v>0</v>
      </c>
      <c r="II654">
        <v>0</v>
      </c>
      <c r="IJ654">
        <v>0</v>
      </c>
      <c r="IK654">
        <v>0</v>
      </c>
      <c r="IL654">
        <v>2</v>
      </c>
      <c r="IM654">
        <v>0</v>
      </c>
      <c r="IN654">
        <v>0</v>
      </c>
      <c r="IO654">
        <v>0</v>
      </c>
      <c r="IP654">
        <v>0</v>
      </c>
      <c r="IQ654">
        <v>1</v>
      </c>
      <c r="IR654">
        <v>0</v>
      </c>
      <c r="IS654">
        <v>0</v>
      </c>
      <c r="IT654">
        <v>0</v>
      </c>
      <c r="IU654">
        <v>0</v>
      </c>
      <c r="IV654">
        <v>0</v>
      </c>
      <c r="IW654">
        <v>1</v>
      </c>
      <c r="IX654">
        <v>1</v>
      </c>
      <c r="IY654">
        <v>0</v>
      </c>
      <c r="IZ654">
        <v>0</v>
      </c>
      <c r="JA654">
        <v>0</v>
      </c>
      <c r="JB654">
        <v>0</v>
      </c>
      <c r="JC654">
        <v>27</v>
      </c>
      <c r="JD654" t="s">
        <v>0</v>
      </c>
      <c r="JE654" t="s">
        <v>0</v>
      </c>
      <c r="JF654" t="s">
        <v>0</v>
      </c>
      <c r="JG654" t="s">
        <v>0</v>
      </c>
      <c r="JH654" t="s">
        <v>0</v>
      </c>
      <c r="JI654" t="s">
        <v>0</v>
      </c>
      <c r="JJ654" t="s">
        <v>0</v>
      </c>
      <c r="JK654" t="s">
        <v>0</v>
      </c>
      <c r="JL654" t="s">
        <v>0</v>
      </c>
      <c r="JM654" t="s">
        <v>0</v>
      </c>
      <c r="JN654" t="s">
        <v>0</v>
      </c>
      <c r="JO654" t="s">
        <v>0</v>
      </c>
      <c r="JP654" t="s">
        <v>0</v>
      </c>
      <c r="JQ654" t="s">
        <v>0</v>
      </c>
      <c r="JR654" t="s">
        <v>0</v>
      </c>
      <c r="JS654" t="s">
        <v>0</v>
      </c>
      <c r="JT654" t="s">
        <v>0</v>
      </c>
      <c r="JU654" t="s">
        <v>0</v>
      </c>
      <c r="JV654" t="s">
        <v>0</v>
      </c>
      <c r="JW654">
        <v>2</v>
      </c>
      <c r="JX654">
        <v>0</v>
      </c>
      <c r="JY654">
        <v>0</v>
      </c>
      <c r="JZ654">
        <v>0</v>
      </c>
      <c r="KA654">
        <v>0</v>
      </c>
      <c r="KB654">
        <v>0</v>
      </c>
      <c r="KC654">
        <v>0</v>
      </c>
      <c r="KD654">
        <v>0</v>
      </c>
      <c r="KE654">
        <v>0</v>
      </c>
      <c r="KF654">
        <v>0</v>
      </c>
      <c r="KG654">
        <v>1</v>
      </c>
      <c r="KH654">
        <v>1</v>
      </c>
      <c r="KI654">
        <v>0</v>
      </c>
      <c r="KJ654">
        <v>0</v>
      </c>
      <c r="KK654">
        <v>0</v>
      </c>
      <c r="KL654">
        <v>0</v>
      </c>
      <c r="KM654">
        <v>0</v>
      </c>
      <c r="KN654">
        <v>0</v>
      </c>
      <c r="KO654">
        <v>0</v>
      </c>
      <c r="KP654">
        <v>0</v>
      </c>
      <c r="KQ654">
        <v>0</v>
      </c>
      <c r="KR654">
        <v>2</v>
      </c>
      <c r="KS654">
        <v>0</v>
      </c>
      <c r="KT654">
        <v>0</v>
      </c>
      <c r="KU654">
        <v>0</v>
      </c>
      <c r="KV654">
        <v>0</v>
      </c>
      <c r="KW654">
        <v>0</v>
      </c>
      <c r="KX654">
        <v>0</v>
      </c>
      <c r="KY654">
        <v>0</v>
      </c>
      <c r="KZ654">
        <v>0</v>
      </c>
      <c r="LA654">
        <v>0</v>
      </c>
      <c r="LB654">
        <v>0</v>
      </c>
      <c r="LC654">
        <v>0</v>
      </c>
      <c r="LD654">
        <v>0</v>
      </c>
      <c r="LE654">
        <v>0</v>
      </c>
      <c r="LF654">
        <v>0</v>
      </c>
      <c r="LG654">
        <v>0</v>
      </c>
      <c r="LH654">
        <v>0</v>
      </c>
      <c r="LI654">
        <v>0</v>
      </c>
      <c r="LJ654">
        <v>0</v>
      </c>
      <c r="LK654">
        <v>0</v>
      </c>
      <c r="LL654">
        <v>0</v>
      </c>
      <c r="LM654">
        <v>0</v>
      </c>
      <c r="LN654">
        <v>0</v>
      </c>
      <c r="LO654">
        <v>0</v>
      </c>
      <c r="LP654">
        <v>0</v>
      </c>
      <c r="LQ654">
        <v>0</v>
      </c>
      <c r="LR654">
        <v>0</v>
      </c>
      <c r="LS654">
        <v>0</v>
      </c>
      <c r="LT654">
        <v>0</v>
      </c>
      <c r="LU654">
        <v>0</v>
      </c>
      <c r="LV654">
        <v>0</v>
      </c>
      <c r="LW654">
        <v>0</v>
      </c>
      <c r="LX654">
        <v>0</v>
      </c>
      <c r="LY654">
        <v>0</v>
      </c>
      <c r="LZ654">
        <v>0</v>
      </c>
      <c r="MA654">
        <v>0</v>
      </c>
      <c r="MB654">
        <v>0</v>
      </c>
      <c r="MC654">
        <v>0</v>
      </c>
      <c r="MD654">
        <v>0</v>
      </c>
      <c r="ME654">
        <v>0</v>
      </c>
      <c r="MF654">
        <v>0</v>
      </c>
      <c r="MG654">
        <v>0</v>
      </c>
      <c r="MH654">
        <v>0</v>
      </c>
      <c r="MI654">
        <v>0</v>
      </c>
      <c r="MJ654">
        <v>0</v>
      </c>
      <c r="MK654">
        <v>0</v>
      </c>
      <c r="ML654">
        <v>0</v>
      </c>
      <c r="MM654">
        <v>0</v>
      </c>
    </row>
    <row r="655" spans="1:351">
      <c r="A655" t="s">
        <v>532</v>
      </c>
      <c r="B655" t="s">
        <v>525</v>
      </c>
      <c r="C655" t="str">
        <f>"201309"</f>
        <v>201309</v>
      </c>
      <c r="D655" t="s">
        <v>531</v>
      </c>
      <c r="E655">
        <v>3</v>
      </c>
      <c r="F655">
        <v>706</v>
      </c>
      <c r="G655">
        <v>540</v>
      </c>
      <c r="H655">
        <v>180</v>
      </c>
      <c r="I655">
        <v>360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360</v>
      </c>
      <c r="T655">
        <v>0</v>
      </c>
      <c r="U655">
        <v>0</v>
      </c>
      <c r="V655">
        <v>360</v>
      </c>
      <c r="W655">
        <v>6</v>
      </c>
      <c r="X655">
        <v>4</v>
      </c>
      <c r="Y655">
        <v>2</v>
      </c>
      <c r="Z655">
        <v>0</v>
      </c>
      <c r="AA655">
        <v>354</v>
      </c>
      <c r="AB655">
        <v>274</v>
      </c>
      <c r="AC655">
        <v>31</v>
      </c>
      <c r="AD655">
        <v>11</v>
      </c>
      <c r="AE655">
        <v>8</v>
      </c>
      <c r="AF655">
        <v>12</v>
      </c>
      <c r="AG655">
        <v>2</v>
      </c>
      <c r="AH655">
        <v>3</v>
      </c>
      <c r="AI655">
        <v>1</v>
      </c>
      <c r="AJ655">
        <v>96</v>
      </c>
      <c r="AK655">
        <v>0</v>
      </c>
      <c r="AL655">
        <v>37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5</v>
      </c>
      <c r="AS655">
        <v>0</v>
      </c>
      <c r="AT655">
        <v>0</v>
      </c>
      <c r="AU655">
        <v>0</v>
      </c>
      <c r="AV655">
        <v>0</v>
      </c>
      <c r="AW655">
        <v>4</v>
      </c>
      <c r="AX655">
        <v>0</v>
      </c>
      <c r="AY655">
        <v>0</v>
      </c>
      <c r="AZ655">
        <v>0</v>
      </c>
      <c r="BA655">
        <v>1</v>
      </c>
      <c r="BB655">
        <v>0</v>
      </c>
      <c r="BC655">
        <v>2</v>
      </c>
      <c r="BD655">
        <v>61</v>
      </c>
      <c r="BE655">
        <v>274</v>
      </c>
      <c r="BF655">
        <v>20</v>
      </c>
      <c r="BG655">
        <v>6</v>
      </c>
      <c r="BH655">
        <v>2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7</v>
      </c>
      <c r="BO655">
        <v>0</v>
      </c>
      <c r="BP655">
        <v>0</v>
      </c>
      <c r="BQ655">
        <v>2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1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2</v>
      </c>
      <c r="CI655">
        <v>20</v>
      </c>
      <c r="CJ655">
        <v>1</v>
      </c>
      <c r="CK655">
        <v>1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1</v>
      </c>
      <c r="DJ655">
        <v>12</v>
      </c>
      <c r="DK655">
        <v>1</v>
      </c>
      <c r="DL655">
        <v>1</v>
      </c>
      <c r="DM655">
        <v>2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1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1</v>
      </c>
      <c r="EH655">
        <v>0</v>
      </c>
      <c r="EI655">
        <v>6</v>
      </c>
      <c r="EJ655">
        <v>0</v>
      </c>
      <c r="EK655">
        <v>0</v>
      </c>
      <c r="EL655">
        <v>0</v>
      </c>
      <c r="EM655">
        <v>12</v>
      </c>
      <c r="EN655">
        <v>24</v>
      </c>
      <c r="EO655">
        <v>0</v>
      </c>
      <c r="EP655">
        <v>2</v>
      </c>
      <c r="EQ655">
        <v>0</v>
      </c>
      <c r="ER655">
        <v>0</v>
      </c>
      <c r="ES655">
        <v>7</v>
      </c>
      <c r="ET655">
        <v>0</v>
      </c>
      <c r="EU655">
        <v>9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1</v>
      </c>
      <c r="FJ655">
        <v>4</v>
      </c>
      <c r="FK655">
        <v>0</v>
      </c>
      <c r="FL655">
        <v>0</v>
      </c>
      <c r="FM655">
        <v>1</v>
      </c>
      <c r="FN655">
        <v>0</v>
      </c>
      <c r="FO655">
        <v>0</v>
      </c>
      <c r="FP655">
        <v>0</v>
      </c>
      <c r="FQ655">
        <v>24</v>
      </c>
      <c r="FR655">
        <v>3</v>
      </c>
      <c r="FS655">
        <v>1</v>
      </c>
      <c r="FT655">
        <v>1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0</v>
      </c>
      <c r="GI655">
        <v>0</v>
      </c>
      <c r="GJ655">
        <v>0</v>
      </c>
      <c r="GK655">
        <v>0</v>
      </c>
      <c r="GL655">
        <v>0</v>
      </c>
      <c r="GM655">
        <v>1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3</v>
      </c>
      <c r="GV655">
        <v>12</v>
      </c>
      <c r="GW655">
        <v>7</v>
      </c>
      <c r="GX655">
        <v>0</v>
      </c>
      <c r="GY655">
        <v>3</v>
      </c>
      <c r="GZ655">
        <v>1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0</v>
      </c>
      <c r="HG655">
        <v>0</v>
      </c>
      <c r="HH655">
        <v>0</v>
      </c>
      <c r="HI655">
        <v>0</v>
      </c>
      <c r="HJ655">
        <v>1</v>
      </c>
      <c r="HK655">
        <v>0</v>
      </c>
      <c r="HL655">
        <v>0</v>
      </c>
      <c r="HM655">
        <v>0</v>
      </c>
      <c r="HN655">
        <v>0</v>
      </c>
      <c r="HO655">
        <v>0</v>
      </c>
      <c r="HP655">
        <v>0</v>
      </c>
      <c r="HQ655">
        <v>0</v>
      </c>
      <c r="HR655">
        <v>0</v>
      </c>
      <c r="HS655">
        <v>0</v>
      </c>
      <c r="HT655">
        <v>0</v>
      </c>
      <c r="HU655">
        <v>0</v>
      </c>
      <c r="HV655">
        <v>0</v>
      </c>
      <c r="HW655">
        <v>0</v>
      </c>
      <c r="HX655">
        <v>0</v>
      </c>
      <c r="HY655">
        <v>12</v>
      </c>
      <c r="HZ655">
        <v>6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3</v>
      </c>
      <c r="IG655">
        <v>0</v>
      </c>
      <c r="IH655">
        <v>0</v>
      </c>
      <c r="II655">
        <v>0</v>
      </c>
      <c r="IJ655">
        <v>0</v>
      </c>
      <c r="IK655">
        <v>0</v>
      </c>
      <c r="IL655">
        <v>0</v>
      </c>
      <c r="IM655">
        <v>0</v>
      </c>
      <c r="IN655">
        <v>0</v>
      </c>
      <c r="IO655">
        <v>0</v>
      </c>
      <c r="IP655">
        <v>0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0</v>
      </c>
      <c r="IX655">
        <v>0</v>
      </c>
      <c r="IY655">
        <v>0</v>
      </c>
      <c r="IZ655">
        <v>0</v>
      </c>
      <c r="JA655">
        <v>0</v>
      </c>
      <c r="JB655">
        <v>0</v>
      </c>
      <c r="JC655">
        <v>6</v>
      </c>
      <c r="JD655" t="s">
        <v>0</v>
      </c>
      <c r="JE655" t="s">
        <v>0</v>
      </c>
      <c r="JF655" t="s">
        <v>0</v>
      </c>
      <c r="JG655" t="s">
        <v>0</v>
      </c>
      <c r="JH655" t="s">
        <v>0</v>
      </c>
      <c r="JI655" t="s">
        <v>0</v>
      </c>
      <c r="JJ655" t="s">
        <v>0</v>
      </c>
      <c r="JK655" t="s">
        <v>0</v>
      </c>
      <c r="JL655" t="s">
        <v>0</v>
      </c>
      <c r="JM655" t="s">
        <v>0</v>
      </c>
      <c r="JN655" t="s">
        <v>0</v>
      </c>
      <c r="JO655" t="s">
        <v>0</v>
      </c>
      <c r="JP655" t="s">
        <v>0</v>
      </c>
      <c r="JQ655" t="s">
        <v>0</v>
      </c>
      <c r="JR655" t="s">
        <v>0</v>
      </c>
      <c r="JS655" t="s">
        <v>0</v>
      </c>
      <c r="JT655" t="s">
        <v>0</v>
      </c>
      <c r="JU655" t="s">
        <v>0</v>
      </c>
      <c r="JV655" t="s">
        <v>0</v>
      </c>
      <c r="JW655">
        <v>2</v>
      </c>
      <c r="JX655">
        <v>0</v>
      </c>
      <c r="JY655">
        <v>0</v>
      </c>
      <c r="JZ655">
        <v>0</v>
      </c>
      <c r="KA655">
        <v>0</v>
      </c>
      <c r="KB655">
        <v>0</v>
      </c>
      <c r="KC655">
        <v>0</v>
      </c>
      <c r="KD655">
        <v>0</v>
      </c>
      <c r="KE655">
        <v>0</v>
      </c>
      <c r="KF655">
        <v>0</v>
      </c>
      <c r="KG655">
        <v>0</v>
      </c>
      <c r="KH655">
        <v>0</v>
      </c>
      <c r="KI655">
        <v>2</v>
      </c>
      <c r="KJ655">
        <v>0</v>
      </c>
      <c r="KK655">
        <v>0</v>
      </c>
      <c r="KL655">
        <v>0</v>
      </c>
      <c r="KM655">
        <v>0</v>
      </c>
      <c r="KN655">
        <v>0</v>
      </c>
      <c r="KO655">
        <v>0</v>
      </c>
      <c r="KP655">
        <v>0</v>
      </c>
      <c r="KQ655">
        <v>0</v>
      </c>
      <c r="KR655">
        <v>2</v>
      </c>
      <c r="KS655">
        <v>0</v>
      </c>
      <c r="KT655">
        <v>0</v>
      </c>
      <c r="KU655">
        <v>0</v>
      </c>
      <c r="KV655">
        <v>0</v>
      </c>
      <c r="KW655">
        <v>0</v>
      </c>
      <c r="KX655">
        <v>0</v>
      </c>
      <c r="KY655">
        <v>0</v>
      </c>
      <c r="KZ655">
        <v>0</v>
      </c>
      <c r="LA655">
        <v>0</v>
      </c>
      <c r="LB655">
        <v>0</v>
      </c>
      <c r="LC655">
        <v>0</v>
      </c>
      <c r="LD655">
        <v>0</v>
      </c>
      <c r="LE655">
        <v>0</v>
      </c>
      <c r="LF655">
        <v>0</v>
      </c>
      <c r="LG655">
        <v>0</v>
      </c>
      <c r="LH655">
        <v>0</v>
      </c>
      <c r="LI655">
        <v>0</v>
      </c>
      <c r="LJ655">
        <v>0</v>
      </c>
      <c r="LK655">
        <v>0</v>
      </c>
      <c r="LL655">
        <v>0</v>
      </c>
      <c r="LM655">
        <v>0</v>
      </c>
      <c r="LN655">
        <v>0</v>
      </c>
      <c r="LO655">
        <v>0</v>
      </c>
      <c r="LP655">
        <v>0</v>
      </c>
      <c r="LQ655">
        <v>0</v>
      </c>
      <c r="LR655">
        <v>0</v>
      </c>
      <c r="LS655">
        <v>0</v>
      </c>
      <c r="LT655">
        <v>0</v>
      </c>
      <c r="LU655">
        <v>0</v>
      </c>
      <c r="LV655">
        <v>0</v>
      </c>
      <c r="LW655">
        <v>0</v>
      </c>
      <c r="LX655">
        <v>0</v>
      </c>
      <c r="LY655">
        <v>0</v>
      </c>
      <c r="LZ655">
        <v>0</v>
      </c>
      <c r="MA655">
        <v>0</v>
      </c>
      <c r="MB655">
        <v>0</v>
      </c>
      <c r="MC655">
        <v>0</v>
      </c>
      <c r="MD655">
        <v>0</v>
      </c>
      <c r="ME655">
        <v>0</v>
      </c>
      <c r="MF655">
        <v>0</v>
      </c>
      <c r="MG655">
        <v>0</v>
      </c>
      <c r="MH655">
        <v>0</v>
      </c>
      <c r="MI655">
        <v>0</v>
      </c>
      <c r="MJ655">
        <v>0</v>
      </c>
      <c r="MK655">
        <v>0</v>
      </c>
      <c r="ML655">
        <v>0</v>
      </c>
      <c r="MM655">
        <v>0</v>
      </c>
    </row>
    <row r="656" spans="1:351">
      <c r="A656" t="s">
        <v>530</v>
      </c>
      <c r="B656" t="s">
        <v>525</v>
      </c>
      <c r="C656" t="str">
        <f>"201309"</f>
        <v>201309</v>
      </c>
      <c r="D656" t="s">
        <v>529</v>
      </c>
      <c r="E656">
        <v>4</v>
      </c>
      <c r="F656">
        <v>1188</v>
      </c>
      <c r="G656">
        <v>910</v>
      </c>
      <c r="H656">
        <v>303</v>
      </c>
      <c r="I656">
        <v>607</v>
      </c>
      <c r="J656">
        <v>2</v>
      </c>
      <c r="K656">
        <v>1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605</v>
      </c>
      <c r="T656">
        <v>0</v>
      </c>
      <c r="U656">
        <v>0</v>
      </c>
      <c r="V656">
        <v>605</v>
      </c>
      <c r="W656">
        <v>8</v>
      </c>
      <c r="X656">
        <v>7</v>
      </c>
      <c r="Y656">
        <v>0</v>
      </c>
      <c r="Z656">
        <v>1</v>
      </c>
      <c r="AA656">
        <v>597</v>
      </c>
      <c r="AB656">
        <v>453</v>
      </c>
      <c r="AC656">
        <v>32</v>
      </c>
      <c r="AD656">
        <v>22</v>
      </c>
      <c r="AE656">
        <v>1</v>
      </c>
      <c r="AF656">
        <v>10</v>
      </c>
      <c r="AG656">
        <v>1</v>
      </c>
      <c r="AH656">
        <v>2</v>
      </c>
      <c r="AI656">
        <v>1</v>
      </c>
      <c r="AJ656">
        <v>266</v>
      </c>
      <c r="AK656">
        <v>0</v>
      </c>
      <c r="AL656">
        <v>7</v>
      </c>
      <c r="AM656">
        <v>1</v>
      </c>
      <c r="AN656">
        <v>3</v>
      </c>
      <c r="AO656">
        <v>0</v>
      </c>
      <c r="AP656">
        <v>0</v>
      </c>
      <c r="AQ656">
        <v>4</v>
      </c>
      <c r="AR656">
        <v>1</v>
      </c>
      <c r="AS656">
        <v>0</v>
      </c>
      <c r="AT656">
        <v>8</v>
      </c>
      <c r="AU656">
        <v>0</v>
      </c>
      <c r="AV656">
        <v>1</v>
      </c>
      <c r="AW656">
        <v>2</v>
      </c>
      <c r="AX656">
        <v>0</v>
      </c>
      <c r="AY656">
        <v>2</v>
      </c>
      <c r="AZ656">
        <v>1</v>
      </c>
      <c r="BA656">
        <v>0</v>
      </c>
      <c r="BB656">
        <v>0</v>
      </c>
      <c r="BC656">
        <v>3</v>
      </c>
      <c r="BD656">
        <v>85</v>
      </c>
      <c r="BE656">
        <v>453</v>
      </c>
      <c r="BF656">
        <v>16</v>
      </c>
      <c r="BG656">
        <v>4</v>
      </c>
      <c r="BH656">
        <v>6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1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5</v>
      </c>
      <c r="CI656">
        <v>16</v>
      </c>
      <c r="CJ656">
        <v>4</v>
      </c>
      <c r="CK656">
        <v>2</v>
      </c>
      <c r="CL656">
        <v>1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1</v>
      </c>
      <c r="DI656">
        <v>4</v>
      </c>
      <c r="DJ656">
        <v>11</v>
      </c>
      <c r="DK656">
        <v>5</v>
      </c>
      <c r="DL656">
        <v>0</v>
      </c>
      <c r="DM656">
        <v>2</v>
      </c>
      <c r="DN656">
        <v>0</v>
      </c>
      <c r="DO656">
        <v>0</v>
      </c>
      <c r="DP656">
        <v>0</v>
      </c>
      <c r="DQ656">
        <v>2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1</v>
      </c>
      <c r="ED656">
        <v>0</v>
      </c>
      <c r="EE656">
        <v>1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11</v>
      </c>
      <c r="EN656">
        <v>68</v>
      </c>
      <c r="EO656">
        <v>5</v>
      </c>
      <c r="EP656">
        <v>0</v>
      </c>
      <c r="EQ656">
        <v>0</v>
      </c>
      <c r="ER656">
        <v>0</v>
      </c>
      <c r="ES656">
        <v>41</v>
      </c>
      <c r="ET656">
        <v>0</v>
      </c>
      <c r="EU656">
        <v>16</v>
      </c>
      <c r="EV656">
        <v>0</v>
      </c>
      <c r="EW656">
        <v>0</v>
      </c>
      <c r="EX656">
        <v>1</v>
      </c>
      <c r="EY656">
        <v>0</v>
      </c>
      <c r="EZ656">
        <v>0</v>
      </c>
      <c r="FA656">
        <v>0</v>
      </c>
      <c r="FB656">
        <v>0</v>
      </c>
      <c r="FC656">
        <v>1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3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1</v>
      </c>
      <c r="FQ656">
        <v>68</v>
      </c>
      <c r="FR656">
        <v>9</v>
      </c>
      <c r="FS656">
        <v>3</v>
      </c>
      <c r="FT656">
        <v>0</v>
      </c>
      <c r="FU656">
        <v>0</v>
      </c>
      <c r="FV656">
        <v>1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3</v>
      </c>
      <c r="GG656">
        <v>0</v>
      </c>
      <c r="GH656">
        <v>0</v>
      </c>
      <c r="GI656">
        <v>1</v>
      </c>
      <c r="GJ656">
        <v>1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9</v>
      </c>
      <c r="GV656">
        <v>27</v>
      </c>
      <c r="GW656">
        <v>18</v>
      </c>
      <c r="GX656">
        <v>4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0</v>
      </c>
      <c r="HH656">
        <v>0</v>
      </c>
      <c r="HI656">
        <v>0</v>
      </c>
      <c r="HJ656">
        <v>0</v>
      </c>
      <c r="HK656">
        <v>1</v>
      </c>
      <c r="HL656">
        <v>1</v>
      </c>
      <c r="HM656">
        <v>0</v>
      </c>
      <c r="HN656">
        <v>1</v>
      </c>
      <c r="HO656">
        <v>0</v>
      </c>
      <c r="HP656">
        <v>0</v>
      </c>
      <c r="HQ656">
        <v>0</v>
      </c>
      <c r="HR656">
        <v>0</v>
      </c>
      <c r="HS656">
        <v>0</v>
      </c>
      <c r="HT656">
        <v>0</v>
      </c>
      <c r="HU656">
        <v>1</v>
      </c>
      <c r="HV656">
        <v>1</v>
      </c>
      <c r="HW656">
        <v>0</v>
      </c>
      <c r="HX656">
        <v>0</v>
      </c>
      <c r="HY656">
        <v>27</v>
      </c>
      <c r="HZ656">
        <v>9</v>
      </c>
      <c r="IA656">
        <v>6</v>
      </c>
      <c r="IB656">
        <v>0</v>
      </c>
      <c r="IC656">
        <v>0</v>
      </c>
      <c r="ID656">
        <v>0</v>
      </c>
      <c r="IE656">
        <v>0</v>
      </c>
      <c r="IF656">
        <v>0</v>
      </c>
      <c r="IG656">
        <v>1</v>
      </c>
      <c r="IH656">
        <v>0</v>
      </c>
      <c r="II656">
        <v>0</v>
      </c>
      <c r="IJ656">
        <v>0</v>
      </c>
      <c r="IK656">
        <v>1</v>
      </c>
      <c r="IL656">
        <v>1</v>
      </c>
      <c r="IM656">
        <v>0</v>
      </c>
      <c r="IN656">
        <v>0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0</v>
      </c>
      <c r="IW656">
        <v>0</v>
      </c>
      <c r="IX656">
        <v>0</v>
      </c>
      <c r="IY656">
        <v>0</v>
      </c>
      <c r="IZ656">
        <v>0</v>
      </c>
      <c r="JA656">
        <v>0</v>
      </c>
      <c r="JB656">
        <v>0</v>
      </c>
      <c r="JC656">
        <v>9</v>
      </c>
      <c r="JD656" t="s">
        <v>0</v>
      </c>
      <c r="JE656" t="s">
        <v>0</v>
      </c>
      <c r="JF656" t="s">
        <v>0</v>
      </c>
      <c r="JG656" t="s">
        <v>0</v>
      </c>
      <c r="JH656" t="s">
        <v>0</v>
      </c>
      <c r="JI656" t="s">
        <v>0</v>
      </c>
      <c r="JJ656" t="s">
        <v>0</v>
      </c>
      <c r="JK656" t="s">
        <v>0</v>
      </c>
      <c r="JL656" t="s">
        <v>0</v>
      </c>
      <c r="JM656" t="s">
        <v>0</v>
      </c>
      <c r="JN656" t="s">
        <v>0</v>
      </c>
      <c r="JO656" t="s">
        <v>0</v>
      </c>
      <c r="JP656" t="s">
        <v>0</v>
      </c>
      <c r="JQ656" t="s">
        <v>0</v>
      </c>
      <c r="JR656" t="s">
        <v>0</v>
      </c>
      <c r="JS656" t="s">
        <v>0</v>
      </c>
      <c r="JT656" t="s">
        <v>0</v>
      </c>
      <c r="JU656" t="s">
        <v>0</v>
      </c>
      <c r="JV656" t="s">
        <v>0</v>
      </c>
      <c r="JW656">
        <v>0</v>
      </c>
      <c r="JX656">
        <v>0</v>
      </c>
      <c r="JY656">
        <v>0</v>
      </c>
      <c r="JZ656">
        <v>0</v>
      </c>
      <c r="KA656">
        <v>0</v>
      </c>
      <c r="KB656">
        <v>0</v>
      </c>
      <c r="KC656">
        <v>0</v>
      </c>
      <c r="KD656">
        <v>0</v>
      </c>
      <c r="KE656">
        <v>0</v>
      </c>
      <c r="KF656">
        <v>0</v>
      </c>
      <c r="KG656">
        <v>0</v>
      </c>
      <c r="KH656">
        <v>0</v>
      </c>
      <c r="KI656">
        <v>0</v>
      </c>
      <c r="KJ656">
        <v>0</v>
      </c>
      <c r="KK656">
        <v>0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0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0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0</v>
      </c>
      <c r="LK656">
        <v>0</v>
      </c>
      <c r="LL656">
        <v>0</v>
      </c>
      <c r="LM656">
        <v>0</v>
      </c>
      <c r="LN656">
        <v>0</v>
      </c>
      <c r="LO656">
        <v>0</v>
      </c>
      <c r="LP656">
        <v>0</v>
      </c>
      <c r="LQ656">
        <v>0</v>
      </c>
      <c r="LR656">
        <v>0</v>
      </c>
      <c r="LS656">
        <v>0</v>
      </c>
      <c r="LT656">
        <v>0</v>
      </c>
      <c r="LU656">
        <v>0</v>
      </c>
      <c r="LV656">
        <v>0</v>
      </c>
      <c r="LW656">
        <v>0</v>
      </c>
      <c r="LX656">
        <v>0</v>
      </c>
      <c r="LY656">
        <v>0</v>
      </c>
      <c r="LZ656">
        <v>0</v>
      </c>
      <c r="MA656">
        <v>0</v>
      </c>
      <c r="MB656">
        <v>0</v>
      </c>
      <c r="MC656">
        <v>0</v>
      </c>
      <c r="MD656">
        <v>0</v>
      </c>
      <c r="ME656">
        <v>0</v>
      </c>
      <c r="MF656">
        <v>0</v>
      </c>
      <c r="MG656">
        <v>0</v>
      </c>
      <c r="MH656">
        <v>0</v>
      </c>
      <c r="MI656">
        <v>0</v>
      </c>
      <c r="MJ656">
        <v>0</v>
      </c>
      <c r="MK656">
        <v>0</v>
      </c>
      <c r="ML656">
        <v>0</v>
      </c>
      <c r="MM656">
        <v>0</v>
      </c>
    </row>
    <row r="657" spans="1:351">
      <c r="A657" t="s">
        <v>528</v>
      </c>
      <c r="B657" t="s">
        <v>525</v>
      </c>
      <c r="C657" t="str">
        <f>"201309"</f>
        <v>201309</v>
      </c>
      <c r="D657" t="s">
        <v>527</v>
      </c>
      <c r="E657">
        <v>5</v>
      </c>
      <c r="F657">
        <v>1287</v>
      </c>
      <c r="G657">
        <v>990</v>
      </c>
      <c r="H657">
        <v>403</v>
      </c>
      <c r="I657">
        <v>587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587</v>
      </c>
      <c r="T657">
        <v>0</v>
      </c>
      <c r="U657">
        <v>0</v>
      </c>
      <c r="V657">
        <v>587</v>
      </c>
      <c r="W657">
        <v>11</v>
      </c>
      <c r="X657">
        <v>7</v>
      </c>
      <c r="Y657">
        <v>3</v>
      </c>
      <c r="Z657">
        <v>1</v>
      </c>
      <c r="AA657">
        <v>576</v>
      </c>
      <c r="AB657">
        <v>420</v>
      </c>
      <c r="AC657">
        <v>35</v>
      </c>
      <c r="AD657">
        <v>29</v>
      </c>
      <c r="AE657">
        <v>2</v>
      </c>
      <c r="AF657">
        <v>20</v>
      </c>
      <c r="AG657">
        <v>3</v>
      </c>
      <c r="AH657">
        <v>1</v>
      </c>
      <c r="AI657">
        <v>0</v>
      </c>
      <c r="AJ657">
        <v>118</v>
      </c>
      <c r="AK657">
        <v>1</v>
      </c>
      <c r="AL657">
        <v>15</v>
      </c>
      <c r="AM657">
        <v>0</v>
      </c>
      <c r="AN657">
        <v>1</v>
      </c>
      <c r="AO657">
        <v>1</v>
      </c>
      <c r="AP657">
        <v>2</v>
      </c>
      <c r="AQ657">
        <v>4</v>
      </c>
      <c r="AR657">
        <v>0</v>
      </c>
      <c r="AS657">
        <v>0</v>
      </c>
      <c r="AT657">
        <v>7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5</v>
      </c>
      <c r="BD657">
        <v>176</v>
      </c>
      <c r="BE657">
        <v>420</v>
      </c>
      <c r="BF657">
        <v>46</v>
      </c>
      <c r="BG657">
        <v>19</v>
      </c>
      <c r="BH657">
        <v>2</v>
      </c>
      <c r="BI657">
        <v>0</v>
      </c>
      <c r="BJ657">
        <v>0</v>
      </c>
      <c r="BK657">
        <v>0</v>
      </c>
      <c r="BL657">
        <v>0</v>
      </c>
      <c r="BM657">
        <v>1</v>
      </c>
      <c r="BN657">
        <v>6</v>
      </c>
      <c r="BO657">
        <v>0</v>
      </c>
      <c r="BP657">
        <v>0</v>
      </c>
      <c r="BQ657">
        <v>1</v>
      </c>
      <c r="BR657">
        <v>0</v>
      </c>
      <c r="BS657">
        <v>3</v>
      </c>
      <c r="BT657">
        <v>2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2</v>
      </c>
      <c r="CG657">
        <v>0</v>
      </c>
      <c r="CH657">
        <v>10</v>
      </c>
      <c r="CI657">
        <v>46</v>
      </c>
      <c r="CJ657">
        <v>7</v>
      </c>
      <c r="CK657">
        <v>2</v>
      </c>
      <c r="CL657">
        <v>0</v>
      </c>
      <c r="CM657">
        <v>0</v>
      </c>
      <c r="CN657">
        <v>1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2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1</v>
      </c>
      <c r="DB657">
        <v>0</v>
      </c>
      <c r="DC657">
        <v>1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7</v>
      </c>
      <c r="DJ657">
        <v>17</v>
      </c>
      <c r="DK657">
        <v>9</v>
      </c>
      <c r="DL657">
        <v>0</v>
      </c>
      <c r="DM657">
        <v>1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1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1</v>
      </c>
      <c r="EF657">
        <v>0</v>
      </c>
      <c r="EG657">
        <v>0</v>
      </c>
      <c r="EH657">
        <v>0</v>
      </c>
      <c r="EI657">
        <v>5</v>
      </c>
      <c r="EJ657">
        <v>0</v>
      </c>
      <c r="EK657">
        <v>0</v>
      </c>
      <c r="EL657">
        <v>0</v>
      </c>
      <c r="EM657">
        <v>17</v>
      </c>
      <c r="EN657">
        <v>43</v>
      </c>
      <c r="EO657">
        <v>5</v>
      </c>
      <c r="EP657">
        <v>0</v>
      </c>
      <c r="EQ657">
        <v>0</v>
      </c>
      <c r="ER657">
        <v>3</v>
      </c>
      <c r="ES657">
        <v>17</v>
      </c>
      <c r="ET657">
        <v>0</v>
      </c>
      <c r="EU657">
        <v>4</v>
      </c>
      <c r="EV657">
        <v>0</v>
      </c>
      <c r="EW657">
        <v>0</v>
      </c>
      <c r="EX657">
        <v>6</v>
      </c>
      <c r="EY657">
        <v>2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5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1</v>
      </c>
      <c r="FQ657">
        <v>43</v>
      </c>
      <c r="FR657">
        <v>23</v>
      </c>
      <c r="FS657">
        <v>9</v>
      </c>
      <c r="FT657">
        <v>0</v>
      </c>
      <c r="FU657">
        <v>2</v>
      </c>
      <c r="FV657">
        <v>0</v>
      </c>
      <c r="FW657">
        <v>0</v>
      </c>
      <c r="FX657">
        <v>1</v>
      </c>
      <c r="FY657">
        <v>0</v>
      </c>
      <c r="FZ657">
        <v>0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9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1</v>
      </c>
      <c r="GR657">
        <v>0</v>
      </c>
      <c r="GS657">
        <v>1</v>
      </c>
      <c r="GT657">
        <v>0</v>
      </c>
      <c r="GU657">
        <v>23</v>
      </c>
      <c r="GV657">
        <v>12</v>
      </c>
      <c r="GW657">
        <v>6</v>
      </c>
      <c r="GX657">
        <v>2</v>
      </c>
      <c r="GY657">
        <v>0</v>
      </c>
      <c r="GZ657">
        <v>0</v>
      </c>
      <c r="HA657">
        <v>0</v>
      </c>
      <c r="HB657">
        <v>0</v>
      </c>
      <c r="HC657">
        <v>0</v>
      </c>
      <c r="HD657">
        <v>0</v>
      </c>
      <c r="HE657">
        <v>0</v>
      </c>
      <c r="HF657">
        <v>0</v>
      </c>
      <c r="HG657">
        <v>1</v>
      </c>
      <c r="HH657">
        <v>0</v>
      </c>
      <c r="HI657">
        <v>0</v>
      </c>
      <c r="HJ657">
        <v>0</v>
      </c>
      <c r="HK657">
        <v>0</v>
      </c>
      <c r="HL657">
        <v>0</v>
      </c>
      <c r="HM657">
        <v>0</v>
      </c>
      <c r="HN657">
        <v>0</v>
      </c>
      <c r="HO657">
        <v>1</v>
      </c>
      <c r="HP657">
        <v>0</v>
      </c>
      <c r="HQ657">
        <v>1</v>
      </c>
      <c r="HR657">
        <v>1</v>
      </c>
      <c r="HS657">
        <v>0</v>
      </c>
      <c r="HT657">
        <v>0</v>
      </c>
      <c r="HU657">
        <v>0</v>
      </c>
      <c r="HV657">
        <v>0</v>
      </c>
      <c r="HW657">
        <v>0</v>
      </c>
      <c r="HX657">
        <v>0</v>
      </c>
      <c r="HY657">
        <v>12</v>
      </c>
      <c r="HZ657">
        <v>5</v>
      </c>
      <c r="IA657">
        <v>4</v>
      </c>
      <c r="IB657">
        <v>0</v>
      </c>
      <c r="IC657">
        <v>0</v>
      </c>
      <c r="ID657">
        <v>0</v>
      </c>
      <c r="IE657">
        <v>1</v>
      </c>
      <c r="IF657">
        <v>0</v>
      </c>
      <c r="IG657">
        <v>0</v>
      </c>
      <c r="IH657">
        <v>0</v>
      </c>
      <c r="II657">
        <v>0</v>
      </c>
      <c r="IJ657">
        <v>0</v>
      </c>
      <c r="IK657">
        <v>0</v>
      </c>
      <c r="IL657">
        <v>0</v>
      </c>
      <c r="IM657">
        <v>0</v>
      </c>
      <c r="IN657">
        <v>0</v>
      </c>
      <c r="IO657">
        <v>0</v>
      </c>
      <c r="IP657">
        <v>0</v>
      </c>
      <c r="IQ657">
        <v>0</v>
      </c>
      <c r="IR657">
        <v>0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0</v>
      </c>
      <c r="IY657">
        <v>0</v>
      </c>
      <c r="IZ657">
        <v>0</v>
      </c>
      <c r="JA657">
        <v>0</v>
      </c>
      <c r="JB657">
        <v>0</v>
      </c>
      <c r="JC657">
        <v>5</v>
      </c>
      <c r="JD657" t="s">
        <v>0</v>
      </c>
      <c r="JE657" t="s">
        <v>0</v>
      </c>
      <c r="JF657" t="s">
        <v>0</v>
      </c>
      <c r="JG657" t="s">
        <v>0</v>
      </c>
      <c r="JH657" t="s">
        <v>0</v>
      </c>
      <c r="JI657" t="s">
        <v>0</v>
      </c>
      <c r="JJ657" t="s">
        <v>0</v>
      </c>
      <c r="JK657" t="s">
        <v>0</v>
      </c>
      <c r="JL657" t="s">
        <v>0</v>
      </c>
      <c r="JM657" t="s">
        <v>0</v>
      </c>
      <c r="JN657" t="s">
        <v>0</v>
      </c>
      <c r="JO657" t="s">
        <v>0</v>
      </c>
      <c r="JP657" t="s">
        <v>0</v>
      </c>
      <c r="JQ657" t="s">
        <v>0</v>
      </c>
      <c r="JR657" t="s">
        <v>0</v>
      </c>
      <c r="JS657" t="s">
        <v>0</v>
      </c>
      <c r="JT657" t="s">
        <v>0</v>
      </c>
      <c r="JU657" t="s">
        <v>0</v>
      </c>
      <c r="JV657" t="s">
        <v>0</v>
      </c>
      <c r="JW657">
        <v>1</v>
      </c>
      <c r="JX657">
        <v>0</v>
      </c>
      <c r="JY657">
        <v>0</v>
      </c>
      <c r="JZ657">
        <v>0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0</v>
      </c>
      <c r="KG657">
        <v>0</v>
      </c>
      <c r="KH657">
        <v>0</v>
      </c>
      <c r="KI657">
        <v>0</v>
      </c>
      <c r="KJ657">
        <v>0</v>
      </c>
      <c r="KK657">
        <v>1</v>
      </c>
      <c r="KL657">
        <v>0</v>
      </c>
      <c r="KM657">
        <v>0</v>
      </c>
      <c r="KN657">
        <v>0</v>
      </c>
      <c r="KO657">
        <v>0</v>
      </c>
      <c r="KP657">
        <v>0</v>
      </c>
      <c r="KQ657">
        <v>0</v>
      </c>
      <c r="KR657">
        <v>1</v>
      </c>
      <c r="KS657">
        <v>2</v>
      </c>
      <c r="KT657">
        <v>0</v>
      </c>
      <c r="KU657">
        <v>0</v>
      </c>
      <c r="KV657">
        <v>0</v>
      </c>
      <c r="KW657">
        <v>0</v>
      </c>
      <c r="KX657">
        <v>0</v>
      </c>
      <c r="KY657">
        <v>0</v>
      </c>
      <c r="KZ657">
        <v>1</v>
      </c>
      <c r="LA657">
        <v>0</v>
      </c>
      <c r="LB657">
        <v>0</v>
      </c>
      <c r="LC657">
        <v>0</v>
      </c>
      <c r="LD657">
        <v>0</v>
      </c>
      <c r="LE657">
        <v>1</v>
      </c>
      <c r="LF657">
        <v>0</v>
      </c>
      <c r="LG657">
        <v>0</v>
      </c>
      <c r="LH657">
        <v>0</v>
      </c>
      <c r="LI657">
        <v>0</v>
      </c>
      <c r="LJ657">
        <v>0</v>
      </c>
      <c r="LK657">
        <v>0</v>
      </c>
      <c r="LL657">
        <v>0</v>
      </c>
      <c r="LM657">
        <v>0</v>
      </c>
      <c r="LN657">
        <v>0</v>
      </c>
      <c r="LO657">
        <v>0</v>
      </c>
      <c r="LP657">
        <v>0</v>
      </c>
      <c r="LQ657">
        <v>0</v>
      </c>
      <c r="LR657">
        <v>0</v>
      </c>
      <c r="LS657">
        <v>0</v>
      </c>
      <c r="LT657">
        <v>0</v>
      </c>
      <c r="LU657">
        <v>2</v>
      </c>
      <c r="LV657">
        <v>0</v>
      </c>
      <c r="LW657">
        <v>0</v>
      </c>
      <c r="LX657">
        <v>0</v>
      </c>
      <c r="LY657">
        <v>0</v>
      </c>
      <c r="LZ657">
        <v>0</v>
      </c>
      <c r="MA657">
        <v>0</v>
      </c>
      <c r="MB657">
        <v>0</v>
      </c>
      <c r="MC657">
        <v>0</v>
      </c>
      <c r="MD657">
        <v>0</v>
      </c>
      <c r="ME657">
        <v>0</v>
      </c>
      <c r="MF657">
        <v>0</v>
      </c>
      <c r="MG657">
        <v>0</v>
      </c>
      <c r="MH657">
        <v>0</v>
      </c>
      <c r="MI657">
        <v>0</v>
      </c>
      <c r="MJ657">
        <v>0</v>
      </c>
      <c r="MK657">
        <v>0</v>
      </c>
      <c r="ML657">
        <v>0</v>
      </c>
      <c r="MM657">
        <v>0</v>
      </c>
    </row>
    <row r="658" spans="1:351">
      <c r="A658" t="s">
        <v>526</v>
      </c>
      <c r="B658" t="s">
        <v>525</v>
      </c>
      <c r="C658" t="str">
        <f>"201309"</f>
        <v>201309</v>
      </c>
      <c r="D658" t="s">
        <v>524</v>
      </c>
      <c r="E658">
        <v>6</v>
      </c>
      <c r="F658">
        <v>793</v>
      </c>
      <c r="G658">
        <v>620</v>
      </c>
      <c r="H658">
        <v>216</v>
      </c>
      <c r="I658">
        <v>404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404</v>
      </c>
      <c r="T658">
        <v>0</v>
      </c>
      <c r="U658">
        <v>0</v>
      </c>
      <c r="V658">
        <v>404</v>
      </c>
      <c r="W658">
        <v>9</v>
      </c>
      <c r="X658">
        <v>6</v>
      </c>
      <c r="Y658">
        <v>2</v>
      </c>
      <c r="Z658">
        <v>1</v>
      </c>
      <c r="AA658">
        <v>395</v>
      </c>
      <c r="AB658">
        <v>316</v>
      </c>
      <c r="AC658">
        <v>34</v>
      </c>
      <c r="AD658">
        <v>1</v>
      </c>
      <c r="AE658">
        <v>4</v>
      </c>
      <c r="AF658">
        <v>21</v>
      </c>
      <c r="AG658">
        <v>9</v>
      </c>
      <c r="AH658">
        <v>0</v>
      </c>
      <c r="AI658">
        <v>1</v>
      </c>
      <c r="AJ658">
        <v>128</v>
      </c>
      <c r="AK658">
        <v>0</v>
      </c>
      <c r="AL658">
        <v>21</v>
      </c>
      <c r="AM658">
        <v>3</v>
      </c>
      <c r="AN658">
        <v>0</v>
      </c>
      <c r="AO658">
        <v>0</v>
      </c>
      <c r="AP658">
        <v>2</v>
      </c>
      <c r="AQ658">
        <v>6</v>
      </c>
      <c r="AR658">
        <v>0</v>
      </c>
      <c r="AS658">
        <v>0</v>
      </c>
      <c r="AT658">
        <v>1</v>
      </c>
      <c r="AU658">
        <v>0</v>
      </c>
      <c r="AV658">
        <v>0</v>
      </c>
      <c r="AW658">
        <v>0</v>
      </c>
      <c r="AX658">
        <v>0</v>
      </c>
      <c r="AY658">
        <v>1</v>
      </c>
      <c r="AZ658">
        <v>0</v>
      </c>
      <c r="BA658">
        <v>1</v>
      </c>
      <c r="BB658">
        <v>1</v>
      </c>
      <c r="BC658">
        <v>0</v>
      </c>
      <c r="BD658">
        <v>82</v>
      </c>
      <c r="BE658">
        <v>316</v>
      </c>
      <c r="BF658">
        <v>15</v>
      </c>
      <c r="BG658">
        <v>6</v>
      </c>
      <c r="BH658">
        <v>4</v>
      </c>
      <c r="BI658">
        <v>0</v>
      </c>
      <c r="BJ658">
        <v>0</v>
      </c>
      <c r="BK658">
        <v>0</v>
      </c>
      <c r="BL658">
        <v>1</v>
      </c>
      <c r="BM658">
        <v>0</v>
      </c>
      <c r="BN658">
        <v>0</v>
      </c>
      <c r="BO658">
        <v>0</v>
      </c>
      <c r="BP658">
        <v>0</v>
      </c>
      <c r="BQ658">
        <v>1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3</v>
      </c>
      <c r="CI658">
        <v>15</v>
      </c>
      <c r="CJ658">
        <v>2</v>
      </c>
      <c r="CK658">
        <v>0</v>
      </c>
      <c r="CL658">
        <v>0</v>
      </c>
      <c r="CM658">
        <v>1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1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2</v>
      </c>
      <c r="DJ658">
        <v>12</v>
      </c>
      <c r="DK658">
        <v>5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2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1</v>
      </c>
      <c r="EE658">
        <v>1</v>
      </c>
      <c r="EF658">
        <v>0</v>
      </c>
      <c r="EG658">
        <v>0</v>
      </c>
      <c r="EH658">
        <v>0</v>
      </c>
      <c r="EI658">
        <v>2</v>
      </c>
      <c r="EJ658">
        <v>0</v>
      </c>
      <c r="EK658">
        <v>1</v>
      </c>
      <c r="EL658">
        <v>0</v>
      </c>
      <c r="EM658">
        <v>12</v>
      </c>
      <c r="EN658">
        <v>13</v>
      </c>
      <c r="EO658">
        <v>0</v>
      </c>
      <c r="EP658">
        <v>0</v>
      </c>
      <c r="EQ658">
        <v>0</v>
      </c>
      <c r="ER658">
        <v>0</v>
      </c>
      <c r="ES658">
        <v>10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2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1</v>
      </c>
      <c r="FM658">
        <v>0</v>
      </c>
      <c r="FN658">
        <v>0</v>
      </c>
      <c r="FO658">
        <v>0</v>
      </c>
      <c r="FP658">
        <v>0</v>
      </c>
      <c r="FQ658">
        <v>13</v>
      </c>
      <c r="FR658">
        <v>6</v>
      </c>
      <c r="FS658">
        <v>2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4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6</v>
      </c>
      <c r="GV658">
        <v>26</v>
      </c>
      <c r="GW658">
        <v>19</v>
      </c>
      <c r="GX658">
        <v>1</v>
      </c>
      <c r="GY658">
        <v>0</v>
      </c>
      <c r="GZ658">
        <v>1</v>
      </c>
      <c r="HA658">
        <v>1</v>
      </c>
      <c r="HB658">
        <v>1</v>
      </c>
      <c r="HC658">
        <v>0</v>
      </c>
      <c r="HD658">
        <v>0</v>
      </c>
      <c r="HE658">
        <v>0</v>
      </c>
      <c r="HF658">
        <v>0</v>
      </c>
      <c r="HG658">
        <v>0</v>
      </c>
      <c r="HH658">
        <v>0</v>
      </c>
      <c r="HI658">
        <v>0</v>
      </c>
      <c r="HJ658">
        <v>0</v>
      </c>
      <c r="HK658">
        <v>1</v>
      </c>
      <c r="HL658">
        <v>0</v>
      </c>
      <c r="HM658">
        <v>0</v>
      </c>
      <c r="HN658">
        <v>1</v>
      </c>
      <c r="HO658">
        <v>0</v>
      </c>
      <c r="HP658">
        <v>1</v>
      </c>
      <c r="HQ658">
        <v>0</v>
      </c>
      <c r="HR658">
        <v>0</v>
      </c>
      <c r="HS658">
        <v>0</v>
      </c>
      <c r="HT658">
        <v>0</v>
      </c>
      <c r="HU658">
        <v>0</v>
      </c>
      <c r="HV658">
        <v>0</v>
      </c>
      <c r="HW658">
        <v>0</v>
      </c>
      <c r="HX658">
        <v>0</v>
      </c>
      <c r="HY658">
        <v>26</v>
      </c>
      <c r="HZ658">
        <v>4</v>
      </c>
      <c r="IA658">
        <v>1</v>
      </c>
      <c r="IB658">
        <v>0</v>
      </c>
      <c r="IC658">
        <v>0</v>
      </c>
      <c r="ID658">
        <v>0</v>
      </c>
      <c r="IE658">
        <v>0</v>
      </c>
      <c r="IF658">
        <v>1</v>
      </c>
      <c r="IG658">
        <v>0</v>
      </c>
      <c r="IH658">
        <v>1</v>
      </c>
      <c r="II658">
        <v>1</v>
      </c>
      <c r="IJ658">
        <v>0</v>
      </c>
      <c r="IK658">
        <v>0</v>
      </c>
      <c r="IL658">
        <v>0</v>
      </c>
      <c r="IM658">
        <v>0</v>
      </c>
      <c r="IN658">
        <v>0</v>
      </c>
      <c r="IO658">
        <v>0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0</v>
      </c>
      <c r="IY658">
        <v>0</v>
      </c>
      <c r="IZ658">
        <v>0</v>
      </c>
      <c r="JA658">
        <v>0</v>
      </c>
      <c r="JB658">
        <v>0</v>
      </c>
      <c r="JC658">
        <v>4</v>
      </c>
      <c r="JD658" t="s">
        <v>0</v>
      </c>
      <c r="JE658" t="s">
        <v>0</v>
      </c>
      <c r="JF658" t="s">
        <v>0</v>
      </c>
      <c r="JG658" t="s">
        <v>0</v>
      </c>
      <c r="JH658" t="s">
        <v>0</v>
      </c>
      <c r="JI658" t="s">
        <v>0</v>
      </c>
      <c r="JJ658" t="s">
        <v>0</v>
      </c>
      <c r="JK658" t="s">
        <v>0</v>
      </c>
      <c r="JL658" t="s">
        <v>0</v>
      </c>
      <c r="JM658" t="s">
        <v>0</v>
      </c>
      <c r="JN658" t="s">
        <v>0</v>
      </c>
      <c r="JO658" t="s">
        <v>0</v>
      </c>
      <c r="JP658" t="s">
        <v>0</v>
      </c>
      <c r="JQ658" t="s">
        <v>0</v>
      </c>
      <c r="JR658" t="s">
        <v>0</v>
      </c>
      <c r="JS658" t="s">
        <v>0</v>
      </c>
      <c r="JT658" t="s">
        <v>0</v>
      </c>
      <c r="JU658" t="s">
        <v>0</v>
      </c>
      <c r="JV658" t="s">
        <v>0</v>
      </c>
      <c r="JW658">
        <v>1</v>
      </c>
      <c r="JX658">
        <v>0</v>
      </c>
      <c r="JY658">
        <v>1</v>
      </c>
      <c r="JZ658">
        <v>0</v>
      </c>
      <c r="KA658">
        <v>0</v>
      </c>
      <c r="KB658">
        <v>0</v>
      </c>
      <c r="KC658">
        <v>0</v>
      </c>
      <c r="KD658">
        <v>0</v>
      </c>
      <c r="KE658">
        <v>0</v>
      </c>
      <c r="KF658">
        <v>0</v>
      </c>
      <c r="KG658">
        <v>0</v>
      </c>
      <c r="KH658">
        <v>0</v>
      </c>
      <c r="KI658">
        <v>0</v>
      </c>
      <c r="KJ658">
        <v>0</v>
      </c>
      <c r="KK658">
        <v>0</v>
      </c>
      <c r="KL658">
        <v>0</v>
      </c>
      <c r="KM658">
        <v>0</v>
      </c>
      <c r="KN658">
        <v>0</v>
      </c>
      <c r="KO658">
        <v>0</v>
      </c>
      <c r="KP658">
        <v>0</v>
      </c>
      <c r="KQ658">
        <v>0</v>
      </c>
      <c r="KR658">
        <v>1</v>
      </c>
      <c r="KS658">
        <v>0</v>
      </c>
      <c r="KT658">
        <v>0</v>
      </c>
      <c r="KU658">
        <v>0</v>
      </c>
      <c r="KV658">
        <v>0</v>
      </c>
      <c r="KW658">
        <v>0</v>
      </c>
      <c r="KX658">
        <v>0</v>
      </c>
      <c r="KY658">
        <v>0</v>
      </c>
      <c r="KZ658">
        <v>0</v>
      </c>
      <c r="LA658">
        <v>0</v>
      </c>
      <c r="LB658">
        <v>0</v>
      </c>
      <c r="LC658">
        <v>0</v>
      </c>
      <c r="LD658">
        <v>0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0</v>
      </c>
      <c r="LM658">
        <v>0</v>
      </c>
      <c r="LN658">
        <v>0</v>
      </c>
      <c r="LO658">
        <v>0</v>
      </c>
      <c r="LP658">
        <v>0</v>
      </c>
      <c r="LQ658">
        <v>0</v>
      </c>
      <c r="LR658">
        <v>0</v>
      </c>
      <c r="LS658">
        <v>0</v>
      </c>
      <c r="LT658">
        <v>0</v>
      </c>
      <c r="LU658">
        <v>0</v>
      </c>
      <c r="LV658">
        <v>0</v>
      </c>
      <c r="LW658">
        <v>0</v>
      </c>
      <c r="LX658">
        <v>0</v>
      </c>
      <c r="LY658">
        <v>0</v>
      </c>
      <c r="LZ658">
        <v>0</v>
      </c>
      <c r="MA658">
        <v>0</v>
      </c>
      <c r="MB658">
        <v>0</v>
      </c>
      <c r="MC658">
        <v>0</v>
      </c>
      <c r="MD658">
        <v>0</v>
      </c>
      <c r="ME658">
        <v>0</v>
      </c>
      <c r="MF658">
        <v>0</v>
      </c>
      <c r="MG658">
        <v>0</v>
      </c>
      <c r="MH658">
        <v>0</v>
      </c>
      <c r="MI658">
        <v>0</v>
      </c>
      <c r="MJ658">
        <v>0</v>
      </c>
      <c r="MK658">
        <v>0</v>
      </c>
      <c r="ML658">
        <v>0</v>
      </c>
      <c r="MM658">
        <v>0</v>
      </c>
    </row>
    <row r="659" spans="1:351">
      <c r="A659" t="s">
        <v>523</v>
      </c>
      <c r="B659" t="s">
        <v>508</v>
      </c>
      <c r="C659" t="str">
        <f>"201310"</f>
        <v>201310</v>
      </c>
      <c r="D659" t="s">
        <v>522</v>
      </c>
      <c r="E659">
        <v>1</v>
      </c>
      <c r="F659">
        <v>1470</v>
      </c>
      <c r="G659">
        <v>1130</v>
      </c>
      <c r="H659">
        <v>467</v>
      </c>
      <c r="I659">
        <v>663</v>
      </c>
      <c r="J659">
        <v>0</v>
      </c>
      <c r="K659">
        <v>4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663</v>
      </c>
      <c r="T659">
        <v>0</v>
      </c>
      <c r="U659">
        <v>0</v>
      </c>
      <c r="V659">
        <v>663</v>
      </c>
      <c r="W659">
        <v>14</v>
      </c>
      <c r="X659">
        <v>8</v>
      </c>
      <c r="Y659">
        <v>4</v>
      </c>
      <c r="Z659">
        <v>2</v>
      </c>
      <c r="AA659">
        <v>649</v>
      </c>
      <c r="AB659">
        <v>442</v>
      </c>
      <c r="AC659">
        <v>60</v>
      </c>
      <c r="AD659">
        <v>34</v>
      </c>
      <c r="AE659">
        <v>6</v>
      </c>
      <c r="AF659">
        <v>36</v>
      </c>
      <c r="AG659">
        <v>3</v>
      </c>
      <c r="AH659">
        <v>15</v>
      </c>
      <c r="AI659">
        <v>3</v>
      </c>
      <c r="AJ659">
        <v>189</v>
      </c>
      <c r="AK659">
        <v>0</v>
      </c>
      <c r="AL659">
        <v>26</v>
      </c>
      <c r="AM659">
        <v>0</v>
      </c>
      <c r="AN659">
        <v>0</v>
      </c>
      <c r="AO659">
        <v>0</v>
      </c>
      <c r="AP659">
        <v>4</v>
      </c>
      <c r="AQ659">
        <v>2</v>
      </c>
      <c r="AR659">
        <v>10</v>
      </c>
      <c r="AS659">
        <v>0</v>
      </c>
      <c r="AT659">
        <v>3</v>
      </c>
      <c r="AU659">
        <v>1</v>
      </c>
      <c r="AV659">
        <v>0</v>
      </c>
      <c r="AW659">
        <v>2</v>
      </c>
      <c r="AX659">
        <v>0</v>
      </c>
      <c r="AY659">
        <v>0</v>
      </c>
      <c r="AZ659">
        <v>0</v>
      </c>
      <c r="BA659">
        <v>0</v>
      </c>
      <c r="BB659">
        <v>7</v>
      </c>
      <c r="BC659">
        <v>7</v>
      </c>
      <c r="BD659">
        <v>34</v>
      </c>
      <c r="BE659">
        <v>442</v>
      </c>
      <c r="BF659">
        <v>43</v>
      </c>
      <c r="BG659">
        <v>9</v>
      </c>
      <c r="BH659">
        <v>5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17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2</v>
      </c>
      <c r="BU659">
        <v>0</v>
      </c>
      <c r="BV659">
        <v>0</v>
      </c>
      <c r="BW659">
        <v>0</v>
      </c>
      <c r="BX659">
        <v>2</v>
      </c>
      <c r="BY659">
        <v>0</v>
      </c>
      <c r="BZ659">
        <v>1</v>
      </c>
      <c r="CA659">
        <v>0</v>
      </c>
      <c r="CB659">
        <v>0</v>
      </c>
      <c r="CC659">
        <v>0</v>
      </c>
      <c r="CD659">
        <v>3</v>
      </c>
      <c r="CE659">
        <v>0</v>
      </c>
      <c r="CF659">
        <v>0</v>
      </c>
      <c r="CG659">
        <v>0</v>
      </c>
      <c r="CH659">
        <v>4</v>
      </c>
      <c r="CI659">
        <v>43</v>
      </c>
      <c r="CJ659">
        <v>11</v>
      </c>
      <c r="CK659">
        <v>1</v>
      </c>
      <c r="CL659">
        <v>0</v>
      </c>
      <c r="CM659">
        <v>1</v>
      </c>
      <c r="CN659">
        <v>1</v>
      </c>
      <c r="CO659">
        <v>0</v>
      </c>
      <c r="CP659">
        <v>0</v>
      </c>
      <c r="CQ659">
        <v>1</v>
      </c>
      <c r="CR659">
        <v>0</v>
      </c>
      <c r="CS659">
        <v>1</v>
      </c>
      <c r="CT659">
        <v>4</v>
      </c>
      <c r="CU659">
        <v>0</v>
      </c>
      <c r="CV659">
        <v>0</v>
      </c>
      <c r="CW659">
        <v>0</v>
      </c>
      <c r="CX659">
        <v>1</v>
      </c>
      <c r="CY659">
        <v>0</v>
      </c>
      <c r="CZ659">
        <v>0</v>
      </c>
      <c r="DA659">
        <v>0</v>
      </c>
      <c r="DB659">
        <v>1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11</v>
      </c>
      <c r="DJ659">
        <v>28</v>
      </c>
      <c r="DK659">
        <v>14</v>
      </c>
      <c r="DL659">
        <v>1</v>
      </c>
      <c r="DM659">
        <v>5</v>
      </c>
      <c r="DN659">
        <v>1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2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2</v>
      </c>
      <c r="EJ659">
        <v>0</v>
      </c>
      <c r="EK659">
        <v>1</v>
      </c>
      <c r="EL659">
        <v>0</v>
      </c>
      <c r="EM659">
        <v>28</v>
      </c>
      <c r="EN659">
        <v>60</v>
      </c>
      <c r="EO659">
        <v>1</v>
      </c>
      <c r="EP659">
        <v>1</v>
      </c>
      <c r="EQ659">
        <v>3</v>
      </c>
      <c r="ER659">
        <v>1</v>
      </c>
      <c r="ES659">
        <v>16</v>
      </c>
      <c r="ET659">
        <v>0</v>
      </c>
      <c r="EU659">
        <v>17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12</v>
      </c>
      <c r="FK659">
        <v>0</v>
      </c>
      <c r="FL659">
        <v>0</v>
      </c>
      <c r="FM659">
        <v>0</v>
      </c>
      <c r="FN659">
        <v>0</v>
      </c>
      <c r="FO659">
        <v>0</v>
      </c>
      <c r="FP659">
        <v>9</v>
      </c>
      <c r="FQ659">
        <v>60</v>
      </c>
      <c r="FR659">
        <v>6</v>
      </c>
      <c r="FS659">
        <v>2</v>
      </c>
      <c r="FT659">
        <v>1</v>
      </c>
      <c r="FU659">
        <v>0</v>
      </c>
      <c r="FV659">
        <v>0</v>
      </c>
      <c r="FW659">
        <v>0</v>
      </c>
      <c r="FX659">
        <v>1</v>
      </c>
      <c r="FY659">
        <v>0</v>
      </c>
      <c r="FZ659">
        <v>0</v>
      </c>
      <c r="GA659">
        <v>0</v>
      </c>
      <c r="GB659">
        <v>1</v>
      </c>
      <c r="GC659">
        <v>0</v>
      </c>
      <c r="GD659">
        <v>0</v>
      </c>
      <c r="GE659">
        <v>1</v>
      </c>
      <c r="GF659">
        <v>0</v>
      </c>
      <c r="GG659">
        <v>0</v>
      </c>
      <c r="GH659">
        <v>0</v>
      </c>
      <c r="GI659">
        <v>0</v>
      </c>
      <c r="GJ659">
        <v>0</v>
      </c>
      <c r="GK659">
        <v>0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6</v>
      </c>
      <c r="GV659">
        <v>38</v>
      </c>
      <c r="GW659">
        <v>21</v>
      </c>
      <c r="GX659">
        <v>5</v>
      </c>
      <c r="GY659">
        <v>1</v>
      </c>
      <c r="GZ659">
        <v>1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>
        <v>1</v>
      </c>
      <c r="HH659">
        <v>1</v>
      </c>
      <c r="HI659">
        <v>1</v>
      </c>
      <c r="HJ659">
        <v>0</v>
      </c>
      <c r="HK659">
        <v>0</v>
      </c>
      <c r="HL659">
        <v>0</v>
      </c>
      <c r="HM659">
        <v>0</v>
      </c>
      <c r="HN659">
        <v>1</v>
      </c>
      <c r="HO659">
        <v>1</v>
      </c>
      <c r="HP659">
        <v>0</v>
      </c>
      <c r="HQ659">
        <v>1</v>
      </c>
      <c r="HR659">
        <v>1</v>
      </c>
      <c r="HS659">
        <v>0</v>
      </c>
      <c r="HT659">
        <v>0</v>
      </c>
      <c r="HU659">
        <v>1</v>
      </c>
      <c r="HV659">
        <v>1</v>
      </c>
      <c r="HW659">
        <v>0</v>
      </c>
      <c r="HX659">
        <v>1</v>
      </c>
      <c r="HY659">
        <v>38</v>
      </c>
      <c r="HZ659">
        <v>13</v>
      </c>
      <c r="IA659">
        <v>7</v>
      </c>
      <c r="IB659">
        <v>3</v>
      </c>
      <c r="IC659">
        <v>0</v>
      </c>
      <c r="ID659">
        <v>0</v>
      </c>
      <c r="IE659">
        <v>0</v>
      </c>
      <c r="IF659">
        <v>1</v>
      </c>
      <c r="IG659">
        <v>0</v>
      </c>
      <c r="IH659">
        <v>0</v>
      </c>
      <c r="II659">
        <v>0</v>
      </c>
      <c r="IJ659">
        <v>0</v>
      </c>
      <c r="IK659">
        <v>0</v>
      </c>
      <c r="IL659">
        <v>0</v>
      </c>
      <c r="IM659">
        <v>0</v>
      </c>
      <c r="IN659">
        <v>0</v>
      </c>
      <c r="IO659">
        <v>0</v>
      </c>
      <c r="IP659">
        <v>0</v>
      </c>
      <c r="IQ659">
        <v>0</v>
      </c>
      <c r="IR659">
        <v>0</v>
      </c>
      <c r="IS659">
        <v>0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0</v>
      </c>
      <c r="IZ659">
        <v>0</v>
      </c>
      <c r="JA659">
        <v>1</v>
      </c>
      <c r="JB659">
        <v>0</v>
      </c>
      <c r="JC659">
        <v>13</v>
      </c>
      <c r="JD659" t="s">
        <v>0</v>
      </c>
      <c r="JE659" t="s">
        <v>0</v>
      </c>
      <c r="JF659" t="s">
        <v>0</v>
      </c>
      <c r="JG659" t="s">
        <v>0</v>
      </c>
      <c r="JH659" t="s">
        <v>0</v>
      </c>
      <c r="JI659" t="s">
        <v>0</v>
      </c>
      <c r="JJ659" t="s">
        <v>0</v>
      </c>
      <c r="JK659" t="s">
        <v>0</v>
      </c>
      <c r="JL659" t="s">
        <v>0</v>
      </c>
      <c r="JM659" t="s">
        <v>0</v>
      </c>
      <c r="JN659" t="s">
        <v>0</v>
      </c>
      <c r="JO659" t="s">
        <v>0</v>
      </c>
      <c r="JP659" t="s">
        <v>0</v>
      </c>
      <c r="JQ659" t="s">
        <v>0</v>
      </c>
      <c r="JR659" t="s">
        <v>0</v>
      </c>
      <c r="JS659" t="s">
        <v>0</v>
      </c>
      <c r="JT659" t="s">
        <v>0</v>
      </c>
      <c r="JU659" t="s">
        <v>0</v>
      </c>
      <c r="JV659" t="s">
        <v>0</v>
      </c>
      <c r="JW659">
        <v>6</v>
      </c>
      <c r="JX659">
        <v>5</v>
      </c>
      <c r="JY659">
        <v>1</v>
      </c>
      <c r="JZ659">
        <v>0</v>
      </c>
      <c r="KA659">
        <v>0</v>
      </c>
      <c r="KB659">
        <v>0</v>
      </c>
      <c r="KC659">
        <v>0</v>
      </c>
      <c r="KD659">
        <v>0</v>
      </c>
      <c r="KE659">
        <v>0</v>
      </c>
      <c r="KF659">
        <v>0</v>
      </c>
      <c r="KG659">
        <v>0</v>
      </c>
      <c r="KH659">
        <v>0</v>
      </c>
      <c r="KI659">
        <v>0</v>
      </c>
      <c r="KJ659">
        <v>0</v>
      </c>
      <c r="KK659">
        <v>0</v>
      </c>
      <c r="KL659">
        <v>0</v>
      </c>
      <c r="KM659">
        <v>0</v>
      </c>
      <c r="KN659">
        <v>0</v>
      </c>
      <c r="KO659">
        <v>0</v>
      </c>
      <c r="KP659">
        <v>0</v>
      </c>
      <c r="KQ659">
        <v>0</v>
      </c>
      <c r="KR659">
        <v>6</v>
      </c>
      <c r="KS659">
        <v>1</v>
      </c>
      <c r="KT659">
        <v>0</v>
      </c>
      <c r="KU659">
        <v>1</v>
      </c>
      <c r="KV659">
        <v>0</v>
      </c>
      <c r="KW659">
        <v>0</v>
      </c>
      <c r="KX659">
        <v>0</v>
      </c>
      <c r="KY659">
        <v>0</v>
      </c>
      <c r="KZ659">
        <v>0</v>
      </c>
      <c r="LA659">
        <v>0</v>
      </c>
      <c r="LB659">
        <v>0</v>
      </c>
      <c r="LC659">
        <v>0</v>
      </c>
      <c r="LD659">
        <v>0</v>
      </c>
      <c r="LE659">
        <v>0</v>
      </c>
      <c r="LF659">
        <v>0</v>
      </c>
      <c r="LG659">
        <v>0</v>
      </c>
      <c r="LH659">
        <v>0</v>
      </c>
      <c r="LI659">
        <v>0</v>
      </c>
      <c r="LJ659">
        <v>0</v>
      </c>
      <c r="LK659">
        <v>0</v>
      </c>
      <c r="LL659">
        <v>0</v>
      </c>
      <c r="LM659">
        <v>0</v>
      </c>
      <c r="LN659">
        <v>0</v>
      </c>
      <c r="LO659">
        <v>0</v>
      </c>
      <c r="LP659">
        <v>0</v>
      </c>
      <c r="LQ659">
        <v>0</v>
      </c>
      <c r="LR659">
        <v>0</v>
      </c>
      <c r="LS659">
        <v>0</v>
      </c>
      <c r="LT659">
        <v>0</v>
      </c>
      <c r="LU659">
        <v>1</v>
      </c>
      <c r="LV659">
        <v>1</v>
      </c>
      <c r="LW659">
        <v>0</v>
      </c>
      <c r="LX659">
        <v>0</v>
      </c>
      <c r="LY659">
        <v>0</v>
      </c>
      <c r="LZ659">
        <v>1</v>
      </c>
      <c r="MA659">
        <v>0</v>
      </c>
      <c r="MB659">
        <v>0</v>
      </c>
      <c r="MC659">
        <v>0</v>
      </c>
      <c r="MD659">
        <v>0</v>
      </c>
      <c r="ME659">
        <v>0</v>
      </c>
      <c r="MF659">
        <v>0</v>
      </c>
      <c r="MG659">
        <v>0</v>
      </c>
      <c r="MH659">
        <v>0</v>
      </c>
      <c r="MI659">
        <v>0</v>
      </c>
      <c r="MJ659">
        <v>0</v>
      </c>
      <c r="MK659">
        <v>0</v>
      </c>
      <c r="ML659">
        <v>0</v>
      </c>
      <c r="MM659">
        <v>1</v>
      </c>
    </row>
    <row r="660" spans="1:351">
      <c r="A660" t="s">
        <v>521</v>
      </c>
      <c r="B660" t="s">
        <v>508</v>
      </c>
      <c r="C660" t="str">
        <f>"201310"</f>
        <v>201310</v>
      </c>
      <c r="D660" t="s">
        <v>520</v>
      </c>
      <c r="E660">
        <v>2</v>
      </c>
      <c r="F660">
        <v>1151</v>
      </c>
      <c r="G660">
        <v>880</v>
      </c>
      <c r="H660">
        <v>335</v>
      </c>
      <c r="I660">
        <v>545</v>
      </c>
      <c r="J660">
        <v>0</v>
      </c>
      <c r="K660">
        <v>4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545</v>
      </c>
      <c r="T660">
        <v>0</v>
      </c>
      <c r="U660">
        <v>0</v>
      </c>
      <c r="V660">
        <v>545</v>
      </c>
      <c r="W660">
        <v>8</v>
      </c>
      <c r="X660">
        <v>2</v>
      </c>
      <c r="Y660">
        <v>6</v>
      </c>
      <c r="Z660">
        <v>0</v>
      </c>
      <c r="AA660">
        <v>537</v>
      </c>
      <c r="AB660">
        <v>374</v>
      </c>
      <c r="AC660">
        <v>36</v>
      </c>
      <c r="AD660">
        <v>35</v>
      </c>
      <c r="AE660">
        <v>12</v>
      </c>
      <c r="AF660">
        <v>49</v>
      </c>
      <c r="AG660">
        <v>7</v>
      </c>
      <c r="AH660">
        <v>2</v>
      </c>
      <c r="AI660">
        <v>1</v>
      </c>
      <c r="AJ660">
        <v>157</v>
      </c>
      <c r="AK660">
        <v>0</v>
      </c>
      <c r="AL660">
        <v>33</v>
      </c>
      <c r="AM660">
        <v>0</v>
      </c>
      <c r="AN660">
        <v>0</v>
      </c>
      <c r="AO660">
        <v>0</v>
      </c>
      <c r="AP660">
        <v>1</v>
      </c>
      <c r="AQ660">
        <v>12</v>
      </c>
      <c r="AR660">
        <v>2</v>
      </c>
      <c r="AS660">
        <v>0</v>
      </c>
      <c r="AT660">
        <v>0</v>
      </c>
      <c r="AU660">
        <v>0</v>
      </c>
      <c r="AV660">
        <v>0</v>
      </c>
      <c r="AW660">
        <v>1</v>
      </c>
      <c r="AX660">
        <v>0</v>
      </c>
      <c r="AY660">
        <v>0</v>
      </c>
      <c r="AZ660">
        <v>1</v>
      </c>
      <c r="BA660">
        <v>0</v>
      </c>
      <c r="BB660">
        <v>2</v>
      </c>
      <c r="BC660">
        <v>18</v>
      </c>
      <c r="BD660">
        <v>5</v>
      </c>
      <c r="BE660">
        <v>374</v>
      </c>
      <c r="BF660">
        <v>16</v>
      </c>
      <c r="BG660">
        <v>7</v>
      </c>
      <c r="BH660">
        <v>1</v>
      </c>
      <c r="BI660">
        <v>0</v>
      </c>
      <c r="BJ660">
        <v>1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2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2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3</v>
      </c>
      <c r="CI660">
        <v>16</v>
      </c>
      <c r="CJ660">
        <v>2</v>
      </c>
      <c r="CK660">
        <v>1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1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2</v>
      </c>
      <c r="DJ660">
        <v>8</v>
      </c>
      <c r="DK660">
        <v>6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1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1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8</v>
      </c>
      <c r="EN660">
        <v>86</v>
      </c>
      <c r="EO660">
        <v>0</v>
      </c>
      <c r="EP660">
        <v>0</v>
      </c>
      <c r="EQ660">
        <v>0</v>
      </c>
      <c r="ER660">
        <v>1</v>
      </c>
      <c r="ES660">
        <v>5</v>
      </c>
      <c r="ET660">
        <v>0</v>
      </c>
      <c r="EU660">
        <v>77</v>
      </c>
      <c r="EV660">
        <v>0</v>
      </c>
      <c r="EW660">
        <v>0</v>
      </c>
      <c r="EX660">
        <v>2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0</v>
      </c>
      <c r="FJ660">
        <v>1</v>
      </c>
      <c r="FK660">
        <v>0</v>
      </c>
      <c r="FL660">
        <v>0</v>
      </c>
      <c r="FM660">
        <v>0</v>
      </c>
      <c r="FN660">
        <v>0</v>
      </c>
      <c r="FO660">
        <v>0</v>
      </c>
      <c r="FP660">
        <v>0</v>
      </c>
      <c r="FQ660">
        <v>86</v>
      </c>
      <c r="FR660">
        <v>12</v>
      </c>
      <c r="FS660">
        <v>5</v>
      </c>
      <c r="FT660">
        <v>0</v>
      </c>
      <c r="FU660">
        <v>0</v>
      </c>
      <c r="FV660">
        <v>1</v>
      </c>
      <c r="FW660">
        <v>0</v>
      </c>
      <c r="FX660">
        <v>0</v>
      </c>
      <c r="FY660">
        <v>1</v>
      </c>
      <c r="FZ660">
        <v>0</v>
      </c>
      <c r="GA660">
        <v>1</v>
      </c>
      <c r="GB660">
        <v>0</v>
      </c>
      <c r="GC660">
        <v>0</v>
      </c>
      <c r="GD660">
        <v>0</v>
      </c>
      <c r="GE660">
        <v>0</v>
      </c>
      <c r="GF660">
        <v>4</v>
      </c>
      <c r="GG660">
        <v>0</v>
      </c>
      <c r="GH660">
        <v>0</v>
      </c>
      <c r="GI660">
        <v>0</v>
      </c>
      <c r="GJ660">
        <v>0</v>
      </c>
      <c r="GK660">
        <v>0</v>
      </c>
      <c r="GL660">
        <v>0</v>
      </c>
      <c r="GM660">
        <v>0</v>
      </c>
      <c r="GN660">
        <v>0</v>
      </c>
      <c r="GO660">
        <v>0</v>
      </c>
      <c r="GP660">
        <v>0</v>
      </c>
      <c r="GQ660">
        <v>0</v>
      </c>
      <c r="GR660">
        <v>0</v>
      </c>
      <c r="GS660">
        <v>0</v>
      </c>
      <c r="GT660">
        <v>0</v>
      </c>
      <c r="GU660">
        <v>12</v>
      </c>
      <c r="GV660">
        <v>29</v>
      </c>
      <c r="GW660">
        <v>18</v>
      </c>
      <c r="GX660">
        <v>1</v>
      </c>
      <c r="GY660">
        <v>1</v>
      </c>
      <c r="GZ660">
        <v>2</v>
      </c>
      <c r="HA660">
        <v>1</v>
      </c>
      <c r="HB660">
        <v>0</v>
      </c>
      <c r="HC660">
        <v>0</v>
      </c>
      <c r="HD660">
        <v>0</v>
      </c>
      <c r="HE660">
        <v>0</v>
      </c>
      <c r="HF660">
        <v>0</v>
      </c>
      <c r="HG660">
        <v>0</v>
      </c>
      <c r="HH660">
        <v>0</v>
      </c>
      <c r="HI660">
        <v>0</v>
      </c>
      <c r="HJ660">
        <v>0</v>
      </c>
      <c r="HK660">
        <v>1</v>
      </c>
      <c r="HL660">
        <v>0</v>
      </c>
      <c r="HM660">
        <v>0</v>
      </c>
      <c r="HN660">
        <v>0</v>
      </c>
      <c r="HO660">
        <v>0</v>
      </c>
      <c r="HP660">
        <v>0</v>
      </c>
      <c r="HQ660">
        <v>0</v>
      </c>
      <c r="HR660">
        <v>1</v>
      </c>
      <c r="HS660">
        <v>2</v>
      </c>
      <c r="HT660">
        <v>2</v>
      </c>
      <c r="HU660">
        <v>0</v>
      </c>
      <c r="HV660">
        <v>0</v>
      </c>
      <c r="HW660">
        <v>0</v>
      </c>
      <c r="HX660">
        <v>0</v>
      </c>
      <c r="HY660">
        <v>29</v>
      </c>
      <c r="HZ660">
        <v>8</v>
      </c>
      <c r="IA660">
        <v>3</v>
      </c>
      <c r="IB660">
        <v>1</v>
      </c>
      <c r="IC660">
        <v>0</v>
      </c>
      <c r="ID660">
        <v>0</v>
      </c>
      <c r="IE660">
        <v>0</v>
      </c>
      <c r="IF660">
        <v>1</v>
      </c>
      <c r="IG660">
        <v>0</v>
      </c>
      <c r="IH660">
        <v>0</v>
      </c>
      <c r="II660">
        <v>1</v>
      </c>
      <c r="IJ660">
        <v>0</v>
      </c>
      <c r="IK660">
        <v>0</v>
      </c>
      <c r="IL660">
        <v>0</v>
      </c>
      <c r="IM660">
        <v>0</v>
      </c>
      <c r="IN660">
        <v>1</v>
      </c>
      <c r="IO660">
        <v>0</v>
      </c>
      <c r="IP660">
        <v>1</v>
      </c>
      <c r="IQ660">
        <v>0</v>
      </c>
      <c r="IR660">
        <v>0</v>
      </c>
      <c r="IS660">
        <v>0</v>
      </c>
      <c r="IT660">
        <v>0</v>
      </c>
      <c r="IU660">
        <v>0</v>
      </c>
      <c r="IV660">
        <v>0</v>
      </c>
      <c r="IW660">
        <v>0</v>
      </c>
      <c r="IX660">
        <v>0</v>
      </c>
      <c r="IY660">
        <v>0</v>
      </c>
      <c r="IZ660">
        <v>0</v>
      </c>
      <c r="JA660">
        <v>0</v>
      </c>
      <c r="JB660">
        <v>0</v>
      </c>
      <c r="JC660">
        <v>8</v>
      </c>
      <c r="JD660" t="s">
        <v>0</v>
      </c>
      <c r="JE660" t="s">
        <v>0</v>
      </c>
      <c r="JF660" t="s">
        <v>0</v>
      </c>
      <c r="JG660" t="s">
        <v>0</v>
      </c>
      <c r="JH660" t="s">
        <v>0</v>
      </c>
      <c r="JI660" t="s">
        <v>0</v>
      </c>
      <c r="JJ660" t="s">
        <v>0</v>
      </c>
      <c r="JK660" t="s">
        <v>0</v>
      </c>
      <c r="JL660" t="s">
        <v>0</v>
      </c>
      <c r="JM660" t="s">
        <v>0</v>
      </c>
      <c r="JN660" t="s">
        <v>0</v>
      </c>
      <c r="JO660" t="s">
        <v>0</v>
      </c>
      <c r="JP660" t="s">
        <v>0</v>
      </c>
      <c r="JQ660" t="s">
        <v>0</v>
      </c>
      <c r="JR660" t="s">
        <v>0</v>
      </c>
      <c r="JS660" t="s">
        <v>0</v>
      </c>
      <c r="JT660" t="s">
        <v>0</v>
      </c>
      <c r="JU660" t="s">
        <v>0</v>
      </c>
      <c r="JV660" t="s">
        <v>0</v>
      </c>
      <c r="JW660">
        <v>1</v>
      </c>
      <c r="JX660">
        <v>1</v>
      </c>
      <c r="JY660">
        <v>0</v>
      </c>
      <c r="JZ660">
        <v>0</v>
      </c>
      <c r="KA660">
        <v>0</v>
      </c>
      <c r="KB660">
        <v>0</v>
      </c>
      <c r="KC660">
        <v>0</v>
      </c>
      <c r="KD660">
        <v>0</v>
      </c>
      <c r="KE660">
        <v>0</v>
      </c>
      <c r="KF660">
        <v>0</v>
      </c>
      <c r="KG660">
        <v>0</v>
      </c>
      <c r="KH660">
        <v>0</v>
      </c>
      <c r="KI660">
        <v>0</v>
      </c>
      <c r="KJ660">
        <v>0</v>
      </c>
      <c r="KK660">
        <v>0</v>
      </c>
      <c r="KL660">
        <v>0</v>
      </c>
      <c r="KM660">
        <v>0</v>
      </c>
      <c r="KN660">
        <v>0</v>
      </c>
      <c r="KO660">
        <v>0</v>
      </c>
      <c r="KP660">
        <v>0</v>
      </c>
      <c r="KQ660">
        <v>0</v>
      </c>
      <c r="KR660">
        <v>1</v>
      </c>
      <c r="KS660">
        <v>1</v>
      </c>
      <c r="KT660">
        <v>1</v>
      </c>
      <c r="KU660">
        <v>0</v>
      </c>
      <c r="KV660">
        <v>0</v>
      </c>
      <c r="KW660">
        <v>0</v>
      </c>
      <c r="KX660">
        <v>0</v>
      </c>
      <c r="KY660">
        <v>0</v>
      </c>
      <c r="KZ660">
        <v>0</v>
      </c>
      <c r="LA660">
        <v>0</v>
      </c>
      <c r="LB660">
        <v>0</v>
      </c>
      <c r="LC660">
        <v>0</v>
      </c>
      <c r="LD660">
        <v>0</v>
      </c>
      <c r="LE660">
        <v>0</v>
      </c>
      <c r="LF660">
        <v>0</v>
      </c>
      <c r="LG660">
        <v>0</v>
      </c>
      <c r="LH660">
        <v>0</v>
      </c>
      <c r="LI660">
        <v>0</v>
      </c>
      <c r="LJ660">
        <v>0</v>
      </c>
      <c r="LK660">
        <v>0</v>
      </c>
      <c r="LL660">
        <v>0</v>
      </c>
      <c r="LM660">
        <v>0</v>
      </c>
      <c r="LN660">
        <v>0</v>
      </c>
      <c r="LO660">
        <v>0</v>
      </c>
      <c r="LP660">
        <v>0</v>
      </c>
      <c r="LQ660">
        <v>0</v>
      </c>
      <c r="LR660">
        <v>0</v>
      </c>
      <c r="LS660">
        <v>0</v>
      </c>
      <c r="LT660">
        <v>0</v>
      </c>
      <c r="LU660">
        <v>1</v>
      </c>
      <c r="LV660">
        <v>0</v>
      </c>
      <c r="LW660">
        <v>0</v>
      </c>
      <c r="LX660">
        <v>0</v>
      </c>
      <c r="LY660">
        <v>0</v>
      </c>
      <c r="LZ660">
        <v>0</v>
      </c>
      <c r="MA660">
        <v>0</v>
      </c>
      <c r="MB660">
        <v>0</v>
      </c>
      <c r="MC660">
        <v>0</v>
      </c>
      <c r="MD660">
        <v>0</v>
      </c>
      <c r="ME660">
        <v>0</v>
      </c>
      <c r="MF660">
        <v>0</v>
      </c>
      <c r="MG660">
        <v>0</v>
      </c>
      <c r="MH660">
        <v>0</v>
      </c>
      <c r="MI660">
        <v>0</v>
      </c>
      <c r="MJ660">
        <v>0</v>
      </c>
      <c r="MK660">
        <v>0</v>
      </c>
      <c r="ML660">
        <v>0</v>
      </c>
      <c r="MM660">
        <v>0</v>
      </c>
    </row>
    <row r="661" spans="1:351">
      <c r="A661" t="s">
        <v>519</v>
      </c>
      <c r="B661" t="s">
        <v>508</v>
      </c>
      <c r="C661" t="str">
        <f>"201310"</f>
        <v>201310</v>
      </c>
      <c r="D661" t="s">
        <v>518</v>
      </c>
      <c r="E661">
        <v>3</v>
      </c>
      <c r="F661">
        <v>213</v>
      </c>
      <c r="G661">
        <v>170</v>
      </c>
      <c r="H661">
        <v>33</v>
      </c>
      <c r="I661">
        <v>137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137</v>
      </c>
      <c r="T661">
        <v>0</v>
      </c>
      <c r="U661">
        <v>0</v>
      </c>
      <c r="V661">
        <v>137</v>
      </c>
      <c r="W661">
        <v>3</v>
      </c>
      <c r="X661">
        <v>0</v>
      </c>
      <c r="Y661">
        <v>3</v>
      </c>
      <c r="Z661">
        <v>0</v>
      </c>
      <c r="AA661">
        <v>134</v>
      </c>
      <c r="AB661">
        <v>105</v>
      </c>
      <c r="AC661">
        <v>13</v>
      </c>
      <c r="AD661">
        <v>8</v>
      </c>
      <c r="AE661">
        <v>4</v>
      </c>
      <c r="AF661">
        <v>6</v>
      </c>
      <c r="AG661">
        <v>8</v>
      </c>
      <c r="AH661">
        <v>2</v>
      </c>
      <c r="AI661">
        <v>0</v>
      </c>
      <c r="AJ661">
        <v>35</v>
      </c>
      <c r="AK661">
        <v>0</v>
      </c>
      <c r="AL661">
        <v>23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1</v>
      </c>
      <c r="AY661">
        <v>1</v>
      </c>
      <c r="AZ661">
        <v>0</v>
      </c>
      <c r="BA661">
        <v>0</v>
      </c>
      <c r="BB661">
        <v>0</v>
      </c>
      <c r="BC661">
        <v>1</v>
      </c>
      <c r="BD661">
        <v>3</v>
      </c>
      <c r="BE661">
        <v>105</v>
      </c>
      <c r="BF661">
        <v>4</v>
      </c>
      <c r="BG661">
        <v>2</v>
      </c>
      <c r="BH661">
        <v>0</v>
      </c>
      <c r="BI661">
        <v>0</v>
      </c>
      <c r="BJ661">
        <v>1</v>
      </c>
      <c r="BK661">
        <v>0</v>
      </c>
      <c r="BL661">
        <v>1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4</v>
      </c>
      <c r="CJ661">
        <v>3</v>
      </c>
      <c r="CK661">
        <v>3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3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13</v>
      </c>
      <c r="EO661">
        <v>4</v>
      </c>
      <c r="EP661">
        <v>0</v>
      </c>
      <c r="EQ661">
        <v>0</v>
      </c>
      <c r="ER661">
        <v>1</v>
      </c>
      <c r="ES661">
        <v>0</v>
      </c>
      <c r="ET661">
        <v>0</v>
      </c>
      <c r="EU661">
        <v>1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1</v>
      </c>
      <c r="FI661">
        <v>2</v>
      </c>
      <c r="FJ661">
        <v>3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1</v>
      </c>
      <c r="FQ661">
        <v>13</v>
      </c>
      <c r="FR661">
        <v>1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1</v>
      </c>
      <c r="GG661">
        <v>0</v>
      </c>
      <c r="GH661">
        <v>0</v>
      </c>
      <c r="GI661">
        <v>0</v>
      </c>
      <c r="GJ661">
        <v>0</v>
      </c>
      <c r="GK661">
        <v>0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0</v>
      </c>
      <c r="GU661">
        <v>1</v>
      </c>
      <c r="GV661">
        <v>4</v>
      </c>
      <c r="GW661">
        <v>2</v>
      </c>
      <c r="GX661">
        <v>1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  <c r="HN661">
        <v>0</v>
      </c>
      <c r="HO661">
        <v>0</v>
      </c>
      <c r="HP661">
        <v>0</v>
      </c>
      <c r="HQ661">
        <v>0</v>
      </c>
      <c r="HR661">
        <v>1</v>
      </c>
      <c r="HS661">
        <v>0</v>
      </c>
      <c r="HT661">
        <v>0</v>
      </c>
      <c r="HU661">
        <v>0</v>
      </c>
      <c r="HV661">
        <v>0</v>
      </c>
      <c r="HW661">
        <v>0</v>
      </c>
      <c r="HX661">
        <v>0</v>
      </c>
      <c r="HY661">
        <v>4</v>
      </c>
      <c r="HZ661">
        <v>4</v>
      </c>
      <c r="IA661">
        <v>2</v>
      </c>
      <c r="IB661">
        <v>0</v>
      </c>
      <c r="IC661">
        <v>1</v>
      </c>
      <c r="ID661">
        <v>0</v>
      </c>
      <c r="IE661">
        <v>0</v>
      </c>
      <c r="IF661">
        <v>0</v>
      </c>
      <c r="IG661">
        <v>0</v>
      </c>
      <c r="IH661">
        <v>0</v>
      </c>
      <c r="II661">
        <v>0</v>
      </c>
      <c r="IJ661">
        <v>0</v>
      </c>
      <c r="IK661">
        <v>0</v>
      </c>
      <c r="IL661">
        <v>0</v>
      </c>
      <c r="IM661">
        <v>0</v>
      </c>
      <c r="IN661">
        <v>0</v>
      </c>
      <c r="IO661">
        <v>0</v>
      </c>
      <c r="IP661">
        <v>0</v>
      </c>
      <c r="IQ661">
        <v>0</v>
      </c>
      <c r="IR661">
        <v>0</v>
      </c>
      <c r="IS661">
        <v>0</v>
      </c>
      <c r="IT661">
        <v>1</v>
      </c>
      <c r="IU661">
        <v>0</v>
      </c>
      <c r="IV661">
        <v>0</v>
      </c>
      <c r="IW661">
        <v>0</v>
      </c>
      <c r="IX661">
        <v>0</v>
      </c>
      <c r="IY661">
        <v>0</v>
      </c>
      <c r="IZ661">
        <v>0</v>
      </c>
      <c r="JA661">
        <v>0</v>
      </c>
      <c r="JB661">
        <v>0</v>
      </c>
      <c r="JC661">
        <v>4</v>
      </c>
      <c r="JD661" t="s">
        <v>0</v>
      </c>
      <c r="JE661" t="s">
        <v>0</v>
      </c>
      <c r="JF661" t="s">
        <v>0</v>
      </c>
      <c r="JG661" t="s">
        <v>0</v>
      </c>
      <c r="JH661" t="s">
        <v>0</v>
      </c>
      <c r="JI661" t="s">
        <v>0</v>
      </c>
      <c r="JJ661" t="s">
        <v>0</v>
      </c>
      <c r="JK661" t="s">
        <v>0</v>
      </c>
      <c r="JL661" t="s">
        <v>0</v>
      </c>
      <c r="JM661" t="s">
        <v>0</v>
      </c>
      <c r="JN661" t="s">
        <v>0</v>
      </c>
      <c r="JO661" t="s">
        <v>0</v>
      </c>
      <c r="JP661" t="s">
        <v>0</v>
      </c>
      <c r="JQ661" t="s">
        <v>0</v>
      </c>
      <c r="JR661" t="s">
        <v>0</v>
      </c>
      <c r="JS661" t="s">
        <v>0</v>
      </c>
      <c r="JT661" t="s">
        <v>0</v>
      </c>
      <c r="JU661" t="s">
        <v>0</v>
      </c>
      <c r="JV661" t="s">
        <v>0</v>
      </c>
      <c r="JW661">
        <v>0</v>
      </c>
      <c r="JX661">
        <v>0</v>
      </c>
      <c r="JY661">
        <v>0</v>
      </c>
      <c r="JZ661">
        <v>0</v>
      </c>
      <c r="KA661">
        <v>0</v>
      </c>
      <c r="KB661">
        <v>0</v>
      </c>
      <c r="KC661">
        <v>0</v>
      </c>
      <c r="KD661">
        <v>0</v>
      </c>
      <c r="KE661">
        <v>0</v>
      </c>
      <c r="KF661">
        <v>0</v>
      </c>
      <c r="KG661">
        <v>0</v>
      </c>
      <c r="KH661">
        <v>0</v>
      </c>
      <c r="KI661">
        <v>0</v>
      </c>
      <c r="KJ661">
        <v>0</v>
      </c>
      <c r="KK661">
        <v>0</v>
      </c>
      <c r="KL661">
        <v>0</v>
      </c>
      <c r="KM661">
        <v>0</v>
      </c>
      <c r="KN661">
        <v>0</v>
      </c>
      <c r="KO661">
        <v>0</v>
      </c>
      <c r="KP661">
        <v>0</v>
      </c>
      <c r="KQ661">
        <v>0</v>
      </c>
      <c r="KR661">
        <v>0</v>
      </c>
      <c r="KS661">
        <v>0</v>
      </c>
      <c r="KT661">
        <v>0</v>
      </c>
      <c r="KU661">
        <v>0</v>
      </c>
      <c r="KV661">
        <v>0</v>
      </c>
      <c r="KW661">
        <v>0</v>
      </c>
      <c r="KX661">
        <v>0</v>
      </c>
      <c r="KY661">
        <v>0</v>
      </c>
      <c r="KZ661">
        <v>0</v>
      </c>
      <c r="LA661">
        <v>0</v>
      </c>
      <c r="LB661">
        <v>0</v>
      </c>
      <c r="LC661">
        <v>0</v>
      </c>
      <c r="LD661">
        <v>0</v>
      </c>
      <c r="LE661">
        <v>0</v>
      </c>
      <c r="LF661">
        <v>0</v>
      </c>
      <c r="LG661">
        <v>0</v>
      </c>
      <c r="LH661">
        <v>0</v>
      </c>
      <c r="LI661">
        <v>0</v>
      </c>
      <c r="LJ661">
        <v>0</v>
      </c>
      <c r="LK661">
        <v>0</v>
      </c>
      <c r="LL661">
        <v>0</v>
      </c>
      <c r="LM661">
        <v>0</v>
      </c>
      <c r="LN661">
        <v>0</v>
      </c>
      <c r="LO661">
        <v>0</v>
      </c>
      <c r="LP661">
        <v>0</v>
      </c>
      <c r="LQ661">
        <v>0</v>
      </c>
      <c r="LR661">
        <v>0</v>
      </c>
      <c r="LS661">
        <v>0</v>
      </c>
      <c r="LT661">
        <v>0</v>
      </c>
      <c r="LU661">
        <v>0</v>
      </c>
      <c r="LV661">
        <v>0</v>
      </c>
      <c r="LW661">
        <v>0</v>
      </c>
      <c r="LX661">
        <v>0</v>
      </c>
      <c r="LY661">
        <v>0</v>
      </c>
      <c r="LZ661">
        <v>0</v>
      </c>
      <c r="MA661">
        <v>0</v>
      </c>
      <c r="MB661">
        <v>0</v>
      </c>
      <c r="MC661">
        <v>0</v>
      </c>
      <c r="MD661">
        <v>0</v>
      </c>
      <c r="ME661">
        <v>0</v>
      </c>
      <c r="MF661">
        <v>0</v>
      </c>
      <c r="MG661">
        <v>0</v>
      </c>
      <c r="MH661">
        <v>0</v>
      </c>
      <c r="MI661">
        <v>0</v>
      </c>
      <c r="MJ661">
        <v>0</v>
      </c>
      <c r="MK661">
        <v>0</v>
      </c>
      <c r="ML661">
        <v>0</v>
      </c>
      <c r="MM661">
        <v>0</v>
      </c>
    </row>
    <row r="662" spans="1:351">
      <c r="A662" t="s">
        <v>517</v>
      </c>
      <c r="B662" t="s">
        <v>508</v>
      </c>
      <c r="C662" t="str">
        <f>"201310"</f>
        <v>201310</v>
      </c>
      <c r="D662" t="s">
        <v>516</v>
      </c>
      <c r="E662">
        <v>4</v>
      </c>
      <c r="F662">
        <v>302</v>
      </c>
      <c r="G662">
        <v>240</v>
      </c>
      <c r="H662">
        <v>109</v>
      </c>
      <c r="I662">
        <v>131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131</v>
      </c>
      <c r="T662">
        <v>0</v>
      </c>
      <c r="U662">
        <v>0</v>
      </c>
      <c r="V662">
        <v>131</v>
      </c>
      <c r="W662">
        <v>6</v>
      </c>
      <c r="X662">
        <v>5</v>
      </c>
      <c r="Y662">
        <v>1</v>
      </c>
      <c r="Z662">
        <v>0</v>
      </c>
      <c r="AA662">
        <v>125</v>
      </c>
      <c r="AB662">
        <v>67</v>
      </c>
      <c r="AC662">
        <v>6</v>
      </c>
      <c r="AD662">
        <v>11</v>
      </c>
      <c r="AE662">
        <v>1</v>
      </c>
      <c r="AF662">
        <v>3</v>
      </c>
      <c r="AG662">
        <v>0</v>
      </c>
      <c r="AH662">
        <v>5</v>
      </c>
      <c r="AI662">
        <v>0</v>
      </c>
      <c r="AJ662">
        <v>36</v>
      </c>
      <c r="AK662">
        <v>0</v>
      </c>
      <c r="AL662">
        <v>1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4</v>
      </c>
      <c r="BE662">
        <v>67</v>
      </c>
      <c r="BF662">
        <v>5</v>
      </c>
      <c r="BG662">
        <v>0</v>
      </c>
      <c r="BH662">
        <v>0</v>
      </c>
      <c r="BI662">
        <v>0</v>
      </c>
      <c r="BJ662">
        <v>1</v>
      </c>
      <c r="BK662">
        <v>0</v>
      </c>
      <c r="BL662">
        <v>0</v>
      </c>
      <c r="BM662">
        <v>0</v>
      </c>
      <c r="BN662">
        <v>2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1</v>
      </c>
      <c r="CE662">
        <v>0</v>
      </c>
      <c r="CF662">
        <v>0</v>
      </c>
      <c r="CG662">
        <v>1</v>
      </c>
      <c r="CH662">
        <v>0</v>
      </c>
      <c r="CI662">
        <v>5</v>
      </c>
      <c r="CJ662">
        <v>1</v>
      </c>
      <c r="CK662">
        <v>1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1</v>
      </c>
      <c r="DJ662">
        <v>4</v>
      </c>
      <c r="DK662">
        <v>3</v>
      </c>
      <c r="DL662">
        <v>0</v>
      </c>
      <c r="DM662">
        <v>0</v>
      </c>
      <c r="DN662">
        <v>1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4</v>
      </c>
      <c r="EN662">
        <v>29</v>
      </c>
      <c r="EO662">
        <v>0</v>
      </c>
      <c r="EP662">
        <v>0</v>
      </c>
      <c r="EQ662">
        <v>0</v>
      </c>
      <c r="ER662">
        <v>0</v>
      </c>
      <c r="ES662">
        <v>12</v>
      </c>
      <c r="ET662">
        <v>0</v>
      </c>
      <c r="EU662">
        <v>14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1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2</v>
      </c>
      <c r="FQ662">
        <v>29</v>
      </c>
      <c r="FR662">
        <v>5</v>
      </c>
      <c r="FS662">
        <v>2</v>
      </c>
      <c r="FT662">
        <v>0</v>
      </c>
      <c r="FU662">
        <v>0</v>
      </c>
      <c r="FV662">
        <v>0</v>
      </c>
      <c r="FW662">
        <v>0</v>
      </c>
      <c r="FX662">
        <v>1</v>
      </c>
      <c r="FY662">
        <v>0</v>
      </c>
      <c r="FZ662">
        <v>0</v>
      </c>
      <c r="GA662">
        <v>1</v>
      </c>
      <c r="GB662">
        <v>0</v>
      </c>
      <c r="GC662">
        <v>0</v>
      </c>
      <c r="GD662">
        <v>0</v>
      </c>
      <c r="GE662">
        <v>0</v>
      </c>
      <c r="GF662">
        <v>1</v>
      </c>
      <c r="GG662">
        <v>0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5</v>
      </c>
      <c r="GV662">
        <v>9</v>
      </c>
      <c r="GW662">
        <v>3</v>
      </c>
      <c r="GX662">
        <v>2</v>
      </c>
      <c r="GY662">
        <v>1</v>
      </c>
      <c r="GZ662">
        <v>0</v>
      </c>
      <c r="HA662">
        <v>1</v>
      </c>
      <c r="HB662">
        <v>0</v>
      </c>
      <c r="HC662">
        <v>0</v>
      </c>
      <c r="HD662">
        <v>0</v>
      </c>
      <c r="HE662">
        <v>1</v>
      </c>
      <c r="HF662">
        <v>0</v>
      </c>
      <c r="HG662">
        <v>0</v>
      </c>
      <c r="HH662">
        <v>0</v>
      </c>
      <c r="HI662">
        <v>0</v>
      </c>
      <c r="HJ662">
        <v>0</v>
      </c>
      <c r="HK662">
        <v>0</v>
      </c>
      <c r="HL662">
        <v>0</v>
      </c>
      <c r="HM662">
        <v>0</v>
      </c>
      <c r="HN662">
        <v>0</v>
      </c>
      <c r="HO662">
        <v>0</v>
      </c>
      <c r="HP662">
        <v>0</v>
      </c>
      <c r="HQ662">
        <v>0</v>
      </c>
      <c r="HR662">
        <v>0</v>
      </c>
      <c r="HS662">
        <v>1</v>
      </c>
      <c r="HT662">
        <v>0</v>
      </c>
      <c r="HU662">
        <v>0</v>
      </c>
      <c r="HV662">
        <v>0</v>
      </c>
      <c r="HW662">
        <v>0</v>
      </c>
      <c r="HX662">
        <v>0</v>
      </c>
      <c r="HY662">
        <v>9</v>
      </c>
      <c r="HZ662">
        <v>4</v>
      </c>
      <c r="IA662">
        <v>1</v>
      </c>
      <c r="IB662">
        <v>0</v>
      </c>
      <c r="IC662">
        <v>0</v>
      </c>
      <c r="ID662">
        <v>0</v>
      </c>
      <c r="IE662">
        <v>0</v>
      </c>
      <c r="IF662">
        <v>0</v>
      </c>
      <c r="IG662">
        <v>0</v>
      </c>
      <c r="IH662">
        <v>0</v>
      </c>
      <c r="II662">
        <v>0</v>
      </c>
      <c r="IJ662">
        <v>0</v>
      </c>
      <c r="IK662">
        <v>0</v>
      </c>
      <c r="IL662">
        <v>1</v>
      </c>
      <c r="IM662">
        <v>0</v>
      </c>
      <c r="IN662">
        <v>0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1</v>
      </c>
      <c r="IU662">
        <v>0</v>
      </c>
      <c r="IV662">
        <v>0</v>
      </c>
      <c r="IW662">
        <v>0</v>
      </c>
      <c r="IX662">
        <v>1</v>
      </c>
      <c r="IY662">
        <v>0</v>
      </c>
      <c r="IZ662">
        <v>0</v>
      </c>
      <c r="JA662">
        <v>0</v>
      </c>
      <c r="JB662">
        <v>0</v>
      </c>
      <c r="JC662">
        <v>4</v>
      </c>
      <c r="JD662" t="s">
        <v>0</v>
      </c>
      <c r="JE662" t="s">
        <v>0</v>
      </c>
      <c r="JF662" t="s">
        <v>0</v>
      </c>
      <c r="JG662" t="s">
        <v>0</v>
      </c>
      <c r="JH662" t="s">
        <v>0</v>
      </c>
      <c r="JI662" t="s">
        <v>0</v>
      </c>
      <c r="JJ662" t="s">
        <v>0</v>
      </c>
      <c r="JK662" t="s">
        <v>0</v>
      </c>
      <c r="JL662" t="s">
        <v>0</v>
      </c>
      <c r="JM662" t="s">
        <v>0</v>
      </c>
      <c r="JN662" t="s">
        <v>0</v>
      </c>
      <c r="JO662" t="s">
        <v>0</v>
      </c>
      <c r="JP662" t="s">
        <v>0</v>
      </c>
      <c r="JQ662" t="s">
        <v>0</v>
      </c>
      <c r="JR662" t="s">
        <v>0</v>
      </c>
      <c r="JS662" t="s">
        <v>0</v>
      </c>
      <c r="JT662" t="s">
        <v>0</v>
      </c>
      <c r="JU662" t="s">
        <v>0</v>
      </c>
      <c r="JV662" t="s">
        <v>0</v>
      </c>
      <c r="JW662">
        <v>1</v>
      </c>
      <c r="JX662">
        <v>1</v>
      </c>
      <c r="JY662">
        <v>0</v>
      </c>
      <c r="JZ662">
        <v>0</v>
      </c>
      <c r="KA662">
        <v>0</v>
      </c>
      <c r="KB662">
        <v>0</v>
      </c>
      <c r="KC662">
        <v>0</v>
      </c>
      <c r="KD662">
        <v>0</v>
      </c>
      <c r="KE662">
        <v>0</v>
      </c>
      <c r="KF662">
        <v>0</v>
      </c>
      <c r="KG662">
        <v>0</v>
      </c>
      <c r="KH662">
        <v>0</v>
      </c>
      <c r="KI662">
        <v>0</v>
      </c>
      <c r="KJ662">
        <v>0</v>
      </c>
      <c r="KK662">
        <v>0</v>
      </c>
      <c r="KL662">
        <v>0</v>
      </c>
      <c r="KM662">
        <v>0</v>
      </c>
      <c r="KN662">
        <v>0</v>
      </c>
      <c r="KO662">
        <v>0</v>
      </c>
      <c r="KP662">
        <v>0</v>
      </c>
      <c r="KQ662">
        <v>0</v>
      </c>
      <c r="KR662">
        <v>1</v>
      </c>
      <c r="KS662">
        <v>0</v>
      </c>
      <c r="KT662">
        <v>0</v>
      </c>
      <c r="KU662">
        <v>0</v>
      </c>
      <c r="KV662">
        <v>0</v>
      </c>
      <c r="KW662">
        <v>0</v>
      </c>
      <c r="KX662">
        <v>0</v>
      </c>
      <c r="KY662">
        <v>0</v>
      </c>
      <c r="KZ662">
        <v>0</v>
      </c>
      <c r="LA662">
        <v>0</v>
      </c>
      <c r="LB662">
        <v>0</v>
      </c>
      <c r="LC662">
        <v>0</v>
      </c>
      <c r="LD662">
        <v>0</v>
      </c>
      <c r="LE662">
        <v>0</v>
      </c>
      <c r="LF662">
        <v>0</v>
      </c>
      <c r="LG662">
        <v>0</v>
      </c>
      <c r="LH662">
        <v>0</v>
      </c>
      <c r="LI662">
        <v>0</v>
      </c>
      <c r="LJ662">
        <v>0</v>
      </c>
      <c r="LK662">
        <v>0</v>
      </c>
      <c r="LL662">
        <v>0</v>
      </c>
      <c r="LM662">
        <v>0</v>
      </c>
      <c r="LN662">
        <v>0</v>
      </c>
      <c r="LO662">
        <v>0</v>
      </c>
      <c r="LP662">
        <v>0</v>
      </c>
      <c r="LQ662">
        <v>0</v>
      </c>
      <c r="LR662">
        <v>0</v>
      </c>
      <c r="LS662">
        <v>0</v>
      </c>
      <c r="LT662">
        <v>0</v>
      </c>
      <c r="LU662">
        <v>0</v>
      </c>
      <c r="LV662">
        <v>0</v>
      </c>
      <c r="LW662">
        <v>0</v>
      </c>
      <c r="LX662">
        <v>0</v>
      </c>
      <c r="LY662">
        <v>0</v>
      </c>
      <c r="LZ662">
        <v>0</v>
      </c>
      <c r="MA662">
        <v>0</v>
      </c>
      <c r="MB662">
        <v>0</v>
      </c>
      <c r="MC662">
        <v>0</v>
      </c>
      <c r="MD662">
        <v>0</v>
      </c>
      <c r="ME662">
        <v>0</v>
      </c>
      <c r="MF662">
        <v>0</v>
      </c>
      <c r="MG662">
        <v>0</v>
      </c>
      <c r="MH662">
        <v>0</v>
      </c>
      <c r="MI662">
        <v>0</v>
      </c>
      <c r="MJ662">
        <v>0</v>
      </c>
      <c r="MK662">
        <v>0</v>
      </c>
      <c r="ML662">
        <v>0</v>
      </c>
      <c r="MM662">
        <v>0</v>
      </c>
    </row>
    <row r="663" spans="1:351">
      <c r="A663" t="s">
        <v>515</v>
      </c>
      <c r="B663" t="s">
        <v>508</v>
      </c>
      <c r="C663" t="str">
        <f>"201310"</f>
        <v>201310</v>
      </c>
      <c r="D663" t="s">
        <v>514</v>
      </c>
      <c r="E663">
        <v>5</v>
      </c>
      <c r="F663">
        <v>305</v>
      </c>
      <c r="G663">
        <v>240</v>
      </c>
      <c r="H663">
        <v>109</v>
      </c>
      <c r="I663">
        <v>131</v>
      </c>
      <c r="J663">
        <v>0</v>
      </c>
      <c r="K663">
        <v>1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131</v>
      </c>
      <c r="T663">
        <v>0</v>
      </c>
      <c r="U663">
        <v>0</v>
      </c>
      <c r="V663">
        <v>131</v>
      </c>
      <c r="W663">
        <v>6</v>
      </c>
      <c r="X663">
        <v>3</v>
      </c>
      <c r="Y663">
        <v>2</v>
      </c>
      <c r="Z663">
        <v>1</v>
      </c>
      <c r="AA663">
        <v>125</v>
      </c>
      <c r="AB663">
        <v>89</v>
      </c>
      <c r="AC663">
        <v>6</v>
      </c>
      <c r="AD663">
        <v>5</v>
      </c>
      <c r="AE663">
        <v>0</v>
      </c>
      <c r="AF663">
        <v>6</v>
      </c>
      <c r="AG663">
        <v>4</v>
      </c>
      <c r="AH663">
        <v>0</v>
      </c>
      <c r="AI663">
        <v>0</v>
      </c>
      <c r="AJ663">
        <v>59</v>
      </c>
      <c r="AK663">
        <v>0</v>
      </c>
      <c r="AL663">
        <v>2</v>
      </c>
      <c r="AM663">
        <v>1</v>
      </c>
      <c r="AN663">
        <v>0</v>
      </c>
      <c r="AO663">
        <v>0</v>
      </c>
      <c r="AP663">
        <v>1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1</v>
      </c>
      <c r="AY663">
        <v>0</v>
      </c>
      <c r="AZ663">
        <v>0</v>
      </c>
      <c r="BA663">
        <v>0</v>
      </c>
      <c r="BB663">
        <v>0</v>
      </c>
      <c r="BC663">
        <v>2</v>
      </c>
      <c r="BD663">
        <v>2</v>
      </c>
      <c r="BE663">
        <v>89</v>
      </c>
      <c r="BF663">
        <v>3</v>
      </c>
      <c r="BG663">
        <v>2</v>
      </c>
      <c r="BH663">
        <v>0</v>
      </c>
      <c r="BI663">
        <v>0</v>
      </c>
      <c r="BJ663">
        <v>1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3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1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1</v>
      </c>
      <c r="EK663">
        <v>0</v>
      </c>
      <c r="EL663">
        <v>0</v>
      </c>
      <c r="EM663">
        <v>1</v>
      </c>
      <c r="EN663">
        <v>11</v>
      </c>
      <c r="EO663">
        <v>0</v>
      </c>
      <c r="EP663">
        <v>0</v>
      </c>
      <c r="EQ663">
        <v>0</v>
      </c>
      <c r="ER663">
        <v>0</v>
      </c>
      <c r="ES663">
        <v>1</v>
      </c>
      <c r="ET663">
        <v>1</v>
      </c>
      <c r="EU663">
        <v>6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1</v>
      </c>
      <c r="FK663">
        <v>0</v>
      </c>
      <c r="FL663">
        <v>0</v>
      </c>
      <c r="FM663">
        <v>1</v>
      </c>
      <c r="FN663">
        <v>0</v>
      </c>
      <c r="FO663">
        <v>0</v>
      </c>
      <c r="FP663">
        <v>1</v>
      </c>
      <c r="FQ663">
        <v>11</v>
      </c>
      <c r="FR663">
        <v>3</v>
      </c>
      <c r="FS663">
        <v>1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0</v>
      </c>
      <c r="GA663">
        <v>0</v>
      </c>
      <c r="GB663">
        <v>1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1</v>
      </c>
      <c r="GQ663">
        <v>0</v>
      </c>
      <c r="GR663">
        <v>0</v>
      </c>
      <c r="GS663">
        <v>0</v>
      </c>
      <c r="GT663">
        <v>0</v>
      </c>
      <c r="GU663">
        <v>3</v>
      </c>
      <c r="GV663">
        <v>15</v>
      </c>
      <c r="GW663">
        <v>10</v>
      </c>
      <c r="GX663">
        <v>1</v>
      </c>
      <c r="GY663">
        <v>1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0</v>
      </c>
      <c r="HG663">
        <v>0</v>
      </c>
      <c r="HH663">
        <v>0</v>
      </c>
      <c r="HI663">
        <v>0</v>
      </c>
      <c r="HJ663">
        <v>0</v>
      </c>
      <c r="HK663">
        <v>1</v>
      </c>
      <c r="HL663">
        <v>0</v>
      </c>
      <c r="HM663">
        <v>0</v>
      </c>
      <c r="HN663">
        <v>0</v>
      </c>
      <c r="HO663">
        <v>0</v>
      </c>
      <c r="HP663">
        <v>1</v>
      </c>
      <c r="HQ663">
        <v>0</v>
      </c>
      <c r="HR663">
        <v>0</v>
      </c>
      <c r="HS663">
        <v>0</v>
      </c>
      <c r="HT663">
        <v>0</v>
      </c>
      <c r="HU663">
        <v>0</v>
      </c>
      <c r="HV663">
        <v>1</v>
      </c>
      <c r="HW663">
        <v>0</v>
      </c>
      <c r="HX663">
        <v>0</v>
      </c>
      <c r="HY663">
        <v>15</v>
      </c>
      <c r="HZ663">
        <v>3</v>
      </c>
      <c r="IA663">
        <v>3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0</v>
      </c>
      <c r="IJ663">
        <v>0</v>
      </c>
      <c r="IK663">
        <v>0</v>
      </c>
      <c r="IL663">
        <v>0</v>
      </c>
      <c r="IM663">
        <v>0</v>
      </c>
      <c r="IN663">
        <v>0</v>
      </c>
      <c r="IO663">
        <v>0</v>
      </c>
      <c r="IP663">
        <v>0</v>
      </c>
      <c r="IQ663">
        <v>0</v>
      </c>
      <c r="IR663">
        <v>0</v>
      </c>
      <c r="IS663">
        <v>0</v>
      </c>
      <c r="IT663">
        <v>0</v>
      </c>
      <c r="IU663">
        <v>0</v>
      </c>
      <c r="IV663">
        <v>0</v>
      </c>
      <c r="IW663">
        <v>0</v>
      </c>
      <c r="IX663">
        <v>0</v>
      </c>
      <c r="IY663">
        <v>0</v>
      </c>
      <c r="IZ663">
        <v>0</v>
      </c>
      <c r="JA663">
        <v>0</v>
      </c>
      <c r="JB663">
        <v>0</v>
      </c>
      <c r="JC663">
        <v>3</v>
      </c>
      <c r="JD663" t="s">
        <v>0</v>
      </c>
      <c r="JE663" t="s">
        <v>0</v>
      </c>
      <c r="JF663" t="s">
        <v>0</v>
      </c>
      <c r="JG663" t="s">
        <v>0</v>
      </c>
      <c r="JH663" t="s">
        <v>0</v>
      </c>
      <c r="JI663" t="s">
        <v>0</v>
      </c>
      <c r="JJ663" t="s">
        <v>0</v>
      </c>
      <c r="JK663" t="s">
        <v>0</v>
      </c>
      <c r="JL663" t="s">
        <v>0</v>
      </c>
      <c r="JM663" t="s">
        <v>0</v>
      </c>
      <c r="JN663" t="s">
        <v>0</v>
      </c>
      <c r="JO663" t="s">
        <v>0</v>
      </c>
      <c r="JP663" t="s">
        <v>0</v>
      </c>
      <c r="JQ663" t="s">
        <v>0</v>
      </c>
      <c r="JR663" t="s">
        <v>0</v>
      </c>
      <c r="JS663" t="s">
        <v>0</v>
      </c>
      <c r="JT663" t="s">
        <v>0</v>
      </c>
      <c r="JU663" t="s">
        <v>0</v>
      </c>
      <c r="JV663" t="s">
        <v>0</v>
      </c>
      <c r="JW663">
        <v>0</v>
      </c>
      <c r="JX663">
        <v>0</v>
      </c>
      <c r="JY663">
        <v>0</v>
      </c>
      <c r="JZ663">
        <v>0</v>
      </c>
      <c r="KA663">
        <v>0</v>
      </c>
      <c r="KB663">
        <v>0</v>
      </c>
      <c r="KC663">
        <v>0</v>
      </c>
      <c r="KD663">
        <v>0</v>
      </c>
      <c r="KE663">
        <v>0</v>
      </c>
      <c r="KF663">
        <v>0</v>
      </c>
      <c r="KG663">
        <v>0</v>
      </c>
      <c r="KH663">
        <v>0</v>
      </c>
      <c r="KI663">
        <v>0</v>
      </c>
      <c r="KJ663">
        <v>0</v>
      </c>
      <c r="KK663">
        <v>0</v>
      </c>
      <c r="KL663">
        <v>0</v>
      </c>
      <c r="KM663">
        <v>0</v>
      </c>
      <c r="KN663">
        <v>0</v>
      </c>
      <c r="KO663">
        <v>0</v>
      </c>
      <c r="KP663">
        <v>0</v>
      </c>
      <c r="KQ663">
        <v>0</v>
      </c>
      <c r="KR663">
        <v>0</v>
      </c>
      <c r="KS663">
        <v>0</v>
      </c>
      <c r="KT663">
        <v>0</v>
      </c>
      <c r="KU663">
        <v>0</v>
      </c>
      <c r="KV663">
        <v>0</v>
      </c>
      <c r="KW663">
        <v>0</v>
      </c>
      <c r="KX663">
        <v>0</v>
      </c>
      <c r="KY663">
        <v>0</v>
      </c>
      <c r="KZ663">
        <v>0</v>
      </c>
      <c r="LA663">
        <v>0</v>
      </c>
      <c r="LB663">
        <v>0</v>
      </c>
      <c r="LC663">
        <v>0</v>
      </c>
      <c r="LD663">
        <v>0</v>
      </c>
      <c r="LE663">
        <v>0</v>
      </c>
      <c r="LF663">
        <v>0</v>
      </c>
      <c r="LG663">
        <v>0</v>
      </c>
      <c r="LH663">
        <v>0</v>
      </c>
      <c r="LI663">
        <v>0</v>
      </c>
      <c r="LJ663">
        <v>0</v>
      </c>
      <c r="LK663">
        <v>0</v>
      </c>
      <c r="LL663">
        <v>0</v>
      </c>
      <c r="LM663">
        <v>0</v>
      </c>
      <c r="LN663">
        <v>0</v>
      </c>
      <c r="LO663">
        <v>0</v>
      </c>
      <c r="LP663">
        <v>0</v>
      </c>
      <c r="LQ663">
        <v>0</v>
      </c>
      <c r="LR663">
        <v>0</v>
      </c>
      <c r="LS663">
        <v>0</v>
      </c>
      <c r="LT663">
        <v>0</v>
      </c>
      <c r="LU663">
        <v>0</v>
      </c>
      <c r="LV663">
        <v>0</v>
      </c>
      <c r="LW663">
        <v>0</v>
      </c>
      <c r="LX663">
        <v>0</v>
      </c>
      <c r="LY663">
        <v>0</v>
      </c>
      <c r="LZ663">
        <v>0</v>
      </c>
      <c r="MA663">
        <v>0</v>
      </c>
      <c r="MB663">
        <v>0</v>
      </c>
      <c r="MC663">
        <v>0</v>
      </c>
      <c r="MD663">
        <v>0</v>
      </c>
      <c r="ME663">
        <v>0</v>
      </c>
      <c r="MF663">
        <v>0</v>
      </c>
      <c r="MG663">
        <v>0</v>
      </c>
      <c r="MH663">
        <v>0</v>
      </c>
      <c r="MI663">
        <v>0</v>
      </c>
      <c r="MJ663">
        <v>0</v>
      </c>
      <c r="MK663">
        <v>0</v>
      </c>
      <c r="ML663">
        <v>0</v>
      </c>
      <c r="MM663">
        <v>0</v>
      </c>
    </row>
    <row r="664" spans="1:351">
      <c r="A664" t="s">
        <v>513</v>
      </c>
      <c r="B664" t="s">
        <v>508</v>
      </c>
      <c r="C664" t="str">
        <f>"201310"</f>
        <v>201310</v>
      </c>
      <c r="D664" t="s">
        <v>512</v>
      </c>
      <c r="E664">
        <v>6</v>
      </c>
      <c r="F664">
        <v>281</v>
      </c>
      <c r="G664">
        <v>220</v>
      </c>
      <c r="H664">
        <v>48</v>
      </c>
      <c r="I664">
        <v>172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172</v>
      </c>
      <c r="T664">
        <v>0</v>
      </c>
      <c r="U664">
        <v>0</v>
      </c>
      <c r="V664">
        <v>172</v>
      </c>
      <c r="W664">
        <v>0</v>
      </c>
      <c r="X664">
        <v>0</v>
      </c>
      <c r="Y664">
        <v>0</v>
      </c>
      <c r="Z664">
        <v>0</v>
      </c>
      <c r="AA664">
        <v>172</v>
      </c>
      <c r="AB664">
        <v>101</v>
      </c>
      <c r="AC664">
        <v>18</v>
      </c>
      <c r="AD664">
        <v>7</v>
      </c>
      <c r="AE664">
        <v>2</v>
      </c>
      <c r="AF664">
        <v>5</v>
      </c>
      <c r="AG664">
        <v>2</v>
      </c>
      <c r="AH664">
        <v>1</v>
      </c>
      <c r="AI664">
        <v>0</v>
      </c>
      <c r="AJ664">
        <v>51</v>
      </c>
      <c r="AK664">
        <v>0</v>
      </c>
      <c r="AL664">
        <v>3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1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1</v>
      </c>
      <c r="BC664">
        <v>1</v>
      </c>
      <c r="BD664">
        <v>9</v>
      </c>
      <c r="BE664">
        <v>101</v>
      </c>
      <c r="BF664">
        <v>9</v>
      </c>
      <c r="BG664">
        <v>1</v>
      </c>
      <c r="BH664">
        <v>1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2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5</v>
      </c>
      <c r="CI664">
        <v>9</v>
      </c>
      <c r="CJ664">
        <v>2</v>
      </c>
      <c r="CK664">
        <v>0</v>
      </c>
      <c r="CL664">
        <v>0</v>
      </c>
      <c r="CM664">
        <v>0</v>
      </c>
      <c r="CN664">
        <v>0</v>
      </c>
      <c r="CO664">
        <v>1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1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2</v>
      </c>
      <c r="DJ664">
        <v>6</v>
      </c>
      <c r="DK664">
        <v>4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2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6</v>
      </c>
      <c r="EN664">
        <v>33</v>
      </c>
      <c r="EO664">
        <v>0</v>
      </c>
      <c r="EP664">
        <v>0</v>
      </c>
      <c r="EQ664">
        <v>0</v>
      </c>
      <c r="ER664">
        <v>0</v>
      </c>
      <c r="ES664">
        <v>3</v>
      </c>
      <c r="ET664">
        <v>0</v>
      </c>
      <c r="EU664">
        <v>2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25</v>
      </c>
      <c r="FK664">
        <v>1</v>
      </c>
      <c r="FL664">
        <v>0</v>
      </c>
      <c r="FM664">
        <v>0</v>
      </c>
      <c r="FN664">
        <v>0</v>
      </c>
      <c r="FO664">
        <v>2</v>
      </c>
      <c r="FP664">
        <v>0</v>
      </c>
      <c r="FQ664">
        <v>33</v>
      </c>
      <c r="FR664">
        <v>4</v>
      </c>
      <c r="FS664">
        <v>1</v>
      </c>
      <c r="FT664">
        <v>0</v>
      </c>
      <c r="FU664">
        <v>0</v>
      </c>
      <c r="FV664">
        <v>0</v>
      </c>
      <c r="FW664">
        <v>0</v>
      </c>
      <c r="FX664">
        <v>3</v>
      </c>
      <c r="FY664">
        <v>0</v>
      </c>
      <c r="FZ664">
        <v>0</v>
      </c>
      <c r="GA664">
        <v>0</v>
      </c>
      <c r="GB664">
        <v>0</v>
      </c>
      <c r="GC664">
        <v>0</v>
      </c>
      <c r="GD664">
        <v>0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4</v>
      </c>
      <c r="GV664">
        <v>11</v>
      </c>
      <c r="GW664">
        <v>0</v>
      </c>
      <c r="GX664">
        <v>1</v>
      </c>
      <c r="GY664">
        <v>0</v>
      </c>
      <c r="GZ664">
        <v>1</v>
      </c>
      <c r="HA664">
        <v>0</v>
      </c>
      <c r="HB664">
        <v>0</v>
      </c>
      <c r="HC664">
        <v>0</v>
      </c>
      <c r="HD664">
        <v>0</v>
      </c>
      <c r="HE664">
        <v>0</v>
      </c>
      <c r="HF664">
        <v>3</v>
      </c>
      <c r="HG664">
        <v>0</v>
      </c>
      <c r="HH664">
        <v>0</v>
      </c>
      <c r="HI664">
        <v>0</v>
      </c>
      <c r="HJ664">
        <v>0</v>
      </c>
      <c r="HK664">
        <v>4</v>
      </c>
      <c r="HL664">
        <v>0</v>
      </c>
      <c r="HM664">
        <v>0</v>
      </c>
      <c r="HN664">
        <v>0</v>
      </c>
      <c r="HO664">
        <v>0</v>
      </c>
      <c r="HP664">
        <v>2</v>
      </c>
      <c r="HQ664">
        <v>0</v>
      </c>
      <c r="HR664">
        <v>0</v>
      </c>
      <c r="HS664">
        <v>0</v>
      </c>
      <c r="HT664">
        <v>0</v>
      </c>
      <c r="HU664">
        <v>0</v>
      </c>
      <c r="HV664">
        <v>0</v>
      </c>
      <c r="HW664">
        <v>0</v>
      </c>
      <c r="HX664">
        <v>0</v>
      </c>
      <c r="HY664">
        <v>11</v>
      </c>
      <c r="HZ664">
        <v>5</v>
      </c>
      <c r="IA664">
        <v>3</v>
      </c>
      <c r="IB664">
        <v>0</v>
      </c>
      <c r="IC664">
        <v>0</v>
      </c>
      <c r="ID664">
        <v>0</v>
      </c>
      <c r="IE664">
        <v>0</v>
      </c>
      <c r="IF664">
        <v>0</v>
      </c>
      <c r="IG664">
        <v>0</v>
      </c>
      <c r="IH664">
        <v>0</v>
      </c>
      <c r="II664">
        <v>2</v>
      </c>
      <c r="IJ664">
        <v>0</v>
      </c>
      <c r="IK664">
        <v>0</v>
      </c>
      <c r="IL664">
        <v>0</v>
      </c>
      <c r="IM664">
        <v>0</v>
      </c>
      <c r="IN664">
        <v>0</v>
      </c>
      <c r="IO664">
        <v>0</v>
      </c>
      <c r="IP664">
        <v>0</v>
      </c>
      <c r="IQ664">
        <v>0</v>
      </c>
      <c r="IR664">
        <v>0</v>
      </c>
      <c r="IS664">
        <v>0</v>
      </c>
      <c r="IT664">
        <v>0</v>
      </c>
      <c r="IU664">
        <v>0</v>
      </c>
      <c r="IV664">
        <v>0</v>
      </c>
      <c r="IW664">
        <v>0</v>
      </c>
      <c r="IX664">
        <v>0</v>
      </c>
      <c r="IY664">
        <v>0</v>
      </c>
      <c r="IZ664">
        <v>0</v>
      </c>
      <c r="JA664">
        <v>0</v>
      </c>
      <c r="JB664">
        <v>0</v>
      </c>
      <c r="JC664">
        <v>5</v>
      </c>
      <c r="JD664" t="s">
        <v>0</v>
      </c>
      <c r="JE664" t="s">
        <v>0</v>
      </c>
      <c r="JF664" t="s">
        <v>0</v>
      </c>
      <c r="JG664" t="s">
        <v>0</v>
      </c>
      <c r="JH664" t="s">
        <v>0</v>
      </c>
      <c r="JI664" t="s">
        <v>0</v>
      </c>
      <c r="JJ664" t="s">
        <v>0</v>
      </c>
      <c r="JK664" t="s">
        <v>0</v>
      </c>
      <c r="JL664" t="s">
        <v>0</v>
      </c>
      <c r="JM664" t="s">
        <v>0</v>
      </c>
      <c r="JN664" t="s">
        <v>0</v>
      </c>
      <c r="JO664" t="s">
        <v>0</v>
      </c>
      <c r="JP664" t="s">
        <v>0</v>
      </c>
      <c r="JQ664" t="s">
        <v>0</v>
      </c>
      <c r="JR664" t="s">
        <v>0</v>
      </c>
      <c r="JS664" t="s">
        <v>0</v>
      </c>
      <c r="JT664" t="s">
        <v>0</v>
      </c>
      <c r="JU664" t="s">
        <v>0</v>
      </c>
      <c r="JV664" t="s">
        <v>0</v>
      </c>
      <c r="JW664">
        <v>0</v>
      </c>
      <c r="JX664">
        <v>0</v>
      </c>
      <c r="JY664">
        <v>0</v>
      </c>
      <c r="JZ664">
        <v>0</v>
      </c>
      <c r="KA664">
        <v>0</v>
      </c>
      <c r="KB664">
        <v>0</v>
      </c>
      <c r="KC664">
        <v>0</v>
      </c>
      <c r="KD664">
        <v>0</v>
      </c>
      <c r="KE664">
        <v>0</v>
      </c>
      <c r="KF664">
        <v>0</v>
      </c>
      <c r="KG664">
        <v>0</v>
      </c>
      <c r="KH664">
        <v>0</v>
      </c>
      <c r="KI664">
        <v>0</v>
      </c>
      <c r="KJ664">
        <v>0</v>
      </c>
      <c r="KK664">
        <v>0</v>
      </c>
      <c r="KL664">
        <v>0</v>
      </c>
      <c r="KM664">
        <v>0</v>
      </c>
      <c r="KN664">
        <v>0</v>
      </c>
      <c r="KO664">
        <v>0</v>
      </c>
      <c r="KP664">
        <v>0</v>
      </c>
      <c r="KQ664">
        <v>0</v>
      </c>
      <c r="KR664">
        <v>0</v>
      </c>
      <c r="KS664">
        <v>1</v>
      </c>
      <c r="KT664">
        <v>0</v>
      </c>
      <c r="KU664">
        <v>0</v>
      </c>
      <c r="KV664">
        <v>0</v>
      </c>
      <c r="KW664">
        <v>1</v>
      </c>
      <c r="KX664">
        <v>0</v>
      </c>
      <c r="KY664">
        <v>0</v>
      </c>
      <c r="KZ664">
        <v>0</v>
      </c>
      <c r="LA664">
        <v>0</v>
      </c>
      <c r="LB664">
        <v>0</v>
      </c>
      <c r="LC664">
        <v>0</v>
      </c>
      <c r="LD664">
        <v>0</v>
      </c>
      <c r="LE664">
        <v>0</v>
      </c>
      <c r="LF664">
        <v>0</v>
      </c>
      <c r="LG664">
        <v>0</v>
      </c>
      <c r="LH664">
        <v>0</v>
      </c>
      <c r="LI664">
        <v>0</v>
      </c>
      <c r="LJ664">
        <v>0</v>
      </c>
      <c r="LK664">
        <v>0</v>
      </c>
      <c r="LL664">
        <v>0</v>
      </c>
      <c r="LM664">
        <v>0</v>
      </c>
      <c r="LN664">
        <v>0</v>
      </c>
      <c r="LO664">
        <v>0</v>
      </c>
      <c r="LP664">
        <v>0</v>
      </c>
      <c r="LQ664">
        <v>0</v>
      </c>
      <c r="LR664">
        <v>0</v>
      </c>
      <c r="LS664">
        <v>0</v>
      </c>
      <c r="LT664">
        <v>0</v>
      </c>
      <c r="LU664">
        <v>1</v>
      </c>
      <c r="LV664">
        <v>0</v>
      </c>
      <c r="LW664">
        <v>0</v>
      </c>
      <c r="LX664">
        <v>0</v>
      </c>
      <c r="LY664">
        <v>0</v>
      </c>
      <c r="LZ664">
        <v>0</v>
      </c>
      <c r="MA664">
        <v>0</v>
      </c>
      <c r="MB664">
        <v>0</v>
      </c>
      <c r="MC664">
        <v>0</v>
      </c>
      <c r="MD664">
        <v>0</v>
      </c>
      <c r="ME664">
        <v>0</v>
      </c>
      <c r="MF664">
        <v>0</v>
      </c>
      <c r="MG664">
        <v>0</v>
      </c>
      <c r="MH664">
        <v>0</v>
      </c>
      <c r="MI664">
        <v>0</v>
      </c>
      <c r="MJ664">
        <v>0</v>
      </c>
      <c r="MK664">
        <v>0</v>
      </c>
      <c r="ML664">
        <v>0</v>
      </c>
      <c r="MM664">
        <v>0</v>
      </c>
    </row>
    <row r="665" spans="1:351">
      <c r="A665" t="s">
        <v>511</v>
      </c>
      <c r="B665" t="s">
        <v>508</v>
      </c>
      <c r="C665" t="str">
        <f>"201310"</f>
        <v>201310</v>
      </c>
      <c r="D665" t="s">
        <v>510</v>
      </c>
      <c r="E665">
        <v>7</v>
      </c>
      <c r="F665">
        <v>301</v>
      </c>
      <c r="G665">
        <v>241</v>
      </c>
      <c r="H665">
        <v>96</v>
      </c>
      <c r="I665">
        <v>146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145</v>
      </c>
      <c r="T665">
        <v>0</v>
      </c>
      <c r="U665">
        <v>0</v>
      </c>
      <c r="V665">
        <v>145</v>
      </c>
      <c r="W665">
        <v>6</v>
      </c>
      <c r="X665">
        <v>4</v>
      </c>
      <c r="Y665">
        <v>1</v>
      </c>
      <c r="Z665">
        <v>1</v>
      </c>
      <c r="AA665">
        <v>139</v>
      </c>
      <c r="AB665">
        <v>106</v>
      </c>
      <c r="AC665">
        <v>10</v>
      </c>
      <c r="AD665">
        <v>11</v>
      </c>
      <c r="AE665">
        <v>5</v>
      </c>
      <c r="AF665">
        <v>5</v>
      </c>
      <c r="AG665">
        <v>2</v>
      </c>
      <c r="AH665">
        <v>0</v>
      </c>
      <c r="AI665">
        <v>0</v>
      </c>
      <c r="AJ665">
        <v>53</v>
      </c>
      <c r="AK665">
        <v>0</v>
      </c>
      <c r="AL665">
        <v>11</v>
      </c>
      <c r="AM665">
        <v>2</v>
      </c>
      <c r="AN665">
        <v>0</v>
      </c>
      <c r="AO665">
        <v>0</v>
      </c>
      <c r="AP665">
        <v>0</v>
      </c>
      <c r="AQ665">
        <v>2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1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3</v>
      </c>
      <c r="BD665">
        <v>1</v>
      </c>
      <c r="BE665">
        <v>106</v>
      </c>
      <c r="BF665">
        <v>5</v>
      </c>
      <c r="BG665">
        <v>1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4</v>
      </c>
      <c r="CI665">
        <v>5</v>
      </c>
      <c r="CJ665">
        <v>1</v>
      </c>
      <c r="CK665">
        <v>1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1</v>
      </c>
      <c r="DJ665">
        <v>4</v>
      </c>
      <c r="DK665">
        <v>1</v>
      </c>
      <c r="DL665">
        <v>3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4</v>
      </c>
      <c r="EN665">
        <v>4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4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0</v>
      </c>
      <c r="FP665">
        <v>0</v>
      </c>
      <c r="FQ665">
        <v>4</v>
      </c>
      <c r="FR665">
        <v>6</v>
      </c>
      <c r="FS665">
        <v>2</v>
      </c>
      <c r="FT665">
        <v>0</v>
      </c>
      <c r="FU665">
        <v>0</v>
      </c>
      <c r="FV665">
        <v>1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1</v>
      </c>
      <c r="GG665">
        <v>0</v>
      </c>
      <c r="GH665">
        <v>0</v>
      </c>
      <c r="GI665">
        <v>0</v>
      </c>
      <c r="GJ665">
        <v>0</v>
      </c>
      <c r="GK665">
        <v>0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2</v>
      </c>
      <c r="GU665">
        <v>6</v>
      </c>
      <c r="GV665">
        <v>8</v>
      </c>
      <c r="GW665">
        <v>4</v>
      </c>
      <c r="GX665">
        <v>0</v>
      </c>
      <c r="GY665">
        <v>0</v>
      </c>
      <c r="GZ665">
        <v>0</v>
      </c>
      <c r="HA665">
        <v>0</v>
      </c>
      <c r="HB665">
        <v>0</v>
      </c>
      <c r="HC665">
        <v>0</v>
      </c>
      <c r="HD665">
        <v>0</v>
      </c>
      <c r="HE665">
        <v>0</v>
      </c>
      <c r="HF665">
        <v>0</v>
      </c>
      <c r="HG665">
        <v>0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1</v>
      </c>
      <c r="HN665">
        <v>0</v>
      </c>
      <c r="HO665">
        <v>0</v>
      </c>
      <c r="HP665">
        <v>0</v>
      </c>
      <c r="HQ665">
        <v>0</v>
      </c>
      <c r="HR665">
        <v>2</v>
      </c>
      <c r="HS665">
        <v>0</v>
      </c>
      <c r="HT665">
        <v>1</v>
      </c>
      <c r="HU665">
        <v>0</v>
      </c>
      <c r="HV665">
        <v>0</v>
      </c>
      <c r="HW665">
        <v>0</v>
      </c>
      <c r="HX665">
        <v>0</v>
      </c>
      <c r="HY665">
        <v>8</v>
      </c>
      <c r="HZ665">
        <v>4</v>
      </c>
      <c r="IA665">
        <v>0</v>
      </c>
      <c r="IB665">
        <v>0</v>
      </c>
      <c r="IC665">
        <v>0</v>
      </c>
      <c r="ID665">
        <v>1</v>
      </c>
      <c r="IE665">
        <v>0</v>
      </c>
      <c r="IF665">
        <v>0</v>
      </c>
      <c r="IG665">
        <v>0</v>
      </c>
      <c r="IH665">
        <v>0</v>
      </c>
      <c r="II665">
        <v>1</v>
      </c>
      <c r="IJ665">
        <v>0</v>
      </c>
      <c r="IK665">
        <v>0</v>
      </c>
      <c r="IL665">
        <v>0</v>
      </c>
      <c r="IM665">
        <v>0</v>
      </c>
      <c r="IN665">
        <v>0</v>
      </c>
      <c r="IO665">
        <v>0</v>
      </c>
      <c r="IP665">
        <v>0</v>
      </c>
      <c r="IQ665">
        <v>1</v>
      </c>
      <c r="IR665">
        <v>0</v>
      </c>
      <c r="IS665">
        <v>0</v>
      </c>
      <c r="IT665">
        <v>0</v>
      </c>
      <c r="IU665">
        <v>0</v>
      </c>
      <c r="IV665">
        <v>0</v>
      </c>
      <c r="IW665">
        <v>0</v>
      </c>
      <c r="IX665">
        <v>0</v>
      </c>
      <c r="IY665">
        <v>0</v>
      </c>
      <c r="IZ665">
        <v>0</v>
      </c>
      <c r="JA665">
        <v>1</v>
      </c>
      <c r="JB665">
        <v>0</v>
      </c>
      <c r="JC665">
        <v>4</v>
      </c>
      <c r="JD665" t="s">
        <v>0</v>
      </c>
      <c r="JE665" t="s">
        <v>0</v>
      </c>
      <c r="JF665" t="s">
        <v>0</v>
      </c>
      <c r="JG665" t="s">
        <v>0</v>
      </c>
      <c r="JH665" t="s">
        <v>0</v>
      </c>
      <c r="JI665" t="s">
        <v>0</v>
      </c>
      <c r="JJ665" t="s">
        <v>0</v>
      </c>
      <c r="JK665" t="s">
        <v>0</v>
      </c>
      <c r="JL665" t="s">
        <v>0</v>
      </c>
      <c r="JM665" t="s">
        <v>0</v>
      </c>
      <c r="JN665" t="s">
        <v>0</v>
      </c>
      <c r="JO665" t="s">
        <v>0</v>
      </c>
      <c r="JP665" t="s">
        <v>0</v>
      </c>
      <c r="JQ665" t="s">
        <v>0</v>
      </c>
      <c r="JR665" t="s">
        <v>0</v>
      </c>
      <c r="JS665" t="s">
        <v>0</v>
      </c>
      <c r="JT665" t="s">
        <v>0</v>
      </c>
      <c r="JU665" t="s">
        <v>0</v>
      </c>
      <c r="JV665" t="s">
        <v>0</v>
      </c>
      <c r="JW665">
        <v>0</v>
      </c>
      <c r="JX665">
        <v>0</v>
      </c>
      <c r="JY665">
        <v>0</v>
      </c>
      <c r="JZ665">
        <v>0</v>
      </c>
      <c r="KA665">
        <v>0</v>
      </c>
      <c r="KB665">
        <v>0</v>
      </c>
      <c r="KC665">
        <v>0</v>
      </c>
      <c r="KD665">
        <v>0</v>
      </c>
      <c r="KE665">
        <v>0</v>
      </c>
      <c r="KF665">
        <v>0</v>
      </c>
      <c r="KG665">
        <v>0</v>
      </c>
      <c r="KH665">
        <v>0</v>
      </c>
      <c r="KI665">
        <v>0</v>
      </c>
      <c r="KJ665">
        <v>0</v>
      </c>
      <c r="KK665">
        <v>0</v>
      </c>
      <c r="KL665">
        <v>0</v>
      </c>
      <c r="KM665">
        <v>0</v>
      </c>
      <c r="KN665">
        <v>0</v>
      </c>
      <c r="KO665">
        <v>0</v>
      </c>
      <c r="KP665">
        <v>0</v>
      </c>
      <c r="KQ665">
        <v>0</v>
      </c>
      <c r="KR665">
        <v>0</v>
      </c>
      <c r="KS665">
        <v>1</v>
      </c>
      <c r="KT665">
        <v>1</v>
      </c>
      <c r="KU665">
        <v>0</v>
      </c>
      <c r="KV665">
        <v>0</v>
      </c>
      <c r="KW665">
        <v>0</v>
      </c>
      <c r="KX665">
        <v>0</v>
      </c>
      <c r="KY665">
        <v>0</v>
      </c>
      <c r="KZ665">
        <v>0</v>
      </c>
      <c r="LA665">
        <v>0</v>
      </c>
      <c r="LB665">
        <v>0</v>
      </c>
      <c r="LC665">
        <v>0</v>
      </c>
      <c r="LD665">
        <v>0</v>
      </c>
      <c r="LE665">
        <v>0</v>
      </c>
      <c r="LF665">
        <v>0</v>
      </c>
      <c r="LG665">
        <v>0</v>
      </c>
      <c r="LH665">
        <v>0</v>
      </c>
      <c r="LI665">
        <v>0</v>
      </c>
      <c r="LJ665">
        <v>0</v>
      </c>
      <c r="LK665">
        <v>0</v>
      </c>
      <c r="LL665">
        <v>0</v>
      </c>
      <c r="LM665">
        <v>0</v>
      </c>
      <c r="LN665">
        <v>0</v>
      </c>
      <c r="LO665">
        <v>0</v>
      </c>
      <c r="LP665">
        <v>0</v>
      </c>
      <c r="LQ665">
        <v>0</v>
      </c>
      <c r="LR665">
        <v>0</v>
      </c>
      <c r="LS665">
        <v>0</v>
      </c>
      <c r="LT665">
        <v>0</v>
      </c>
      <c r="LU665">
        <v>1</v>
      </c>
      <c r="LV665">
        <v>0</v>
      </c>
      <c r="LW665">
        <v>0</v>
      </c>
      <c r="LX665">
        <v>0</v>
      </c>
      <c r="LY665">
        <v>0</v>
      </c>
      <c r="LZ665">
        <v>0</v>
      </c>
      <c r="MA665">
        <v>0</v>
      </c>
      <c r="MB665">
        <v>0</v>
      </c>
      <c r="MC665">
        <v>0</v>
      </c>
      <c r="MD665">
        <v>0</v>
      </c>
      <c r="ME665">
        <v>0</v>
      </c>
      <c r="MF665">
        <v>0</v>
      </c>
      <c r="MG665">
        <v>0</v>
      </c>
      <c r="MH665">
        <v>0</v>
      </c>
      <c r="MI665">
        <v>0</v>
      </c>
      <c r="MJ665">
        <v>0</v>
      </c>
      <c r="MK665">
        <v>0</v>
      </c>
      <c r="ML665">
        <v>0</v>
      </c>
      <c r="MM665">
        <v>0</v>
      </c>
    </row>
    <row r="666" spans="1:351">
      <c r="A666" t="s">
        <v>509</v>
      </c>
      <c r="B666" t="s">
        <v>508</v>
      </c>
      <c r="C666" t="str">
        <f>"201310"</f>
        <v>201310</v>
      </c>
      <c r="D666" t="s">
        <v>507</v>
      </c>
      <c r="E666">
        <v>8</v>
      </c>
      <c r="F666">
        <v>249</v>
      </c>
      <c r="G666">
        <v>200</v>
      </c>
      <c r="H666">
        <v>75</v>
      </c>
      <c r="I666">
        <v>125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125</v>
      </c>
      <c r="T666">
        <v>0</v>
      </c>
      <c r="U666">
        <v>0</v>
      </c>
      <c r="V666">
        <v>125</v>
      </c>
      <c r="W666">
        <v>2</v>
      </c>
      <c r="X666">
        <v>1</v>
      </c>
      <c r="Y666">
        <v>1</v>
      </c>
      <c r="Z666">
        <v>0</v>
      </c>
      <c r="AA666">
        <v>123</v>
      </c>
      <c r="AB666">
        <v>88</v>
      </c>
      <c r="AC666">
        <v>9</v>
      </c>
      <c r="AD666">
        <v>7</v>
      </c>
      <c r="AE666">
        <v>0</v>
      </c>
      <c r="AF666">
        <v>9</v>
      </c>
      <c r="AG666">
        <v>3</v>
      </c>
      <c r="AH666">
        <v>2</v>
      </c>
      <c r="AI666">
        <v>0</v>
      </c>
      <c r="AJ666">
        <v>39</v>
      </c>
      <c r="AK666">
        <v>0</v>
      </c>
      <c r="AL666">
        <v>12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3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1</v>
      </c>
      <c r="BD666">
        <v>3</v>
      </c>
      <c r="BE666">
        <v>88</v>
      </c>
      <c r="BF666">
        <v>6</v>
      </c>
      <c r="BG666">
        <v>2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4</v>
      </c>
      <c r="CI666">
        <v>6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2</v>
      </c>
      <c r="DK666">
        <v>1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1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2</v>
      </c>
      <c r="EN666">
        <v>12</v>
      </c>
      <c r="EO666">
        <v>0</v>
      </c>
      <c r="EP666">
        <v>1</v>
      </c>
      <c r="EQ666">
        <v>0</v>
      </c>
      <c r="ER666">
        <v>0</v>
      </c>
      <c r="ES666">
        <v>5</v>
      </c>
      <c r="ET666">
        <v>0</v>
      </c>
      <c r="EU666">
        <v>0</v>
      </c>
      <c r="EV666">
        <v>0</v>
      </c>
      <c r="EW666">
        <v>0</v>
      </c>
      <c r="EX666">
        <v>1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5</v>
      </c>
      <c r="FK666">
        <v>0</v>
      </c>
      <c r="FL666">
        <v>0</v>
      </c>
      <c r="FM666">
        <v>0</v>
      </c>
      <c r="FN666">
        <v>0</v>
      </c>
      <c r="FO666">
        <v>0</v>
      </c>
      <c r="FP666">
        <v>0</v>
      </c>
      <c r="FQ666">
        <v>12</v>
      </c>
      <c r="FR666">
        <v>2</v>
      </c>
      <c r="FS666">
        <v>0</v>
      </c>
      <c r="FT666">
        <v>1</v>
      </c>
      <c r="FU666">
        <v>0</v>
      </c>
      <c r="FV666">
        <v>1</v>
      </c>
      <c r="FW666">
        <v>0</v>
      </c>
      <c r="FX666">
        <v>0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>
        <v>0</v>
      </c>
      <c r="GU666">
        <v>2</v>
      </c>
      <c r="GV666">
        <v>8</v>
      </c>
      <c r="GW666">
        <v>4</v>
      </c>
      <c r="GX666">
        <v>1</v>
      </c>
      <c r="GY666">
        <v>0</v>
      </c>
      <c r="GZ666">
        <v>1</v>
      </c>
      <c r="HA666">
        <v>0</v>
      </c>
      <c r="HB666">
        <v>1</v>
      </c>
      <c r="HC666">
        <v>0</v>
      </c>
      <c r="HD666">
        <v>0</v>
      </c>
      <c r="HE666">
        <v>0</v>
      </c>
      <c r="HF666">
        <v>0</v>
      </c>
      <c r="HG666">
        <v>0</v>
      </c>
      <c r="HH666">
        <v>0</v>
      </c>
      <c r="HI666">
        <v>0</v>
      </c>
      <c r="HJ666">
        <v>0</v>
      </c>
      <c r="HK666">
        <v>0</v>
      </c>
      <c r="HL666">
        <v>0</v>
      </c>
      <c r="HM666">
        <v>0</v>
      </c>
      <c r="HN666">
        <v>0</v>
      </c>
      <c r="HO666">
        <v>0</v>
      </c>
      <c r="HP666">
        <v>0</v>
      </c>
      <c r="HQ666">
        <v>0</v>
      </c>
      <c r="HR666">
        <v>1</v>
      </c>
      <c r="HS666">
        <v>0</v>
      </c>
      <c r="HT666">
        <v>0</v>
      </c>
      <c r="HU666">
        <v>0</v>
      </c>
      <c r="HV666">
        <v>0</v>
      </c>
      <c r="HW666">
        <v>0</v>
      </c>
      <c r="HX666">
        <v>0</v>
      </c>
      <c r="HY666">
        <v>8</v>
      </c>
      <c r="HZ666">
        <v>3</v>
      </c>
      <c r="IA666">
        <v>0</v>
      </c>
      <c r="IB666">
        <v>1</v>
      </c>
      <c r="IC666">
        <v>0</v>
      </c>
      <c r="ID666">
        <v>0</v>
      </c>
      <c r="IE666">
        <v>0</v>
      </c>
      <c r="IF666">
        <v>0</v>
      </c>
      <c r="IG666">
        <v>0</v>
      </c>
      <c r="IH666">
        <v>0</v>
      </c>
      <c r="II666">
        <v>1</v>
      </c>
      <c r="IJ666">
        <v>0</v>
      </c>
      <c r="IK666">
        <v>0</v>
      </c>
      <c r="IL666">
        <v>0</v>
      </c>
      <c r="IM666">
        <v>0</v>
      </c>
      <c r="IN666">
        <v>0</v>
      </c>
      <c r="IO666">
        <v>0</v>
      </c>
      <c r="IP666">
        <v>0</v>
      </c>
      <c r="IQ666">
        <v>1</v>
      </c>
      <c r="IR666">
        <v>0</v>
      </c>
      <c r="IS666">
        <v>0</v>
      </c>
      <c r="IT666">
        <v>0</v>
      </c>
      <c r="IU666">
        <v>0</v>
      </c>
      <c r="IV666">
        <v>0</v>
      </c>
      <c r="IW666">
        <v>0</v>
      </c>
      <c r="IX666">
        <v>0</v>
      </c>
      <c r="IY666">
        <v>0</v>
      </c>
      <c r="IZ666">
        <v>0</v>
      </c>
      <c r="JA666">
        <v>0</v>
      </c>
      <c r="JB666">
        <v>0</v>
      </c>
      <c r="JC666">
        <v>3</v>
      </c>
      <c r="JD666" t="s">
        <v>0</v>
      </c>
      <c r="JE666" t="s">
        <v>0</v>
      </c>
      <c r="JF666" t="s">
        <v>0</v>
      </c>
      <c r="JG666" t="s">
        <v>0</v>
      </c>
      <c r="JH666" t="s">
        <v>0</v>
      </c>
      <c r="JI666" t="s">
        <v>0</v>
      </c>
      <c r="JJ666" t="s">
        <v>0</v>
      </c>
      <c r="JK666" t="s">
        <v>0</v>
      </c>
      <c r="JL666" t="s">
        <v>0</v>
      </c>
      <c r="JM666" t="s">
        <v>0</v>
      </c>
      <c r="JN666" t="s">
        <v>0</v>
      </c>
      <c r="JO666" t="s">
        <v>0</v>
      </c>
      <c r="JP666" t="s">
        <v>0</v>
      </c>
      <c r="JQ666" t="s">
        <v>0</v>
      </c>
      <c r="JR666" t="s">
        <v>0</v>
      </c>
      <c r="JS666" t="s">
        <v>0</v>
      </c>
      <c r="JT666" t="s">
        <v>0</v>
      </c>
      <c r="JU666" t="s">
        <v>0</v>
      </c>
      <c r="JV666" t="s">
        <v>0</v>
      </c>
      <c r="JW666">
        <v>1</v>
      </c>
      <c r="JX666">
        <v>0</v>
      </c>
      <c r="JY666">
        <v>1</v>
      </c>
      <c r="JZ666">
        <v>0</v>
      </c>
      <c r="KA666">
        <v>0</v>
      </c>
      <c r="KB666">
        <v>0</v>
      </c>
      <c r="KC666">
        <v>0</v>
      </c>
      <c r="KD666">
        <v>0</v>
      </c>
      <c r="KE666">
        <v>0</v>
      </c>
      <c r="KF666">
        <v>0</v>
      </c>
      <c r="KG666">
        <v>0</v>
      </c>
      <c r="KH666">
        <v>0</v>
      </c>
      <c r="KI666">
        <v>0</v>
      </c>
      <c r="KJ666">
        <v>0</v>
      </c>
      <c r="KK666">
        <v>0</v>
      </c>
      <c r="KL666">
        <v>0</v>
      </c>
      <c r="KM666">
        <v>0</v>
      </c>
      <c r="KN666">
        <v>0</v>
      </c>
      <c r="KO666">
        <v>0</v>
      </c>
      <c r="KP666">
        <v>0</v>
      </c>
      <c r="KQ666">
        <v>0</v>
      </c>
      <c r="KR666">
        <v>1</v>
      </c>
      <c r="KS666">
        <v>0</v>
      </c>
      <c r="KT666">
        <v>0</v>
      </c>
      <c r="KU666">
        <v>0</v>
      </c>
      <c r="KV666">
        <v>0</v>
      </c>
      <c r="KW666">
        <v>0</v>
      </c>
      <c r="KX666">
        <v>0</v>
      </c>
      <c r="KY666">
        <v>0</v>
      </c>
      <c r="KZ666">
        <v>0</v>
      </c>
      <c r="LA666">
        <v>0</v>
      </c>
      <c r="LB666">
        <v>0</v>
      </c>
      <c r="LC666">
        <v>0</v>
      </c>
      <c r="LD666">
        <v>0</v>
      </c>
      <c r="LE666">
        <v>0</v>
      </c>
      <c r="LF666">
        <v>0</v>
      </c>
      <c r="LG666">
        <v>0</v>
      </c>
      <c r="LH666">
        <v>0</v>
      </c>
      <c r="LI666">
        <v>0</v>
      </c>
      <c r="LJ666">
        <v>0</v>
      </c>
      <c r="LK666">
        <v>0</v>
      </c>
      <c r="LL666">
        <v>0</v>
      </c>
      <c r="LM666">
        <v>0</v>
      </c>
      <c r="LN666">
        <v>0</v>
      </c>
      <c r="LO666">
        <v>0</v>
      </c>
      <c r="LP666">
        <v>0</v>
      </c>
      <c r="LQ666">
        <v>0</v>
      </c>
      <c r="LR666">
        <v>0</v>
      </c>
      <c r="LS666">
        <v>0</v>
      </c>
      <c r="LT666">
        <v>0</v>
      </c>
      <c r="LU666">
        <v>0</v>
      </c>
      <c r="LV666">
        <v>1</v>
      </c>
      <c r="LW666">
        <v>0</v>
      </c>
      <c r="LX666">
        <v>1</v>
      </c>
      <c r="LY666">
        <v>0</v>
      </c>
      <c r="LZ666">
        <v>0</v>
      </c>
      <c r="MA666">
        <v>0</v>
      </c>
      <c r="MB666">
        <v>0</v>
      </c>
      <c r="MC666">
        <v>0</v>
      </c>
      <c r="MD666">
        <v>0</v>
      </c>
      <c r="ME666">
        <v>0</v>
      </c>
      <c r="MF666">
        <v>0</v>
      </c>
      <c r="MG666">
        <v>0</v>
      </c>
      <c r="MH666">
        <v>0</v>
      </c>
      <c r="MI666">
        <v>0</v>
      </c>
      <c r="MJ666">
        <v>0</v>
      </c>
      <c r="MK666">
        <v>0</v>
      </c>
      <c r="ML666">
        <v>0</v>
      </c>
      <c r="MM666">
        <v>1</v>
      </c>
    </row>
    <row r="667" spans="1:351">
      <c r="A667" t="s">
        <v>506</v>
      </c>
      <c r="B667" t="s">
        <v>482</v>
      </c>
      <c r="C667" t="str">
        <f>"201401"</f>
        <v>201401</v>
      </c>
      <c r="D667" t="s">
        <v>505</v>
      </c>
      <c r="E667">
        <v>1</v>
      </c>
      <c r="F667">
        <v>1044</v>
      </c>
      <c r="G667">
        <v>811</v>
      </c>
      <c r="H667">
        <v>233</v>
      </c>
      <c r="I667">
        <v>578</v>
      </c>
      <c r="J667">
        <v>1</v>
      </c>
      <c r="K667">
        <v>0</v>
      </c>
      <c r="L667">
        <v>1</v>
      </c>
      <c r="M667">
        <v>1</v>
      </c>
      <c r="N667">
        <v>0</v>
      </c>
      <c r="O667">
        <v>0</v>
      </c>
      <c r="P667">
        <v>0</v>
      </c>
      <c r="Q667">
        <v>0</v>
      </c>
      <c r="R667">
        <v>1</v>
      </c>
      <c r="S667">
        <v>579</v>
      </c>
      <c r="T667">
        <v>1</v>
      </c>
      <c r="U667">
        <v>0</v>
      </c>
      <c r="V667">
        <v>579</v>
      </c>
      <c r="W667">
        <v>10</v>
      </c>
      <c r="X667">
        <v>4</v>
      </c>
      <c r="Y667">
        <v>3</v>
      </c>
      <c r="Z667">
        <v>3</v>
      </c>
      <c r="AA667">
        <v>569</v>
      </c>
      <c r="AB667">
        <v>304</v>
      </c>
      <c r="AC667">
        <v>19</v>
      </c>
      <c r="AD667">
        <v>37</v>
      </c>
      <c r="AE667">
        <v>5</v>
      </c>
      <c r="AF667">
        <v>71</v>
      </c>
      <c r="AG667">
        <v>10</v>
      </c>
      <c r="AH667">
        <v>3</v>
      </c>
      <c r="AI667">
        <v>0</v>
      </c>
      <c r="AJ667">
        <v>21</v>
      </c>
      <c r="AK667">
        <v>3</v>
      </c>
      <c r="AL667">
        <v>7</v>
      </c>
      <c r="AM667">
        <v>2</v>
      </c>
      <c r="AN667">
        <v>0</v>
      </c>
      <c r="AO667">
        <v>0</v>
      </c>
      <c r="AP667">
        <v>0</v>
      </c>
      <c r="AQ667">
        <v>0</v>
      </c>
      <c r="AR667">
        <v>47</v>
      </c>
      <c r="AS667">
        <v>0</v>
      </c>
      <c r="AT667">
        <v>0</v>
      </c>
      <c r="AU667">
        <v>0</v>
      </c>
      <c r="AV667">
        <v>1</v>
      </c>
      <c r="AW667">
        <v>5</v>
      </c>
      <c r="AX667">
        <v>0</v>
      </c>
      <c r="AY667">
        <v>2</v>
      </c>
      <c r="AZ667">
        <v>1</v>
      </c>
      <c r="BA667">
        <v>1</v>
      </c>
      <c r="BB667">
        <v>0</v>
      </c>
      <c r="BC667">
        <v>68</v>
      </c>
      <c r="BD667">
        <v>1</v>
      </c>
      <c r="BE667">
        <v>304</v>
      </c>
      <c r="BF667">
        <v>94</v>
      </c>
      <c r="BG667">
        <v>44</v>
      </c>
      <c r="BH667">
        <v>12</v>
      </c>
      <c r="BI667">
        <v>5</v>
      </c>
      <c r="BJ667">
        <v>0</v>
      </c>
      <c r="BK667">
        <v>0</v>
      </c>
      <c r="BL667">
        <v>0</v>
      </c>
      <c r="BM667">
        <v>0</v>
      </c>
      <c r="BN667">
        <v>6</v>
      </c>
      <c r="BO667">
        <v>0</v>
      </c>
      <c r="BP667">
        <v>0</v>
      </c>
      <c r="BQ667">
        <v>1</v>
      </c>
      <c r="BR667">
        <v>0</v>
      </c>
      <c r="BS667">
        <v>0</v>
      </c>
      <c r="BT667">
        <v>0</v>
      </c>
      <c r="BU667">
        <v>0</v>
      </c>
      <c r="BV667">
        <v>1</v>
      </c>
      <c r="BW667">
        <v>9</v>
      </c>
      <c r="BX667">
        <v>0</v>
      </c>
      <c r="BY667">
        <v>0</v>
      </c>
      <c r="BZ667">
        <v>0</v>
      </c>
      <c r="CA667">
        <v>1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15</v>
      </c>
      <c r="CI667">
        <v>94</v>
      </c>
      <c r="CJ667">
        <v>11</v>
      </c>
      <c r="CK667">
        <v>4</v>
      </c>
      <c r="CL667">
        <v>1</v>
      </c>
      <c r="CM667">
        <v>0</v>
      </c>
      <c r="CN667">
        <v>1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1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3</v>
      </c>
      <c r="DF667">
        <v>0</v>
      </c>
      <c r="DG667">
        <v>0</v>
      </c>
      <c r="DH667">
        <v>1</v>
      </c>
      <c r="DI667">
        <v>11</v>
      </c>
      <c r="DJ667">
        <v>19</v>
      </c>
      <c r="DK667">
        <v>7</v>
      </c>
      <c r="DL667">
        <v>1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1</v>
      </c>
      <c r="DT667">
        <v>0</v>
      </c>
      <c r="DU667">
        <v>0</v>
      </c>
      <c r="DV667">
        <v>1</v>
      </c>
      <c r="DW667">
        <v>0</v>
      </c>
      <c r="DX667">
        <v>0</v>
      </c>
      <c r="DY667">
        <v>6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1</v>
      </c>
      <c r="EF667">
        <v>0</v>
      </c>
      <c r="EG667">
        <v>0</v>
      </c>
      <c r="EH667">
        <v>0</v>
      </c>
      <c r="EI667">
        <v>0</v>
      </c>
      <c r="EJ667">
        <v>1</v>
      </c>
      <c r="EK667">
        <v>0</v>
      </c>
      <c r="EL667">
        <v>1</v>
      </c>
      <c r="EM667">
        <v>19</v>
      </c>
      <c r="EN667">
        <v>29</v>
      </c>
      <c r="EO667">
        <v>0</v>
      </c>
      <c r="EP667">
        <v>2</v>
      </c>
      <c r="EQ667">
        <v>0</v>
      </c>
      <c r="ER667">
        <v>3</v>
      </c>
      <c r="ES667">
        <v>0</v>
      </c>
      <c r="ET667">
        <v>0</v>
      </c>
      <c r="EU667">
        <v>19</v>
      </c>
      <c r="EV667">
        <v>0</v>
      </c>
      <c r="EW667">
        <v>0</v>
      </c>
      <c r="EX667">
        <v>0</v>
      </c>
      <c r="EY667">
        <v>1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2</v>
      </c>
      <c r="FJ667">
        <v>0</v>
      </c>
      <c r="FK667">
        <v>0</v>
      </c>
      <c r="FL667">
        <v>0</v>
      </c>
      <c r="FM667">
        <v>1</v>
      </c>
      <c r="FN667">
        <v>0</v>
      </c>
      <c r="FO667">
        <v>0</v>
      </c>
      <c r="FP667">
        <v>1</v>
      </c>
      <c r="FQ667">
        <v>29</v>
      </c>
      <c r="FR667">
        <v>21</v>
      </c>
      <c r="FS667">
        <v>9</v>
      </c>
      <c r="FT667">
        <v>0</v>
      </c>
      <c r="FU667">
        <v>0</v>
      </c>
      <c r="FV667">
        <v>0</v>
      </c>
      <c r="FW667">
        <v>0</v>
      </c>
      <c r="FX667">
        <v>0</v>
      </c>
      <c r="FY667">
        <v>0</v>
      </c>
      <c r="FZ667">
        <v>0</v>
      </c>
      <c r="GA667">
        <v>3</v>
      </c>
      <c r="GB667">
        <v>1</v>
      </c>
      <c r="GC667">
        <v>0</v>
      </c>
      <c r="GD667">
        <v>2</v>
      </c>
      <c r="GE667">
        <v>0</v>
      </c>
      <c r="GF667">
        <v>3</v>
      </c>
      <c r="GG667">
        <v>0</v>
      </c>
      <c r="GH667">
        <v>0</v>
      </c>
      <c r="GI667">
        <v>0</v>
      </c>
      <c r="GJ667">
        <v>0</v>
      </c>
      <c r="GK667">
        <v>1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2</v>
      </c>
      <c r="GU667">
        <v>21</v>
      </c>
      <c r="GV667">
        <v>44</v>
      </c>
      <c r="GW667">
        <v>8</v>
      </c>
      <c r="GX667">
        <v>1</v>
      </c>
      <c r="GY667">
        <v>0</v>
      </c>
      <c r="GZ667">
        <v>0</v>
      </c>
      <c r="HA667">
        <v>1</v>
      </c>
      <c r="HB667">
        <v>1</v>
      </c>
      <c r="HC667">
        <v>0</v>
      </c>
      <c r="HD667">
        <v>0</v>
      </c>
      <c r="HE667">
        <v>0</v>
      </c>
      <c r="HF667">
        <v>0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1</v>
      </c>
      <c r="HO667">
        <v>1</v>
      </c>
      <c r="HP667">
        <v>0</v>
      </c>
      <c r="HQ667">
        <v>1</v>
      </c>
      <c r="HR667">
        <v>29</v>
      </c>
      <c r="HS667">
        <v>1</v>
      </c>
      <c r="HT667">
        <v>0</v>
      </c>
      <c r="HU667">
        <v>0</v>
      </c>
      <c r="HV667">
        <v>0</v>
      </c>
      <c r="HW667">
        <v>0</v>
      </c>
      <c r="HX667">
        <v>0</v>
      </c>
      <c r="HY667">
        <v>44</v>
      </c>
      <c r="HZ667">
        <v>45</v>
      </c>
      <c r="IA667">
        <v>5</v>
      </c>
      <c r="IB667">
        <v>34</v>
      </c>
      <c r="IC667">
        <v>0</v>
      </c>
      <c r="ID667">
        <v>0</v>
      </c>
      <c r="IE667">
        <v>0</v>
      </c>
      <c r="IF667">
        <v>0</v>
      </c>
      <c r="IG667">
        <v>1</v>
      </c>
      <c r="IH667">
        <v>0</v>
      </c>
      <c r="II667">
        <v>0</v>
      </c>
      <c r="IJ667">
        <v>1</v>
      </c>
      <c r="IK667">
        <v>0</v>
      </c>
      <c r="IL667">
        <v>0</v>
      </c>
      <c r="IM667">
        <v>0</v>
      </c>
      <c r="IN667">
        <v>0</v>
      </c>
      <c r="IO667">
        <v>0</v>
      </c>
      <c r="IP667">
        <v>1</v>
      </c>
      <c r="IQ667">
        <v>0</v>
      </c>
      <c r="IR667">
        <v>0</v>
      </c>
      <c r="IS667">
        <v>0</v>
      </c>
      <c r="IT667">
        <v>0</v>
      </c>
      <c r="IU667">
        <v>0</v>
      </c>
      <c r="IV667">
        <v>1</v>
      </c>
      <c r="IW667">
        <v>1</v>
      </c>
      <c r="IX667">
        <v>0</v>
      </c>
      <c r="IY667">
        <v>1</v>
      </c>
      <c r="IZ667">
        <v>0</v>
      </c>
      <c r="JA667">
        <v>0</v>
      </c>
      <c r="JB667">
        <v>0</v>
      </c>
      <c r="JC667">
        <v>45</v>
      </c>
      <c r="JD667" t="s">
        <v>0</v>
      </c>
      <c r="JE667" t="s">
        <v>0</v>
      </c>
      <c r="JF667" t="s">
        <v>0</v>
      </c>
      <c r="JG667" t="s">
        <v>0</v>
      </c>
      <c r="JH667" t="s">
        <v>0</v>
      </c>
      <c r="JI667" t="s">
        <v>0</v>
      </c>
      <c r="JJ667" t="s">
        <v>0</v>
      </c>
      <c r="JK667" t="s">
        <v>0</v>
      </c>
      <c r="JL667" t="s">
        <v>0</v>
      </c>
      <c r="JM667" t="s">
        <v>0</v>
      </c>
      <c r="JN667" t="s">
        <v>0</v>
      </c>
      <c r="JO667" t="s">
        <v>0</v>
      </c>
      <c r="JP667" t="s">
        <v>0</v>
      </c>
      <c r="JQ667" t="s">
        <v>0</v>
      </c>
      <c r="JR667" t="s">
        <v>0</v>
      </c>
      <c r="JS667" t="s">
        <v>0</v>
      </c>
      <c r="JT667" t="s">
        <v>0</v>
      </c>
      <c r="JU667" t="s">
        <v>0</v>
      </c>
      <c r="JV667" t="s">
        <v>0</v>
      </c>
      <c r="JW667">
        <v>2</v>
      </c>
      <c r="JX667">
        <v>2</v>
      </c>
      <c r="JY667">
        <v>0</v>
      </c>
      <c r="JZ667">
        <v>0</v>
      </c>
      <c r="KA667">
        <v>0</v>
      </c>
      <c r="KB667">
        <v>0</v>
      </c>
      <c r="KC667">
        <v>0</v>
      </c>
      <c r="KD667">
        <v>0</v>
      </c>
      <c r="KE667">
        <v>0</v>
      </c>
      <c r="KF667">
        <v>0</v>
      </c>
      <c r="KG667">
        <v>0</v>
      </c>
      <c r="KH667">
        <v>0</v>
      </c>
      <c r="KI667">
        <v>0</v>
      </c>
      <c r="KJ667">
        <v>0</v>
      </c>
      <c r="KK667">
        <v>0</v>
      </c>
      <c r="KL667">
        <v>0</v>
      </c>
      <c r="KM667">
        <v>0</v>
      </c>
      <c r="KN667">
        <v>0</v>
      </c>
      <c r="KO667">
        <v>0</v>
      </c>
      <c r="KP667">
        <v>0</v>
      </c>
      <c r="KQ667">
        <v>0</v>
      </c>
      <c r="KR667">
        <v>2</v>
      </c>
      <c r="KS667">
        <v>0</v>
      </c>
      <c r="KT667">
        <v>0</v>
      </c>
      <c r="KU667">
        <v>0</v>
      </c>
      <c r="KV667">
        <v>0</v>
      </c>
      <c r="KW667">
        <v>0</v>
      </c>
      <c r="KX667">
        <v>0</v>
      </c>
      <c r="KY667">
        <v>0</v>
      </c>
      <c r="KZ667">
        <v>0</v>
      </c>
      <c r="LA667">
        <v>0</v>
      </c>
      <c r="LB667">
        <v>0</v>
      </c>
      <c r="LC667">
        <v>0</v>
      </c>
      <c r="LD667">
        <v>0</v>
      </c>
      <c r="LE667">
        <v>0</v>
      </c>
      <c r="LF667">
        <v>0</v>
      </c>
      <c r="LG667">
        <v>0</v>
      </c>
      <c r="LH667">
        <v>0</v>
      </c>
      <c r="LI667">
        <v>0</v>
      </c>
      <c r="LJ667">
        <v>0</v>
      </c>
      <c r="LK667">
        <v>0</v>
      </c>
      <c r="LL667">
        <v>0</v>
      </c>
      <c r="LM667">
        <v>0</v>
      </c>
      <c r="LN667">
        <v>0</v>
      </c>
      <c r="LO667">
        <v>0</v>
      </c>
      <c r="LP667">
        <v>0</v>
      </c>
      <c r="LQ667">
        <v>0</v>
      </c>
      <c r="LR667">
        <v>0</v>
      </c>
      <c r="LS667">
        <v>0</v>
      </c>
      <c r="LT667">
        <v>0</v>
      </c>
      <c r="LU667">
        <v>0</v>
      </c>
      <c r="LV667">
        <v>0</v>
      </c>
      <c r="LW667">
        <v>0</v>
      </c>
      <c r="LX667">
        <v>0</v>
      </c>
      <c r="LY667">
        <v>0</v>
      </c>
      <c r="LZ667">
        <v>0</v>
      </c>
      <c r="MA667">
        <v>0</v>
      </c>
      <c r="MB667">
        <v>0</v>
      </c>
      <c r="MC667">
        <v>0</v>
      </c>
      <c r="MD667">
        <v>0</v>
      </c>
      <c r="ME667">
        <v>0</v>
      </c>
      <c r="MF667">
        <v>0</v>
      </c>
      <c r="MG667">
        <v>0</v>
      </c>
      <c r="MH667">
        <v>0</v>
      </c>
      <c r="MI667">
        <v>0</v>
      </c>
      <c r="MJ667">
        <v>0</v>
      </c>
      <c r="MK667">
        <v>0</v>
      </c>
      <c r="ML667">
        <v>0</v>
      </c>
      <c r="MM667">
        <v>0</v>
      </c>
    </row>
    <row r="668" spans="1:351">
      <c r="A668" t="s">
        <v>504</v>
      </c>
      <c r="B668" t="s">
        <v>482</v>
      </c>
      <c r="C668" t="str">
        <f>"201401"</f>
        <v>201401</v>
      </c>
      <c r="D668" t="s">
        <v>503</v>
      </c>
      <c r="E668">
        <v>2</v>
      </c>
      <c r="F668">
        <v>1960</v>
      </c>
      <c r="G668">
        <v>1510</v>
      </c>
      <c r="H668">
        <v>643</v>
      </c>
      <c r="I668">
        <v>867</v>
      </c>
      <c r="J668">
        <v>0</v>
      </c>
      <c r="K668">
        <v>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865</v>
      </c>
      <c r="T668">
        <v>0</v>
      </c>
      <c r="U668">
        <v>0</v>
      </c>
      <c r="V668">
        <v>865</v>
      </c>
      <c r="W668">
        <v>22</v>
      </c>
      <c r="X668">
        <v>16</v>
      </c>
      <c r="Y668">
        <v>4</v>
      </c>
      <c r="Z668">
        <v>2</v>
      </c>
      <c r="AA668">
        <v>843</v>
      </c>
      <c r="AB668">
        <v>365</v>
      </c>
      <c r="AC668">
        <v>19</v>
      </c>
      <c r="AD668">
        <v>53</v>
      </c>
      <c r="AE668">
        <v>7</v>
      </c>
      <c r="AF668">
        <v>58</v>
      </c>
      <c r="AG668">
        <v>15</v>
      </c>
      <c r="AH668">
        <v>13</v>
      </c>
      <c r="AI668">
        <v>5</v>
      </c>
      <c r="AJ668">
        <v>21</v>
      </c>
      <c r="AK668">
        <v>1</v>
      </c>
      <c r="AL668">
        <v>2</v>
      </c>
      <c r="AM668">
        <v>0</v>
      </c>
      <c r="AN668">
        <v>0</v>
      </c>
      <c r="AO668">
        <v>0</v>
      </c>
      <c r="AP668">
        <v>1</v>
      </c>
      <c r="AQ668">
        <v>0</v>
      </c>
      <c r="AR668">
        <v>73</v>
      </c>
      <c r="AS668">
        <v>0</v>
      </c>
      <c r="AT668">
        <v>1</v>
      </c>
      <c r="AU668">
        <v>0</v>
      </c>
      <c r="AV668">
        <v>1</v>
      </c>
      <c r="AW668">
        <v>8</v>
      </c>
      <c r="AX668">
        <v>0</v>
      </c>
      <c r="AY668">
        <v>0</v>
      </c>
      <c r="AZ668">
        <v>0</v>
      </c>
      <c r="BA668">
        <v>3</v>
      </c>
      <c r="BB668">
        <v>0</v>
      </c>
      <c r="BC668">
        <v>81</v>
      </c>
      <c r="BD668">
        <v>3</v>
      </c>
      <c r="BE668">
        <v>365</v>
      </c>
      <c r="BF668">
        <v>143</v>
      </c>
      <c r="BG668">
        <v>51</v>
      </c>
      <c r="BH668">
        <v>6</v>
      </c>
      <c r="BI668">
        <v>5</v>
      </c>
      <c r="BJ668">
        <v>2</v>
      </c>
      <c r="BK668">
        <v>0</v>
      </c>
      <c r="BL668">
        <v>0</v>
      </c>
      <c r="BM668">
        <v>1</v>
      </c>
      <c r="BN668">
        <v>0</v>
      </c>
      <c r="BO668">
        <v>2</v>
      </c>
      <c r="BP668">
        <v>0</v>
      </c>
      <c r="BQ668">
        <v>3</v>
      </c>
      <c r="BR668">
        <v>1</v>
      </c>
      <c r="BS668">
        <v>0</v>
      </c>
      <c r="BT668">
        <v>0</v>
      </c>
      <c r="BU668">
        <v>1</v>
      </c>
      <c r="BV668">
        <v>2</v>
      </c>
      <c r="BW668">
        <v>38</v>
      </c>
      <c r="BX668">
        <v>2</v>
      </c>
      <c r="BY668">
        <v>0</v>
      </c>
      <c r="BZ668">
        <v>0</v>
      </c>
      <c r="CA668">
        <v>1</v>
      </c>
      <c r="CB668">
        <v>0</v>
      </c>
      <c r="CC668">
        <v>0</v>
      </c>
      <c r="CD668">
        <v>0</v>
      </c>
      <c r="CE668">
        <v>2</v>
      </c>
      <c r="CF668">
        <v>0</v>
      </c>
      <c r="CG668">
        <v>0</v>
      </c>
      <c r="CH668">
        <v>26</v>
      </c>
      <c r="CI668">
        <v>143</v>
      </c>
      <c r="CJ668">
        <v>18</v>
      </c>
      <c r="CK668">
        <v>6</v>
      </c>
      <c r="CL668">
        <v>3</v>
      </c>
      <c r="CM668">
        <v>0</v>
      </c>
      <c r="CN668">
        <v>0</v>
      </c>
      <c r="CO668">
        <v>0</v>
      </c>
      <c r="CP668">
        <v>0</v>
      </c>
      <c r="CQ668">
        <v>2</v>
      </c>
      <c r="CR668">
        <v>0</v>
      </c>
      <c r="CS668">
        <v>0</v>
      </c>
      <c r="CT668">
        <v>0</v>
      </c>
      <c r="CU668">
        <v>2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1</v>
      </c>
      <c r="DC668">
        <v>0</v>
      </c>
      <c r="DD668">
        <v>0</v>
      </c>
      <c r="DE668">
        <v>1</v>
      </c>
      <c r="DF668">
        <v>0</v>
      </c>
      <c r="DG668">
        <v>0</v>
      </c>
      <c r="DH668">
        <v>3</v>
      </c>
      <c r="DI668">
        <v>18</v>
      </c>
      <c r="DJ668">
        <v>42</v>
      </c>
      <c r="DK668">
        <v>17</v>
      </c>
      <c r="DL668">
        <v>1</v>
      </c>
      <c r="DM668">
        <v>2</v>
      </c>
      <c r="DN668">
        <v>1</v>
      </c>
      <c r="DO668">
        <v>0</v>
      </c>
      <c r="DP668">
        <v>0</v>
      </c>
      <c r="DQ668">
        <v>1</v>
      </c>
      <c r="DR668">
        <v>1</v>
      </c>
      <c r="DS668">
        <v>4</v>
      </c>
      <c r="DT668">
        <v>0</v>
      </c>
      <c r="DU668">
        <v>0</v>
      </c>
      <c r="DV668">
        <v>2</v>
      </c>
      <c r="DW668">
        <v>1</v>
      </c>
      <c r="DX668">
        <v>0</v>
      </c>
      <c r="DY668">
        <v>8</v>
      </c>
      <c r="DZ668">
        <v>0</v>
      </c>
      <c r="EA668">
        <v>0</v>
      </c>
      <c r="EB668">
        <v>0</v>
      </c>
      <c r="EC668">
        <v>1</v>
      </c>
      <c r="ED668">
        <v>0</v>
      </c>
      <c r="EE668">
        <v>1</v>
      </c>
      <c r="EF668">
        <v>1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1</v>
      </c>
      <c r="EM668">
        <v>42</v>
      </c>
      <c r="EN668">
        <v>69</v>
      </c>
      <c r="EO668">
        <v>0</v>
      </c>
      <c r="EP668">
        <v>0</v>
      </c>
      <c r="EQ668">
        <v>1</v>
      </c>
      <c r="ER668">
        <v>7</v>
      </c>
      <c r="ES668">
        <v>0</v>
      </c>
      <c r="ET668">
        <v>1</v>
      </c>
      <c r="EU668">
        <v>57</v>
      </c>
      <c r="EV668">
        <v>1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2</v>
      </c>
      <c r="FO668">
        <v>0</v>
      </c>
      <c r="FP668">
        <v>0</v>
      </c>
      <c r="FQ668">
        <v>69</v>
      </c>
      <c r="FR668">
        <v>48</v>
      </c>
      <c r="FS668">
        <v>17</v>
      </c>
      <c r="FT668">
        <v>1</v>
      </c>
      <c r="FU668">
        <v>1</v>
      </c>
      <c r="FV668">
        <v>2</v>
      </c>
      <c r="FW668">
        <v>0</v>
      </c>
      <c r="FX668">
        <v>4</v>
      </c>
      <c r="FY668">
        <v>0</v>
      </c>
      <c r="FZ668">
        <v>0</v>
      </c>
      <c r="GA668">
        <v>1</v>
      </c>
      <c r="GB668">
        <v>0</v>
      </c>
      <c r="GC668">
        <v>2</v>
      </c>
      <c r="GD668">
        <v>0</v>
      </c>
      <c r="GE668">
        <v>0</v>
      </c>
      <c r="GF668">
        <v>15</v>
      </c>
      <c r="GG668">
        <v>0</v>
      </c>
      <c r="GH668">
        <v>0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3</v>
      </c>
      <c r="GT668">
        <v>2</v>
      </c>
      <c r="GU668">
        <v>48</v>
      </c>
      <c r="GV668">
        <v>83</v>
      </c>
      <c r="GW668">
        <v>12</v>
      </c>
      <c r="GX668">
        <v>4</v>
      </c>
      <c r="GY668">
        <v>3</v>
      </c>
      <c r="GZ668">
        <v>1</v>
      </c>
      <c r="HA668">
        <v>0</v>
      </c>
      <c r="HB668">
        <v>2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2</v>
      </c>
      <c r="HI668">
        <v>0</v>
      </c>
      <c r="HJ668">
        <v>0</v>
      </c>
      <c r="HK668">
        <v>0</v>
      </c>
      <c r="HL668">
        <v>0</v>
      </c>
      <c r="HM668">
        <v>2</v>
      </c>
      <c r="HN668">
        <v>1</v>
      </c>
      <c r="HO668">
        <v>0</v>
      </c>
      <c r="HP668">
        <v>1</v>
      </c>
      <c r="HQ668">
        <v>0</v>
      </c>
      <c r="HR668">
        <v>52</v>
      </c>
      <c r="HS668">
        <v>0</v>
      </c>
      <c r="HT668">
        <v>0</v>
      </c>
      <c r="HU668">
        <v>1</v>
      </c>
      <c r="HV668">
        <v>0</v>
      </c>
      <c r="HW668">
        <v>0</v>
      </c>
      <c r="HX668">
        <v>1</v>
      </c>
      <c r="HY668">
        <v>83</v>
      </c>
      <c r="HZ668">
        <v>71</v>
      </c>
      <c r="IA668">
        <v>16</v>
      </c>
      <c r="IB668">
        <v>47</v>
      </c>
      <c r="IC668">
        <v>1</v>
      </c>
      <c r="ID668">
        <v>0</v>
      </c>
      <c r="IE668">
        <v>1</v>
      </c>
      <c r="IF668">
        <v>2</v>
      </c>
      <c r="IG668">
        <v>0</v>
      </c>
      <c r="IH668">
        <v>1</v>
      </c>
      <c r="II668">
        <v>0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1</v>
      </c>
      <c r="IP668">
        <v>0</v>
      </c>
      <c r="IQ668">
        <v>1</v>
      </c>
      <c r="IR668">
        <v>0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1</v>
      </c>
      <c r="IZ668">
        <v>0</v>
      </c>
      <c r="JA668">
        <v>0</v>
      </c>
      <c r="JB668">
        <v>0</v>
      </c>
      <c r="JC668">
        <v>71</v>
      </c>
      <c r="JD668" t="s">
        <v>0</v>
      </c>
      <c r="JE668" t="s">
        <v>0</v>
      </c>
      <c r="JF668" t="s">
        <v>0</v>
      </c>
      <c r="JG668" t="s">
        <v>0</v>
      </c>
      <c r="JH668" t="s">
        <v>0</v>
      </c>
      <c r="JI668" t="s">
        <v>0</v>
      </c>
      <c r="JJ668" t="s">
        <v>0</v>
      </c>
      <c r="JK668" t="s">
        <v>0</v>
      </c>
      <c r="JL668" t="s">
        <v>0</v>
      </c>
      <c r="JM668" t="s">
        <v>0</v>
      </c>
      <c r="JN668" t="s">
        <v>0</v>
      </c>
      <c r="JO668" t="s">
        <v>0</v>
      </c>
      <c r="JP668" t="s">
        <v>0</v>
      </c>
      <c r="JQ668" t="s">
        <v>0</v>
      </c>
      <c r="JR668" t="s">
        <v>0</v>
      </c>
      <c r="JS668" t="s">
        <v>0</v>
      </c>
      <c r="JT668" t="s">
        <v>0</v>
      </c>
      <c r="JU668" t="s">
        <v>0</v>
      </c>
      <c r="JV668" t="s">
        <v>0</v>
      </c>
      <c r="JW668">
        <v>2</v>
      </c>
      <c r="JX668">
        <v>1</v>
      </c>
      <c r="JY668">
        <v>0</v>
      </c>
      <c r="JZ668">
        <v>0</v>
      </c>
      <c r="KA668">
        <v>0</v>
      </c>
      <c r="KB668">
        <v>0</v>
      </c>
      <c r="KC668">
        <v>0</v>
      </c>
      <c r="KD668">
        <v>0</v>
      </c>
      <c r="KE668">
        <v>0</v>
      </c>
      <c r="KF668">
        <v>0</v>
      </c>
      <c r="KG668">
        <v>0</v>
      </c>
      <c r="KH668">
        <v>0</v>
      </c>
      <c r="KI668">
        <v>0</v>
      </c>
      <c r="KJ668">
        <v>0</v>
      </c>
      <c r="KK668">
        <v>0</v>
      </c>
      <c r="KL668">
        <v>0</v>
      </c>
      <c r="KM668">
        <v>1</v>
      </c>
      <c r="KN668">
        <v>0</v>
      </c>
      <c r="KO668">
        <v>0</v>
      </c>
      <c r="KP668">
        <v>0</v>
      </c>
      <c r="KQ668">
        <v>0</v>
      </c>
      <c r="KR668">
        <v>2</v>
      </c>
      <c r="KS668">
        <v>0</v>
      </c>
      <c r="KT668">
        <v>0</v>
      </c>
      <c r="KU668">
        <v>0</v>
      </c>
      <c r="KV668">
        <v>0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0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  <c r="LM668">
        <v>0</v>
      </c>
      <c r="LN668">
        <v>0</v>
      </c>
      <c r="LO668">
        <v>0</v>
      </c>
      <c r="LP668">
        <v>0</v>
      </c>
      <c r="LQ668">
        <v>0</v>
      </c>
      <c r="LR668">
        <v>0</v>
      </c>
      <c r="LS668">
        <v>0</v>
      </c>
      <c r="LT668">
        <v>0</v>
      </c>
      <c r="LU668">
        <v>0</v>
      </c>
      <c r="LV668">
        <v>2</v>
      </c>
      <c r="LW668">
        <v>0</v>
      </c>
      <c r="LX668">
        <v>0</v>
      </c>
      <c r="LY668">
        <v>0</v>
      </c>
      <c r="LZ668">
        <v>0</v>
      </c>
      <c r="MA668">
        <v>0</v>
      </c>
      <c r="MB668">
        <v>0</v>
      </c>
      <c r="MC668">
        <v>0</v>
      </c>
      <c r="MD668">
        <v>2</v>
      </c>
      <c r="ME668">
        <v>0</v>
      </c>
      <c r="MF668">
        <v>0</v>
      </c>
      <c r="MG668">
        <v>0</v>
      </c>
      <c r="MH668">
        <v>0</v>
      </c>
      <c r="MI668">
        <v>0</v>
      </c>
      <c r="MJ668">
        <v>0</v>
      </c>
      <c r="MK668">
        <v>0</v>
      </c>
      <c r="ML668">
        <v>0</v>
      </c>
      <c r="MM668">
        <v>2</v>
      </c>
    </row>
    <row r="669" spans="1:351">
      <c r="A669" t="s">
        <v>502</v>
      </c>
      <c r="B669" t="s">
        <v>482</v>
      </c>
      <c r="C669" t="str">
        <f>"201401"</f>
        <v>201401</v>
      </c>
      <c r="D669" t="s">
        <v>501</v>
      </c>
      <c r="E669">
        <v>3</v>
      </c>
      <c r="F669">
        <v>1037</v>
      </c>
      <c r="G669">
        <v>800</v>
      </c>
      <c r="H669">
        <v>282</v>
      </c>
      <c r="I669">
        <v>518</v>
      </c>
      <c r="J669">
        <v>0</v>
      </c>
      <c r="K669">
        <v>3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518</v>
      </c>
      <c r="T669">
        <v>0</v>
      </c>
      <c r="U669">
        <v>0</v>
      </c>
      <c r="V669">
        <v>518</v>
      </c>
      <c r="W669">
        <v>10</v>
      </c>
      <c r="X669">
        <v>9</v>
      </c>
      <c r="Y669">
        <v>1</v>
      </c>
      <c r="Z669">
        <v>0</v>
      </c>
      <c r="AA669">
        <v>508</v>
      </c>
      <c r="AB669">
        <v>264</v>
      </c>
      <c r="AC669">
        <v>18</v>
      </c>
      <c r="AD669">
        <v>38</v>
      </c>
      <c r="AE669">
        <v>5</v>
      </c>
      <c r="AF669">
        <v>69</v>
      </c>
      <c r="AG669">
        <v>5</v>
      </c>
      <c r="AH669">
        <v>5</v>
      </c>
      <c r="AI669">
        <v>1</v>
      </c>
      <c r="AJ669">
        <v>6</v>
      </c>
      <c r="AK669">
        <v>0</v>
      </c>
      <c r="AL669">
        <v>2</v>
      </c>
      <c r="AM669">
        <v>3</v>
      </c>
      <c r="AN669">
        <v>0</v>
      </c>
      <c r="AO669">
        <v>0</v>
      </c>
      <c r="AP669">
        <v>0</v>
      </c>
      <c r="AQ669">
        <v>0</v>
      </c>
      <c r="AR669">
        <v>51</v>
      </c>
      <c r="AS669">
        <v>0</v>
      </c>
      <c r="AT669">
        <v>0</v>
      </c>
      <c r="AU669">
        <v>0</v>
      </c>
      <c r="AV669">
        <v>0</v>
      </c>
      <c r="AW669">
        <v>1</v>
      </c>
      <c r="AX669">
        <v>0</v>
      </c>
      <c r="AY669">
        <v>1</v>
      </c>
      <c r="AZ669">
        <v>2</v>
      </c>
      <c r="BA669">
        <v>0</v>
      </c>
      <c r="BB669">
        <v>1</v>
      </c>
      <c r="BC669">
        <v>55</v>
      </c>
      <c r="BD669">
        <v>1</v>
      </c>
      <c r="BE669">
        <v>264</v>
      </c>
      <c r="BF669">
        <v>72</v>
      </c>
      <c r="BG669">
        <v>19</v>
      </c>
      <c r="BH669">
        <v>8</v>
      </c>
      <c r="BI669">
        <v>5</v>
      </c>
      <c r="BJ669">
        <v>1</v>
      </c>
      <c r="BK669">
        <v>0</v>
      </c>
      <c r="BL669">
        <v>0</v>
      </c>
      <c r="BM669">
        <v>1</v>
      </c>
      <c r="BN669">
        <v>1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1</v>
      </c>
      <c r="BU669">
        <v>0</v>
      </c>
      <c r="BV669">
        <v>1</v>
      </c>
      <c r="BW669">
        <v>8</v>
      </c>
      <c r="BX669">
        <v>2</v>
      </c>
      <c r="BY669">
        <v>0</v>
      </c>
      <c r="BZ669">
        <v>0</v>
      </c>
      <c r="CA669">
        <v>2</v>
      </c>
      <c r="CB669">
        <v>0</v>
      </c>
      <c r="CC669">
        <v>1</v>
      </c>
      <c r="CD669">
        <v>0</v>
      </c>
      <c r="CE669">
        <v>0</v>
      </c>
      <c r="CF669">
        <v>1</v>
      </c>
      <c r="CG669">
        <v>0</v>
      </c>
      <c r="CH669">
        <v>21</v>
      </c>
      <c r="CI669">
        <v>72</v>
      </c>
      <c r="CJ669">
        <v>13</v>
      </c>
      <c r="CK669">
        <v>3</v>
      </c>
      <c r="CL669">
        <v>1</v>
      </c>
      <c r="CM669">
        <v>1</v>
      </c>
      <c r="CN669">
        <v>1</v>
      </c>
      <c r="CO669">
        <v>0</v>
      </c>
      <c r="CP669">
        <v>0</v>
      </c>
      <c r="CQ669">
        <v>1</v>
      </c>
      <c r="CR669">
        <v>0</v>
      </c>
      <c r="CS669">
        <v>0</v>
      </c>
      <c r="CT669">
        <v>2</v>
      </c>
      <c r="CU669">
        <v>0</v>
      </c>
      <c r="CV669">
        <v>1</v>
      </c>
      <c r="CW669">
        <v>0</v>
      </c>
      <c r="CX669">
        <v>0</v>
      </c>
      <c r="CY669">
        <v>0</v>
      </c>
      <c r="CZ669">
        <v>1</v>
      </c>
      <c r="DA669">
        <v>0</v>
      </c>
      <c r="DB669">
        <v>2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13</v>
      </c>
      <c r="DJ669">
        <v>13</v>
      </c>
      <c r="DK669">
        <v>7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1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3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1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1</v>
      </c>
      <c r="EM669">
        <v>13</v>
      </c>
      <c r="EN669">
        <v>38</v>
      </c>
      <c r="EO669">
        <v>1</v>
      </c>
      <c r="EP669">
        <v>2</v>
      </c>
      <c r="EQ669">
        <v>0</v>
      </c>
      <c r="ER669">
        <v>5</v>
      </c>
      <c r="ES669">
        <v>0</v>
      </c>
      <c r="ET669">
        <v>0</v>
      </c>
      <c r="EU669">
        <v>28</v>
      </c>
      <c r="EV669">
        <v>0</v>
      </c>
      <c r="EW669">
        <v>1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1</v>
      </c>
      <c r="FQ669">
        <v>38</v>
      </c>
      <c r="FR669">
        <v>26</v>
      </c>
      <c r="FS669">
        <v>6</v>
      </c>
      <c r="FT669">
        <v>3</v>
      </c>
      <c r="FU669">
        <v>0</v>
      </c>
      <c r="FV669">
        <v>2</v>
      </c>
      <c r="FW669">
        <v>0</v>
      </c>
      <c r="FX669">
        <v>1</v>
      </c>
      <c r="FY669">
        <v>0</v>
      </c>
      <c r="FZ669">
        <v>0</v>
      </c>
      <c r="GA669">
        <v>0</v>
      </c>
      <c r="GB669">
        <v>3</v>
      </c>
      <c r="GC669">
        <v>0</v>
      </c>
      <c r="GD669">
        <v>1</v>
      </c>
      <c r="GE669">
        <v>0</v>
      </c>
      <c r="GF669">
        <v>8</v>
      </c>
      <c r="GG669">
        <v>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1</v>
      </c>
      <c r="GP669">
        <v>0</v>
      </c>
      <c r="GQ669">
        <v>1</v>
      </c>
      <c r="GR669">
        <v>0</v>
      </c>
      <c r="GS669">
        <v>0</v>
      </c>
      <c r="GT669">
        <v>0</v>
      </c>
      <c r="GU669">
        <v>26</v>
      </c>
      <c r="GV669">
        <v>52</v>
      </c>
      <c r="GW669">
        <v>8</v>
      </c>
      <c r="GX669">
        <v>4</v>
      </c>
      <c r="GY669">
        <v>2</v>
      </c>
      <c r="GZ669">
        <v>0</v>
      </c>
      <c r="HA669">
        <v>0</v>
      </c>
      <c r="HB669">
        <v>1</v>
      </c>
      <c r="HC669">
        <v>0</v>
      </c>
      <c r="HD669">
        <v>0</v>
      </c>
      <c r="HE669">
        <v>0</v>
      </c>
      <c r="HF669">
        <v>0</v>
      </c>
      <c r="HG669">
        <v>0</v>
      </c>
      <c r="HH669">
        <v>0</v>
      </c>
      <c r="HI669">
        <v>0</v>
      </c>
      <c r="HJ669">
        <v>0</v>
      </c>
      <c r="HK669">
        <v>1</v>
      </c>
      <c r="HL669">
        <v>2</v>
      </c>
      <c r="HM669">
        <v>0</v>
      </c>
      <c r="HN669">
        <v>0</v>
      </c>
      <c r="HO669">
        <v>0</v>
      </c>
      <c r="HP669">
        <v>1</v>
      </c>
      <c r="HQ669">
        <v>1</v>
      </c>
      <c r="HR669">
        <v>30</v>
      </c>
      <c r="HS669">
        <v>0</v>
      </c>
      <c r="HT669">
        <v>0</v>
      </c>
      <c r="HU669">
        <v>0</v>
      </c>
      <c r="HV669">
        <v>0</v>
      </c>
      <c r="HW669">
        <v>0</v>
      </c>
      <c r="HX669">
        <v>2</v>
      </c>
      <c r="HY669">
        <v>52</v>
      </c>
      <c r="HZ669">
        <v>28</v>
      </c>
      <c r="IA669">
        <v>4</v>
      </c>
      <c r="IB669">
        <v>23</v>
      </c>
      <c r="IC669">
        <v>0</v>
      </c>
      <c r="ID669">
        <v>0</v>
      </c>
      <c r="IE669">
        <v>0</v>
      </c>
      <c r="IF669">
        <v>0</v>
      </c>
      <c r="IG669">
        <v>0</v>
      </c>
      <c r="IH669">
        <v>0</v>
      </c>
      <c r="II669">
        <v>0</v>
      </c>
      <c r="IJ669">
        <v>0</v>
      </c>
      <c r="IK669">
        <v>1</v>
      </c>
      <c r="IL669">
        <v>0</v>
      </c>
      <c r="IM669">
        <v>0</v>
      </c>
      <c r="IN669">
        <v>0</v>
      </c>
      <c r="IO669">
        <v>0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0</v>
      </c>
      <c r="IY669">
        <v>0</v>
      </c>
      <c r="IZ669">
        <v>0</v>
      </c>
      <c r="JA669">
        <v>0</v>
      </c>
      <c r="JB669">
        <v>0</v>
      </c>
      <c r="JC669">
        <v>28</v>
      </c>
      <c r="JD669" t="s">
        <v>0</v>
      </c>
      <c r="JE669" t="s">
        <v>0</v>
      </c>
      <c r="JF669" t="s">
        <v>0</v>
      </c>
      <c r="JG669" t="s">
        <v>0</v>
      </c>
      <c r="JH669" t="s">
        <v>0</v>
      </c>
      <c r="JI669" t="s">
        <v>0</v>
      </c>
      <c r="JJ669" t="s">
        <v>0</v>
      </c>
      <c r="JK669" t="s">
        <v>0</v>
      </c>
      <c r="JL669" t="s">
        <v>0</v>
      </c>
      <c r="JM669" t="s">
        <v>0</v>
      </c>
      <c r="JN669" t="s">
        <v>0</v>
      </c>
      <c r="JO669" t="s">
        <v>0</v>
      </c>
      <c r="JP669" t="s">
        <v>0</v>
      </c>
      <c r="JQ669" t="s">
        <v>0</v>
      </c>
      <c r="JR669" t="s">
        <v>0</v>
      </c>
      <c r="JS669" t="s">
        <v>0</v>
      </c>
      <c r="JT669" t="s">
        <v>0</v>
      </c>
      <c r="JU669" t="s">
        <v>0</v>
      </c>
      <c r="JV669" t="s">
        <v>0</v>
      </c>
      <c r="JW669">
        <v>2</v>
      </c>
      <c r="JX669">
        <v>2</v>
      </c>
      <c r="JY669">
        <v>0</v>
      </c>
      <c r="JZ669">
        <v>0</v>
      </c>
      <c r="KA669">
        <v>0</v>
      </c>
      <c r="KB669">
        <v>0</v>
      </c>
      <c r="KC669">
        <v>0</v>
      </c>
      <c r="KD669">
        <v>0</v>
      </c>
      <c r="KE669">
        <v>0</v>
      </c>
      <c r="KF669">
        <v>0</v>
      </c>
      <c r="KG669">
        <v>0</v>
      </c>
      <c r="KH669">
        <v>0</v>
      </c>
      <c r="KI669">
        <v>0</v>
      </c>
      <c r="KJ669">
        <v>0</v>
      </c>
      <c r="KK669">
        <v>0</v>
      </c>
      <c r="KL669">
        <v>0</v>
      </c>
      <c r="KM669">
        <v>0</v>
      </c>
      <c r="KN669">
        <v>0</v>
      </c>
      <c r="KO669">
        <v>0</v>
      </c>
      <c r="KP669">
        <v>0</v>
      </c>
      <c r="KQ669">
        <v>0</v>
      </c>
      <c r="KR669">
        <v>2</v>
      </c>
      <c r="KS669">
        <v>0</v>
      </c>
      <c r="KT669">
        <v>0</v>
      </c>
      <c r="KU669">
        <v>0</v>
      </c>
      <c r="KV669">
        <v>0</v>
      </c>
      <c r="KW669">
        <v>0</v>
      </c>
      <c r="KX669">
        <v>0</v>
      </c>
      <c r="KY669">
        <v>0</v>
      </c>
      <c r="KZ669">
        <v>0</v>
      </c>
      <c r="LA669">
        <v>0</v>
      </c>
      <c r="LB669">
        <v>0</v>
      </c>
      <c r="LC669">
        <v>0</v>
      </c>
      <c r="LD669">
        <v>0</v>
      </c>
      <c r="LE669">
        <v>0</v>
      </c>
      <c r="LF669">
        <v>0</v>
      </c>
      <c r="LG669">
        <v>0</v>
      </c>
      <c r="LH669">
        <v>0</v>
      </c>
      <c r="LI669">
        <v>0</v>
      </c>
      <c r="LJ669">
        <v>0</v>
      </c>
      <c r="LK669">
        <v>0</v>
      </c>
      <c r="LL669">
        <v>0</v>
      </c>
      <c r="LM669">
        <v>0</v>
      </c>
      <c r="LN669">
        <v>0</v>
      </c>
      <c r="LO669">
        <v>0</v>
      </c>
      <c r="LP669">
        <v>0</v>
      </c>
      <c r="LQ669">
        <v>0</v>
      </c>
      <c r="LR669">
        <v>0</v>
      </c>
      <c r="LS669">
        <v>0</v>
      </c>
      <c r="LT669">
        <v>0</v>
      </c>
      <c r="LU669">
        <v>0</v>
      </c>
      <c r="LV669">
        <v>0</v>
      </c>
      <c r="LW669">
        <v>0</v>
      </c>
      <c r="LX669">
        <v>0</v>
      </c>
      <c r="LY669">
        <v>0</v>
      </c>
      <c r="LZ669">
        <v>0</v>
      </c>
      <c r="MA669">
        <v>0</v>
      </c>
      <c r="MB669">
        <v>0</v>
      </c>
      <c r="MC669">
        <v>0</v>
      </c>
      <c r="MD669">
        <v>0</v>
      </c>
      <c r="ME669">
        <v>0</v>
      </c>
      <c r="MF669">
        <v>0</v>
      </c>
      <c r="MG669">
        <v>0</v>
      </c>
      <c r="MH669">
        <v>0</v>
      </c>
      <c r="MI669">
        <v>0</v>
      </c>
      <c r="MJ669">
        <v>0</v>
      </c>
      <c r="MK669">
        <v>0</v>
      </c>
      <c r="ML669">
        <v>0</v>
      </c>
      <c r="MM669">
        <v>0</v>
      </c>
    </row>
    <row r="670" spans="1:351">
      <c r="A670" t="s">
        <v>500</v>
      </c>
      <c r="B670" t="s">
        <v>482</v>
      </c>
      <c r="C670" t="str">
        <f>"201401"</f>
        <v>201401</v>
      </c>
      <c r="D670" t="s">
        <v>494</v>
      </c>
      <c r="E670">
        <v>4</v>
      </c>
      <c r="F670">
        <v>884</v>
      </c>
      <c r="G670">
        <v>689</v>
      </c>
      <c r="H670">
        <v>292</v>
      </c>
      <c r="I670">
        <v>397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397</v>
      </c>
      <c r="T670">
        <v>0</v>
      </c>
      <c r="U670">
        <v>0</v>
      </c>
      <c r="V670">
        <v>397</v>
      </c>
      <c r="W670">
        <v>10</v>
      </c>
      <c r="X670">
        <v>9</v>
      </c>
      <c r="Y670">
        <v>1</v>
      </c>
      <c r="Z670">
        <v>0</v>
      </c>
      <c r="AA670">
        <v>387</v>
      </c>
      <c r="AB670">
        <v>209</v>
      </c>
      <c r="AC670">
        <v>18</v>
      </c>
      <c r="AD670">
        <v>34</v>
      </c>
      <c r="AE670">
        <v>3</v>
      </c>
      <c r="AF670">
        <v>56</v>
      </c>
      <c r="AG670">
        <v>6</v>
      </c>
      <c r="AH670">
        <v>6</v>
      </c>
      <c r="AI670">
        <v>2</v>
      </c>
      <c r="AJ670">
        <v>6</v>
      </c>
      <c r="AK670">
        <v>0</v>
      </c>
      <c r="AL670">
        <v>1</v>
      </c>
      <c r="AM670">
        <v>2</v>
      </c>
      <c r="AN670">
        <v>1</v>
      </c>
      <c r="AO670">
        <v>0</v>
      </c>
      <c r="AP670">
        <v>1</v>
      </c>
      <c r="AQ670">
        <v>0</v>
      </c>
      <c r="AR670">
        <v>28</v>
      </c>
      <c r="AS670">
        <v>0</v>
      </c>
      <c r="AT670">
        <v>0</v>
      </c>
      <c r="AU670">
        <v>1</v>
      </c>
      <c r="AV670">
        <v>0</v>
      </c>
      <c r="AW670">
        <v>0</v>
      </c>
      <c r="AX670">
        <v>0</v>
      </c>
      <c r="AY670">
        <v>0</v>
      </c>
      <c r="AZ670">
        <v>1</v>
      </c>
      <c r="BA670">
        <v>0</v>
      </c>
      <c r="BB670">
        <v>1</v>
      </c>
      <c r="BC670">
        <v>39</v>
      </c>
      <c r="BD670">
        <v>3</v>
      </c>
      <c r="BE670">
        <v>209</v>
      </c>
      <c r="BF670">
        <v>57</v>
      </c>
      <c r="BG670">
        <v>18</v>
      </c>
      <c r="BH670">
        <v>4</v>
      </c>
      <c r="BI670">
        <v>5</v>
      </c>
      <c r="BJ670">
        <v>2</v>
      </c>
      <c r="BK670">
        <v>0</v>
      </c>
      <c r="BL670">
        <v>0</v>
      </c>
      <c r="BM670">
        <v>0</v>
      </c>
      <c r="BN670">
        <v>2</v>
      </c>
      <c r="BO670">
        <v>0</v>
      </c>
      <c r="BP670">
        <v>0</v>
      </c>
      <c r="BQ670">
        <v>0</v>
      </c>
      <c r="BR670">
        <v>2</v>
      </c>
      <c r="BS670">
        <v>0</v>
      </c>
      <c r="BT670">
        <v>0</v>
      </c>
      <c r="BU670">
        <v>0</v>
      </c>
      <c r="BV670">
        <v>1</v>
      </c>
      <c r="BW670">
        <v>3</v>
      </c>
      <c r="BX670">
        <v>1</v>
      </c>
      <c r="BY670">
        <v>0</v>
      </c>
      <c r="BZ670">
        <v>3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16</v>
      </c>
      <c r="CI670">
        <v>57</v>
      </c>
      <c r="CJ670">
        <v>5</v>
      </c>
      <c r="CK670">
        <v>2</v>
      </c>
      <c r="CL670">
        <v>1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1</v>
      </c>
      <c r="DH670">
        <v>1</v>
      </c>
      <c r="DI670">
        <v>5</v>
      </c>
      <c r="DJ670">
        <v>15</v>
      </c>
      <c r="DK670">
        <v>3</v>
      </c>
      <c r="DL670">
        <v>0</v>
      </c>
      <c r="DM670">
        <v>4</v>
      </c>
      <c r="DN670">
        <v>1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1</v>
      </c>
      <c r="DV670">
        <v>0</v>
      </c>
      <c r="DW670">
        <v>0</v>
      </c>
      <c r="DX670">
        <v>0</v>
      </c>
      <c r="DY670">
        <v>5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1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15</v>
      </c>
      <c r="EN670">
        <v>20</v>
      </c>
      <c r="EO670">
        <v>0</v>
      </c>
      <c r="EP670">
        <v>0</v>
      </c>
      <c r="EQ670">
        <v>0</v>
      </c>
      <c r="ER670">
        <v>1</v>
      </c>
      <c r="ES670">
        <v>1</v>
      </c>
      <c r="ET670">
        <v>0</v>
      </c>
      <c r="EU670">
        <v>17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0</v>
      </c>
      <c r="FP670">
        <v>1</v>
      </c>
      <c r="FQ670">
        <v>20</v>
      </c>
      <c r="FR670">
        <v>22</v>
      </c>
      <c r="FS670">
        <v>5</v>
      </c>
      <c r="FT670">
        <v>2</v>
      </c>
      <c r="FU670">
        <v>3</v>
      </c>
      <c r="FV670">
        <v>1</v>
      </c>
      <c r="FW670">
        <v>0</v>
      </c>
      <c r="FX670">
        <v>1</v>
      </c>
      <c r="FY670">
        <v>0</v>
      </c>
      <c r="FZ670">
        <v>0</v>
      </c>
      <c r="GA670">
        <v>0</v>
      </c>
      <c r="GB670">
        <v>1</v>
      </c>
      <c r="GC670">
        <v>0</v>
      </c>
      <c r="GD670">
        <v>2</v>
      </c>
      <c r="GE670">
        <v>1</v>
      </c>
      <c r="GF670">
        <v>3</v>
      </c>
      <c r="GG670">
        <v>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1</v>
      </c>
      <c r="GN670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>
        <v>2</v>
      </c>
      <c r="GU670">
        <v>22</v>
      </c>
      <c r="GV670">
        <v>28</v>
      </c>
      <c r="GW670">
        <v>8</v>
      </c>
      <c r="GX670">
        <v>2</v>
      </c>
      <c r="GY670">
        <v>1</v>
      </c>
      <c r="GZ670">
        <v>1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0</v>
      </c>
      <c r="HG670">
        <v>0</v>
      </c>
      <c r="HH670">
        <v>0</v>
      </c>
      <c r="HI670">
        <v>0</v>
      </c>
      <c r="HJ670">
        <v>0</v>
      </c>
      <c r="HK670">
        <v>0</v>
      </c>
      <c r="HL670">
        <v>0</v>
      </c>
      <c r="HM670">
        <v>0</v>
      </c>
      <c r="HN670">
        <v>1</v>
      </c>
      <c r="HO670">
        <v>1</v>
      </c>
      <c r="HP670">
        <v>0</v>
      </c>
      <c r="HQ670">
        <v>0</v>
      </c>
      <c r="HR670">
        <v>13</v>
      </c>
      <c r="HS670">
        <v>1</v>
      </c>
      <c r="HT670">
        <v>0</v>
      </c>
      <c r="HU670">
        <v>0</v>
      </c>
      <c r="HV670">
        <v>0</v>
      </c>
      <c r="HW670">
        <v>0</v>
      </c>
      <c r="HX670">
        <v>0</v>
      </c>
      <c r="HY670">
        <v>28</v>
      </c>
      <c r="HZ670">
        <v>31</v>
      </c>
      <c r="IA670">
        <v>2</v>
      </c>
      <c r="IB670">
        <v>25</v>
      </c>
      <c r="IC670">
        <v>0</v>
      </c>
      <c r="ID670">
        <v>0</v>
      </c>
      <c r="IE670">
        <v>0</v>
      </c>
      <c r="IF670">
        <v>1</v>
      </c>
      <c r="IG670">
        <v>0</v>
      </c>
      <c r="IH670">
        <v>1</v>
      </c>
      <c r="II670">
        <v>0</v>
      </c>
      <c r="IJ670">
        <v>0</v>
      </c>
      <c r="IK670">
        <v>0</v>
      </c>
      <c r="IL670">
        <v>0</v>
      </c>
      <c r="IM670">
        <v>0</v>
      </c>
      <c r="IN670">
        <v>0</v>
      </c>
      <c r="IO670">
        <v>0</v>
      </c>
      <c r="IP670">
        <v>0</v>
      </c>
      <c r="IQ670">
        <v>0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1</v>
      </c>
      <c r="IX670">
        <v>0</v>
      </c>
      <c r="IY670">
        <v>0</v>
      </c>
      <c r="IZ670">
        <v>0</v>
      </c>
      <c r="JA670">
        <v>1</v>
      </c>
      <c r="JB670">
        <v>0</v>
      </c>
      <c r="JC670">
        <v>31</v>
      </c>
      <c r="JD670" t="s">
        <v>0</v>
      </c>
      <c r="JE670" t="s">
        <v>0</v>
      </c>
      <c r="JF670" t="s">
        <v>0</v>
      </c>
      <c r="JG670" t="s">
        <v>0</v>
      </c>
      <c r="JH670" t="s">
        <v>0</v>
      </c>
      <c r="JI670" t="s">
        <v>0</v>
      </c>
      <c r="JJ670" t="s">
        <v>0</v>
      </c>
      <c r="JK670" t="s">
        <v>0</v>
      </c>
      <c r="JL670" t="s">
        <v>0</v>
      </c>
      <c r="JM670" t="s">
        <v>0</v>
      </c>
      <c r="JN670" t="s">
        <v>0</v>
      </c>
      <c r="JO670" t="s">
        <v>0</v>
      </c>
      <c r="JP670" t="s">
        <v>0</v>
      </c>
      <c r="JQ670" t="s">
        <v>0</v>
      </c>
      <c r="JR670" t="s">
        <v>0</v>
      </c>
      <c r="JS670" t="s">
        <v>0</v>
      </c>
      <c r="JT670" t="s">
        <v>0</v>
      </c>
      <c r="JU670" t="s">
        <v>0</v>
      </c>
      <c r="JV670" t="s">
        <v>0</v>
      </c>
      <c r="JW670">
        <v>0</v>
      </c>
      <c r="JX670">
        <v>0</v>
      </c>
      <c r="JY670">
        <v>0</v>
      </c>
      <c r="JZ670">
        <v>0</v>
      </c>
      <c r="KA670">
        <v>0</v>
      </c>
      <c r="KB670">
        <v>0</v>
      </c>
      <c r="KC670">
        <v>0</v>
      </c>
      <c r="KD670">
        <v>0</v>
      </c>
      <c r="KE670">
        <v>0</v>
      </c>
      <c r="KF670">
        <v>0</v>
      </c>
      <c r="KG670">
        <v>0</v>
      </c>
      <c r="KH670">
        <v>0</v>
      </c>
      <c r="KI670">
        <v>0</v>
      </c>
      <c r="KJ670">
        <v>0</v>
      </c>
      <c r="KK670">
        <v>0</v>
      </c>
      <c r="KL670">
        <v>0</v>
      </c>
      <c r="KM670">
        <v>0</v>
      </c>
      <c r="KN670">
        <v>0</v>
      </c>
      <c r="KO670">
        <v>0</v>
      </c>
      <c r="KP670">
        <v>0</v>
      </c>
      <c r="KQ670">
        <v>0</v>
      </c>
      <c r="KR670">
        <v>0</v>
      </c>
      <c r="KS670">
        <v>0</v>
      </c>
      <c r="KT670">
        <v>0</v>
      </c>
      <c r="KU670">
        <v>0</v>
      </c>
      <c r="KV670">
        <v>0</v>
      </c>
      <c r="KW670">
        <v>0</v>
      </c>
      <c r="KX670">
        <v>0</v>
      </c>
      <c r="KY670">
        <v>0</v>
      </c>
      <c r="KZ670">
        <v>0</v>
      </c>
      <c r="LA670">
        <v>0</v>
      </c>
      <c r="LB670">
        <v>0</v>
      </c>
      <c r="LC670">
        <v>0</v>
      </c>
      <c r="LD670">
        <v>0</v>
      </c>
      <c r="LE670">
        <v>0</v>
      </c>
      <c r="LF670">
        <v>0</v>
      </c>
      <c r="LG670">
        <v>0</v>
      </c>
      <c r="LH670">
        <v>0</v>
      </c>
      <c r="LI670">
        <v>0</v>
      </c>
      <c r="LJ670">
        <v>0</v>
      </c>
      <c r="LK670">
        <v>0</v>
      </c>
      <c r="LL670">
        <v>0</v>
      </c>
      <c r="LM670">
        <v>0</v>
      </c>
      <c r="LN670">
        <v>0</v>
      </c>
      <c r="LO670">
        <v>0</v>
      </c>
      <c r="LP670">
        <v>0</v>
      </c>
      <c r="LQ670">
        <v>0</v>
      </c>
      <c r="LR670">
        <v>0</v>
      </c>
      <c r="LS670">
        <v>0</v>
      </c>
      <c r="LT670">
        <v>0</v>
      </c>
      <c r="LU670">
        <v>0</v>
      </c>
      <c r="LV670">
        <v>0</v>
      </c>
      <c r="LW670">
        <v>0</v>
      </c>
      <c r="LX670">
        <v>0</v>
      </c>
      <c r="LY670">
        <v>0</v>
      </c>
      <c r="LZ670">
        <v>0</v>
      </c>
      <c r="MA670">
        <v>0</v>
      </c>
      <c r="MB670">
        <v>0</v>
      </c>
      <c r="MC670">
        <v>0</v>
      </c>
      <c r="MD670">
        <v>0</v>
      </c>
      <c r="ME670">
        <v>0</v>
      </c>
      <c r="MF670">
        <v>0</v>
      </c>
      <c r="MG670">
        <v>0</v>
      </c>
      <c r="MH670">
        <v>0</v>
      </c>
      <c r="MI670">
        <v>0</v>
      </c>
      <c r="MJ670">
        <v>0</v>
      </c>
      <c r="MK670">
        <v>0</v>
      </c>
      <c r="ML670">
        <v>0</v>
      </c>
      <c r="MM670">
        <v>0</v>
      </c>
    </row>
    <row r="671" spans="1:351">
      <c r="A671" t="s">
        <v>499</v>
      </c>
      <c r="B671" t="s">
        <v>482</v>
      </c>
      <c r="C671" t="str">
        <f>"201401"</f>
        <v>201401</v>
      </c>
      <c r="D671" t="s">
        <v>498</v>
      </c>
      <c r="E671">
        <v>5</v>
      </c>
      <c r="F671">
        <v>1443</v>
      </c>
      <c r="G671">
        <v>1100</v>
      </c>
      <c r="H671">
        <v>522</v>
      </c>
      <c r="I671">
        <v>578</v>
      </c>
      <c r="J671">
        <v>1</v>
      </c>
      <c r="K671">
        <v>5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578</v>
      </c>
      <c r="T671">
        <v>0</v>
      </c>
      <c r="U671">
        <v>0</v>
      </c>
      <c r="V671">
        <v>578</v>
      </c>
      <c r="W671">
        <v>12</v>
      </c>
      <c r="X671">
        <v>8</v>
      </c>
      <c r="Y671">
        <v>4</v>
      </c>
      <c r="Z671">
        <v>0</v>
      </c>
      <c r="AA671">
        <v>566</v>
      </c>
      <c r="AB671">
        <v>291</v>
      </c>
      <c r="AC671">
        <v>15</v>
      </c>
      <c r="AD671">
        <v>47</v>
      </c>
      <c r="AE671">
        <v>3</v>
      </c>
      <c r="AF671">
        <v>61</v>
      </c>
      <c r="AG671">
        <v>21</v>
      </c>
      <c r="AH671">
        <v>9</v>
      </c>
      <c r="AI671">
        <v>3</v>
      </c>
      <c r="AJ671">
        <v>8</v>
      </c>
      <c r="AK671">
        <v>1</v>
      </c>
      <c r="AL671">
        <v>3</v>
      </c>
      <c r="AM671">
        <v>0</v>
      </c>
      <c r="AN671">
        <v>1</v>
      </c>
      <c r="AO671">
        <v>1</v>
      </c>
      <c r="AP671">
        <v>1</v>
      </c>
      <c r="AQ671">
        <v>0</v>
      </c>
      <c r="AR671">
        <v>97</v>
      </c>
      <c r="AS671">
        <v>0</v>
      </c>
      <c r="AT671">
        <v>0</v>
      </c>
      <c r="AU671">
        <v>0</v>
      </c>
      <c r="AV671">
        <v>0</v>
      </c>
      <c r="AW671">
        <v>2</v>
      </c>
      <c r="AX671">
        <v>0</v>
      </c>
      <c r="AY671">
        <v>0</v>
      </c>
      <c r="AZ671">
        <v>2</v>
      </c>
      <c r="BA671">
        <v>0</v>
      </c>
      <c r="BB671">
        <v>1</v>
      </c>
      <c r="BC671">
        <v>13</v>
      </c>
      <c r="BD671">
        <v>2</v>
      </c>
      <c r="BE671">
        <v>291</v>
      </c>
      <c r="BF671">
        <v>96</v>
      </c>
      <c r="BG671">
        <v>26</v>
      </c>
      <c r="BH671">
        <v>6</v>
      </c>
      <c r="BI671">
        <v>2</v>
      </c>
      <c r="BJ671">
        <v>3</v>
      </c>
      <c r="BK671">
        <v>1</v>
      </c>
      <c r="BL671">
        <v>0</v>
      </c>
      <c r="BM671">
        <v>0</v>
      </c>
      <c r="BN671">
        <v>3</v>
      </c>
      <c r="BO671">
        <v>0</v>
      </c>
      <c r="BP671">
        <v>0</v>
      </c>
      <c r="BQ671">
        <v>1</v>
      </c>
      <c r="BR671">
        <v>0</v>
      </c>
      <c r="BS671">
        <v>0</v>
      </c>
      <c r="BT671">
        <v>0</v>
      </c>
      <c r="BU671">
        <v>0</v>
      </c>
      <c r="BV671">
        <v>1</v>
      </c>
      <c r="BW671">
        <v>20</v>
      </c>
      <c r="BX671">
        <v>0</v>
      </c>
      <c r="BY671">
        <v>0</v>
      </c>
      <c r="BZ671">
        <v>2</v>
      </c>
      <c r="CA671">
        <v>0</v>
      </c>
      <c r="CB671">
        <v>0</v>
      </c>
      <c r="CC671">
        <v>2</v>
      </c>
      <c r="CD671">
        <v>0</v>
      </c>
      <c r="CE671">
        <v>0</v>
      </c>
      <c r="CF671">
        <v>0</v>
      </c>
      <c r="CG671">
        <v>1</v>
      </c>
      <c r="CH671">
        <v>28</v>
      </c>
      <c r="CI671">
        <v>96</v>
      </c>
      <c r="CJ671">
        <v>12</v>
      </c>
      <c r="CK671">
        <v>1</v>
      </c>
      <c r="CL671">
        <v>1</v>
      </c>
      <c r="CM671">
        <v>1</v>
      </c>
      <c r="CN671">
        <v>2</v>
      </c>
      <c r="CO671">
        <v>1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1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2</v>
      </c>
      <c r="DE671">
        <v>1</v>
      </c>
      <c r="DF671">
        <v>1</v>
      </c>
      <c r="DG671">
        <v>0</v>
      </c>
      <c r="DH671">
        <v>1</v>
      </c>
      <c r="DI671">
        <v>12</v>
      </c>
      <c r="DJ671">
        <v>31</v>
      </c>
      <c r="DK671">
        <v>11</v>
      </c>
      <c r="DL671">
        <v>1</v>
      </c>
      <c r="DM671">
        <v>2</v>
      </c>
      <c r="DN671">
        <v>0</v>
      </c>
      <c r="DO671">
        <v>1</v>
      </c>
      <c r="DP671">
        <v>0</v>
      </c>
      <c r="DQ671">
        <v>0</v>
      </c>
      <c r="DR671">
        <v>0</v>
      </c>
      <c r="DS671">
        <v>1</v>
      </c>
      <c r="DT671">
        <v>1</v>
      </c>
      <c r="DU671">
        <v>1</v>
      </c>
      <c r="DV671">
        <v>0</v>
      </c>
      <c r="DW671">
        <v>0</v>
      </c>
      <c r="DX671">
        <v>0</v>
      </c>
      <c r="DY671">
        <v>8</v>
      </c>
      <c r="DZ671">
        <v>0</v>
      </c>
      <c r="EA671">
        <v>0</v>
      </c>
      <c r="EB671">
        <v>0</v>
      </c>
      <c r="EC671">
        <v>0</v>
      </c>
      <c r="ED671">
        <v>1</v>
      </c>
      <c r="EE671">
        <v>1</v>
      </c>
      <c r="EF671">
        <v>0</v>
      </c>
      <c r="EG671">
        <v>2</v>
      </c>
      <c r="EH671">
        <v>0</v>
      </c>
      <c r="EI671">
        <v>0</v>
      </c>
      <c r="EJ671">
        <v>0</v>
      </c>
      <c r="EK671">
        <v>0</v>
      </c>
      <c r="EL671">
        <v>1</v>
      </c>
      <c r="EM671">
        <v>31</v>
      </c>
      <c r="EN671">
        <v>14</v>
      </c>
      <c r="EO671">
        <v>0</v>
      </c>
      <c r="EP671">
        <v>0</v>
      </c>
      <c r="EQ671">
        <v>0</v>
      </c>
      <c r="ER671">
        <v>2</v>
      </c>
      <c r="ES671">
        <v>0</v>
      </c>
      <c r="ET671">
        <v>0</v>
      </c>
      <c r="EU671">
        <v>11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1</v>
      </c>
      <c r="FO671">
        <v>0</v>
      </c>
      <c r="FP671">
        <v>0</v>
      </c>
      <c r="FQ671">
        <v>14</v>
      </c>
      <c r="FR671">
        <v>28</v>
      </c>
      <c r="FS671">
        <v>13</v>
      </c>
      <c r="FT671">
        <v>1</v>
      </c>
      <c r="FU671">
        <v>3</v>
      </c>
      <c r="FV671">
        <v>0</v>
      </c>
      <c r="FW671">
        <v>0</v>
      </c>
      <c r="FX671">
        <v>1</v>
      </c>
      <c r="FY671">
        <v>0</v>
      </c>
      <c r="FZ671">
        <v>0</v>
      </c>
      <c r="GA671">
        <v>1</v>
      </c>
      <c r="GB671">
        <v>0</v>
      </c>
      <c r="GC671">
        <v>0</v>
      </c>
      <c r="GD671">
        <v>0</v>
      </c>
      <c r="GE671">
        <v>0</v>
      </c>
      <c r="GF671">
        <v>3</v>
      </c>
      <c r="GG671">
        <v>0</v>
      </c>
      <c r="GH671">
        <v>0</v>
      </c>
      <c r="GI671">
        <v>0</v>
      </c>
      <c r="GJ671">
        <v>1</v>
      </c>
      <c r="GK671">
        <v>1</v>
      </c>
      <c r="GL671">
        <v>1</v>
      </c>
      <c r="GM671">
        <v>0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1</v>
      </c>
      <c r="GT671">
        <v>2</v>
      </c>
      <c r="GU671">
        <v>28</v>
      </c>
      <c r="GV671">
        <v>53</v>
      </c>
      <c r="GW671">
        <v>9</v>
      </c>
      <c r="GX671">
        <v>2</v>
      </c>
      <c r="GY671">
        <v>1</v>
      </c>
      <c r="GZ671">
        <v>2</v>
      </c>
      <c r="HA671">
        <v>0</v>
      </c>
      <c r="HB671">
        <v>1</v>
      </c>
      <c r="HC671">
        <v>0</v>
      </c>
      <c r="HD671">
        <v>1</v>
      </c>
      <c r="HE671">
        <v>0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2</v>
      </c>
      <c r="HL671">
        <v>2</v>
      </c>
      <c r="HM671">
        <v>0</v>
      </c>
      <c r="HN671">
        <v>0</v>
      </c>
      <c r="HO671">
        <v>0</v>
      </c>
      <c r="HP671">
        <v>0</v>
      </c>
      <c r="HQ671">
        <v>0</v>
      </c>
      <c r="HR671">
        <v>33</v>
      </c>
      <c r="HS671">
        <v>0</v>
      </c>
      <c r="HT671">
        <v>0</v>
      </c>
      <c r="HU671">
        <v>0</v>
      </c>
      <c r="HV671">
        <v>0</v>
      </c>
      <c r="HW671">
        <v>0</v>
      </c>
      <c r="HX671">
        <v>0</v>
      </c>
      <c r="HY671">
        <v>53</v>
      </c>
      <c r="HZ671">
        <v>33</v>
      </c>
      <c r="IA671">
        <v>8</v>
      </c>
      <c r="IB671">
        <v>22</v>
      </c>
      <c r="IC671">
        <v>0</v>
      </c>
      <c r="ID671">
        <v>1</v>
      </c>
      <c r="IE671">
        <v>0</v>
      </c>
      <c r="IF671">
        <v>0</v>
      </c>
      <c r="IG671">
        <v>0</v>
      </c>
      <c r="IH671">
        <v>1</v>
      </c>
      <c r="II671">
        <v>0</v>
      </c>
      <c r="IJ671">
        <v>0</v>
      </c>
      <c r="IK671">
        <v>0</v>
      </c>
      <c r="IL671">
        <v>0</v>
      </c>
      <c r="IM671">
        <v>0</v>
      </c>
      <c r="IN671">
        <v>0</v>
      </c>
      <c r="IO671">
        <v>0</v>
      </c>
      <c r="IP671">
        <v>0</v>
      </c>
      <c r="IQ671">
        <v>1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0</v>
      </c>
      <c r="IY671">
        <v>0</v>
      </c>
      <c r="IZ671">
        <v>0</v>
      </c>
      <c r="JA671">
        <v>0</v>
      </c>
      <c r="JB671">
        <v>0</v>
      </c>
      <c r="JC671">
        <v>33</v>
      </c>
      <c r="JD671" t="s">
        <v>0</v>
      </c>
      <c r="JE671" t="s">
        <v>0</v>
      </c>
      <c r="JF671" t="s">
        <v>0</v>
      </c>
      <c r="JG671" t="s">
        <v>0</v>
      </c>
      <c r="JH671" t="s">
        <v>0</v>
      </c>
      <c r="JI671" t="s">
        <v>0</v>
      </c>
      <c r="JJ671" t="s">
        <v>0</v>
      </c>
      <c r="JK671" t="s">
        <v>0</v>
      </c>
      <c r="JL671" t="s">
        <v>0</v>
      </c>
      <c r="JM671" t="s">
        <v>0</v>
      </c>
      <c r="JN671" t="s">
        <v>0</v>
      </c>
      <c r="JO671" t="s">
        <v>0</v>
      </c>
      <c r="JP671" t="s">
        <v>0</v>
      </c>
      <c r="JQ671" t="s">
        <v>0</v>
      </c>
      <c r="JR671" t="s">
        <v>0</v>
      </c>
      <c r="JS671" t="s">
        <v>0</v>
      </c>
      <c r="JT671" t="s">
        <v>0</v>
      </c>
      <c r="JU671" t="s">
        <v>0</v>
      </c>
      <c r="JV671" t="s">
        <v>0</v>
      </c>
      <c r="JW671">
        <v>2</v>
      </c>
      <c r="JX671">
        <v>1</v>
      </c>
      <c r="JY671">
        <v>1</v>
      </c>
      <c r="JZ671">
        <v>0</v>
      </c>
      <c r="KA671">
        <v>0</v>
      </c>
      <c r="KB671">
        <v>0</v>
      </c>
      <c r="KC671">
        <v>0</v>
      </c>
      <c r="KD671">
        <v>0</v>
      </c>
      <c r="KE671">
        <v>0</v>
      </c>
      <c r="KF671">
        <v>0</v>
      </c>
      <c r="KG671">
        <v>0</v>
      </c>
      <c r="KH671">
        <v>0</v>
      </c>
      <c r="KI671">
        <v>0</v>
      </c>
      <c r="KJ671">
        <v>0</v>
      </c>
      <c r="KK671">
        <v>0</v>
      </c>
      <c r="KL671">
        <v>0</v>
      </c>
      <c r="KM671">
        <v>0</v>
      </c>
      <c r="KN671">
        <v>0</v>
      </c>
      <c r="KO671">
        <v>0</v>
      </c>
      <c r="KP671">
        <v>0</v>
      </c>
      <c r="KQ671">
        <v>0</v>
      </c>
      <c r="KR671">
        <v>2</v>
      </c>
      <c r="KS671">
        <v>1</v>
      </c>
      <c r="KT671">
        <v>0</v>
      </c>
      <c r="KU671">
        <v>1</v>
      </c>
      <c r="KV671">
        <v>0</v>
      </c>
      <c r="KW671">
        <v>0</v>
      </c>
      <c r="KX671">
        <v>0</v>
      </c>
      <c r="KY671">
        <v>0</v>
      </c>
      <c r="KZ671">
        <v>0</v>
      </c>
      <c r="LA671">
        <v>0</v>
      </c>
      <c r="LB671">
        <v>0</v>
      </c>
      <c r="LC671">
        <v>0</v>
      </c>
      <c r="LD671">
        <v>0</v>
      </c>
      <c r="LE671">
        <v>0</v>
      </c>
      <c r="LF671">
        <v>0</v>
      </c>
      <c r="LG671">
        <v>0</v>
      </c>
      <c r="LH671">
        <v>0</v>
      </c>
      <c r="LI671">
        <v>0</v>
      </c>
      <c r="LJ671">
        <v>0</v>
      </c>
      <c r="LK671">
        <v>0</v>
      </c>
      <c r="LL671">
        <v>0</v>
      </c>
      <c r="LM671">
        <v>0</v>
      </c>
      <c r="LN671">
        <v>0</v>
      </c>
      <c r="LO671">
        <v>0</v>
      </c>
      <c r="LP671">
        <v>0</v>
      </c>
      <c r="LQ671">
        <v>0</v>
      </c>
      <c r="LR671">
        <v>0</v>
      </c>
      <c r="LS671">
        <v>0</v>
      </c>
      <c r="LT671">
        <v>0</v>
      </c>
      <c r="LU671">
        <v>1</v>
      </c>
      <c r="LV671">
        <v>5</v>
      </c>
      <c r="LW671">
        <v>0</v>
      </c>
      <c r="LX671">
        <v>3</v>
      </c>
      <c r="LY671">
        <v>0</v>
      </c>
      <c r="LZ671">
        <v>0</v>
      </c>
      <c r="MA671">
        <v>0</v>
      </c>
      <c r="MB671">
        <v>0</v>
      </c>
      <c r="MC671">
        <v>0</v>
      </c>
      <c r="MD671">
        <v>0</v>
      </c>
      <c r="ME671">
        <v>1</v>
      </c>
      <c r="MF671">
        <v>0</v>
      </c>
      <c r="MG671">
        <v>0</v>
      </c>
      <c r="MH671">
        <v>0</v>
      </c>
      <c r="MI671">
        <v>0</v>
      </c>
      <c r="MJ671">
        <v>0</v>
      </c>
      <c r="MK671">
        <v>0</v>
      </c>
      <c r="ML671">
        <v>1</v>
      </c>
      <c r="MM671">
        <v>5</v>
      </c>
    </row>
    <row r="672" spans="1:351">
      <c r="A672" t="s">
        <v>497</v>
      </c>
      <c r="B672" t="s">
        <v>482</v>
      </c>
      <c r="C672" t="str">
        <f>"201401"</f>
        <v>201401</v>
      </c>
      <c r="D672" t="s">
        <v>496</v>
      </c>
      <c r="E672">
        <v>6</v>
      </c>
      <c r="F672">
        <v>1653</v>
      </c>
      <c r="G672">
        <v>1270</v>
      </c>
      <c r="H672">
        <v>481</v>
      </c>
      <c r="I672">
        <v>789</v>
      </c>
      <c r="J672">
        <v>2</v>
      </c>
      <c r="K672">
        <v>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789</v>
      </c>
      <c r="T672">
        <v>0</v>
      </c>
      <c r="U672">
        <v>0</v>
      </c>
      <c r="V672">
        <v>789</v>
      </c>
      <c r="W672">
        <v>13</v>
      </c>
      <c r="X672">
        <v>12</v>
      </c>
      <c r="Y672">
        <v>0</v>
      </c>
      <c r="Z672">
        <v>1</v>
      </c>
      <c r="AA672">
        <v>776</v>
      </c>
      <c r="AB672">
        <v>393</v>
      </c>
      <c r="AC672">
        <v>23</v>
      </c>
      <c r="AD672">
        <v>81</v>
      </c>
      <c r="AE672">
        <v>3</v>
      </c>
      <c r="AF672">
        <v>137</v>
      </c>
      <c r="AG672">
        <v>10</v>
      </c>
      <c r="AH672">
        <v>12</v>
      </c>
      <c r="AI672">
        <v>5</v>
      </c>
      <c r="AJ672">
        <v>8</v>
      </c>
      <c r="AK672">
        <v>0</v>
      </c>
      <c r="AL672">
        <v>5</v>
      </c>
      <c r="AM672">
        <v>0</v>
      </c>
      <c r="AN672">
        <v>0</v>
      </c>
      <c r="AO672">
        <v>0</v>
      </c>
      <c r="AP672">
        <v>1</v>
      </c>
      <c r="AQ672">
        <v>0</v>
      </c>
      <c r="AR672">
        <v>57</v>
      </c>
      <c r="AS672">
        <v>1</v>
      </c>
      <c r="AT672">
        <v>0</v>
      </c>
      <c r="AU672">
        <v>0</v>
      </c>
      <c r="AV672">
        <v>0</v>
      </c>
      <c r="AW672">
        <v>5</v>
      </c>
      <c r="AX672">
        <v>1</v>
      </c>
      <c r="AY672">
        <v>1</v>
      </c>
      <c r="AZ672">
        <v>0</v>
      </c>
      <c r="BA672">
        <v>0</v>
      </c>
      <c r="BB672">
        <v>2</v>
      </c>
      <c r="BC672">
        <v>40</v>
      </c>
      <c r="BD672">
        <v>1</v>
      </c>
      <c r="BE672">
        <v>393</v>
      </c>
      <c r="BF672">
        <v>121</v>
      </c>
      <c r="BG672">
        <v>44</v>
      </c>
      <c r="BH672">
        <v>5</v>
      </c>
      <c r="BI672">
        <v>9</v>
      </c>
      <c r="BJ672">
        <v>1</v>
      </c>
      <c r="BK672">
        <v>0</v>
      </c>
      <c r="BL672">
        <v>0</v>
      </c>
      <c r="BM672">
        <v>2</v>
      </c>
      <c r="BN672">
        <v>5</v>
      </c>
      <c r="BO672">
        <v>0</v>
      </c>
      <c r="BP672">
        <v>0</v>
      </c>
      <c r="BQ672">
        <v>1</v>
      </c>
      <c r="BR672">
        <v>0</v>
      </c>
      <c r="BS672">
        <v>1</v>
      </c>
      <c r="BT672">
        <v>0</v>
      </c>
      <c r="BU672">
        <v>1</v>
      </c>
      <c r="BV672">
        <v>0</v>
      </c>
      <c r="BW672">
        <v>21</v>
      </c>
      <c r="BX672">
        <v>1</v>
      </c>
      <c r="BY672">
        <v>0</v>
      </c>
      <c r="BZ672">
        <v>2</v>
      </c>
      <c r="CA672">
        <v>1</v>
      </c>
      <c r="CB672">
        <v>0</v>
      </c>
      <c r="CC672">
        <v>0</v>
      </c>
      <c r="CD672">
        <v>0</v>
      </c>
      <c r="CE672">
        <v>1</v>
      </c>
      <c r="CF672">
        <v>0</v>
      </c>
      <c r="CG672">
        <v>0</v>
      </c>
      <c r="CH672">
        <v>26</v>
      </c>
      <c r="CI672">
        <v>121</v>
      </c>
      <c r="CJ672">
        <v>15</v>
      </c>
      <c r="CK672">
        <v>6</v>
      </c>
      <c r="CL672">
        <v>2</v>
      </c>
      <c r="CM672">
        <v>0</v>
      </c>
      <c r="CN672">
        <v>1</v>
      </c>
      <c r="CO672">
        <v>1</v>
      </c>
      <c r="CP672">
        <v>0</v>
      </c>
      <c r="CQ672">
        <v>0</v>
      </c>
      <c r="CR672">
        <v>1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1</v>
      </c>
      <c r="CY672">
        <v>1</v>
      </c>
      <c r="CZ672">
        <v>0</v>
      </c>
      <c r="DA672">
        <v>0</v>
      </c>
      <c r="DB672">
        <v>1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1</v>
      </c>
      <c r="DI672">
        <v>15</v>
      </c>
      <c r="DJ672">
        <v>36</v>
      </c>
      <c r="DK672">
        <v>14</v>
      </c>
      <c r="DL672">
        <v>0</v>
      </c>
      <c r="DM672">
        <v>1</v>
      </c>
      <c r="DN672">
        <v>1</v>
      </c>
      <c r="DO672">
        <v>0</v>
      </c>
      <c r="DP672">
        <v>0</v>
      </c>
      <c r="DQ672">
        <v>0</v>
      </c>
      <c r="DR672">
        <v>0</v>
      </c>
      <c r="DS672">
        <v>1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10</v>
      </c>
      <c r="DZ672">
        <v>0</v>
      </c>
      <c r="EA672">
        <v>0</v>
      </c>
      <c r="EB672">
        <v>0</v>
      </c>
      <c r="EC672">
        <v>1</v>
      </c>
      <c r="ED672">
        <v>0</v>
      </c>
      <c r="EE672">
        <v>1</v>
      </c>
      <c r="EF672">
        <v>0</v>
      </c>
      <c r="EG672">
        <v>1</v>
      </c>
      <c r="EH672">
        <v>0</v>
      </c>
      <c r="EI672">
        <v>2</v>
      </c>
      <c r="EJ672">
        <v>0</v>
      </c>
      <c r="EK672">
        <v>0</v>
      </c>
      <c r="EL672">
        <v>4</v>
      </c>
      <c r="EM672">
        <v>36</v>
      </c>
      <c r="EN672">
        <v>33</v>
      </c>
      <c r="EO672">
        <v>2</v>
      </c>
      <c r="EP672">
        <v>0</v>
      </c>
      <c r="EQ672">
        <v>0</v>
      </c>
      <c r="ER672">
        <v>0</v>
      </c>
      <c r="ES672">
        <v>2</v>
      </c>
      <c r="ET672">
        <v>0</v>
      </c>
      <c r="EU672">
        <v>28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1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33</v>
      </c>
      <c r="FR672">
        <v>41</v>
      </c>
      <c r="FS672">
        <v>24</v>
      </c>
      <c r="FT672">
        <v>2</v>
      </c>
      <c r="FU672">
        <v>0</v>
      </c>
      <c r="FV672">
        <v>6</v>
      </c>
      <c r="FW672">
        <v>0</v>
      </c>
      <c r="FX672">
        <v>1</v>
      </c>
      <c r="FY672">
        <v>0</v>
      </c>
      <c r="FZ672">
        <v>0</v>
      </c>
      <c r="GA672">
        <v>1</v>
      </c>
      <c r="GB672">
        <v>1</v>
      </c>
      <c r="GC672">
        <v>0</v>
      </c>
      <c r="GD672">
        <v>1</v>
      </c>
      <c r="GE672">
        <v>0</v>
      </c>
      <c r="GF672">
        <v>4</v>
      </c>
      <c r="GG672">
        <v>0</v>
      </c>
      <c r="GH672">
        <v>0</v>
      </c>
      <c r="GI672">
        <v>0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1</v>
      </c>
      <c r="GU672">
        <v>41</v>
      </c>
      <c r="GV672">
        <v>74</v>
      </c>
      <c r="GW672">
        <v>12</v>
      </c>
      <c r="GX672">
        <v>7</v>
      </c>
      <c r="GY672">
        <v>1</v>
      </c>
      <c r="GZ672">
        <v>2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0</v>
      </c>
      <c r="HG672">
        <v>2</v>
      </c>
      <c r="HH672">
        <v>0</v>
      </c>
      <c r="HI672">
        <v>1</v>
      </c>
      <c r="HJ672">
        <v>1</v>
      </c>
      <c r="HK672">
        <v>0</v>
      </c>
      <c r="HL672">
        <v>0</v>
      </c>
      <c r="HM672">
        <v>0</v>
      </c>
      <c r="HN672">
        <v>0</v>
      </c>
      <c r="HO672">
        <v>0</v>
      </c>
      <c r="HP672">
        <v>1</v>
      </c>
      <c r="HQ672">
        <v>0</v>
      </c>
      <c r="HR672">
        <v>47</v>
      </c>
      <c r="HS672">
        <v>0</v>
      </c>
      <c r="HT672">
        <v>0</v>
      </c>
      <c r="HU672">
        <v>0</v>
      </c>
      <c r="HV672">
        <v>0</v>
      </c>
      <c r="HW672">
        <v>0</v>
      </c>
      <c r="HX672">
        <v>0</v>
      </c>
      <c r="HY672">
        <v>74</v>
      </c>
      <c r="HZ672">
        <v>59</v>
      </c>
      <c r="IA672">
        <v>7</v>
      </c>
      <c r="IB672">
        <v>48</v>
      </c>
      <c r="IC672">
        <v>0</v>
      </c>
      <c r="ID672">
        <v>0</v>
      </c>
      <c r="IE672">
        <v>0</v>
      </c>
      <c r="IF672">
        <v>0</v>
      </c>
      <c r="IG672">
        <v>0</v>
      </c>
      <c r="IH672">
        <v>0</v>
      </c>
      <c r="II672">
        <v>0</v>
      </c>
      <c r="IJ672">
        <v>0</v>
      </c>
      <c r="IK672">
        <v>0</v>
      </c>
      <c r="IL672">
        <v>0</v>
      </c>
      <c r="IM672">
        <v>0</v>
      </c>
      <c r="IN672">
        <v>0</v>
      </c>
      <c r="IO672">
        <v>1</v>
      </c>
      <c r="IP672">
        <v>0</v>
      </c>
      <c r="IQ672">
        <v>0</v>
      </c>
      <c r="IR672">
        <v>0</v>
      </c>
      <c r="IS672">
        <v>0</v>
      </c>
      <c r="IT672">
        <v>0</v>
      </c>
      <c r="IU672">
        <v>0</v>
      </c>
      <c r="IV672">
        <v>0</v>
      </c>
      <c r="IW672">
        <v>0</v>
      </c>
      <c r="IX672">
        <v>1</v>
      </c>
      <c r="IY672">
        <v>0</v>
      </c>
      <c r="IZ672">
        <v>0</v>
      </c>
      <c r="JA672">
        <v>1</v>
      </c>
      <c r="JB672">
        <v>1</v>
      </c>
      <c r="JC672">
        <v>59</v>
      </c>
      <c r="JD672" t="s">
        <v>0</v>
      </c>
      <c r="JE672" t="s">
        <v>0</v>
      </c>
      <c r="JF672" t="s">
        <v>0</v>
      </c>
      <c r="JG672" t="s">
        <v>0</v>
      </c>
      <c r="JH672" t="s">
        <v>0</v>
      </c>
      <c r="JI672" t="s">
        <v>0</v>
      </c>
      <c r="JJ672" t="s">
        <v>0</v>
      </c>
      <c r="JK672" t="s">
        <v>0</v>
      </c>
      <c r="JL672" t="s">
        <v>0</v>
      </c>
      <c r="JM672" t="s">
        <v>0</v>
      </c>
      <c r="JN672" t="s">
        <v>0</v>
      </c>
      <c r="JO672" t="s">
        <v>0</v>
      </c>
      <c r="JP672" t="s">
        <v>0</v>
      </c>
      <c r="JQ672" t="s">
        <v>0</v>
      </c>
      <c r="JR672" t="s">
        <v>0</v>
      </c>
      <c r="JS672" t="s">
        <v>0</v>
      </c>
      <c r="JT672" t="s">
        <v>0</v>
      </c>
      <c r="JU672" t="s">
        <v>0</v>
      </c>
      <c r="JV672" t="s">
        <v>0</v>
      </c>
      <c r="JW672">
        <v>2</v>
      </c>
      <c r="JX672">
        <v>1</v>
      </c>
      <c r="JY672">
        <v>0</v>
      </c>
      <c r="JZ672">
        <v>0</v>
      </c>
      <c r="KA672">
        <v>0</v>
      </c>
      <c r="KB672">
        <v>0</v>
      </c>
      <c r="KC672">
        <v>0</v>
      </c>
      <c r="KD672">
        <v>0</v>
      </c>
      <c r="KE672">
        <v>0</v>
      </c>
      <c r="KF672">
        <v>0</v>
      </c>
      <c r="KG672">
        <v>0</v>
      </c>
      <c r="KH672">
        <v>0</v>
      </c>
      <c r="KI672">
        <v>0</v>
      </c>
      <c r="KJ672">
        <v>0</v>
      </c>
      <c r="KK672">
        <v>0</v>
      </c>
      <c r="KL672">
        <v>0</v>
      </c>
      <c r="KM672">
        <v>0</v>
      </c>
      <c r="KN672">
        <v>0</v>
      </c>
      <c r="KO672">
        <v>0</v>
      </c>
      <c r="KP672">
        <v>0</v>
      </c>
      <c r="KQ672">
        <v>1</v>
      </c>
      <c r="KR672">
        <v>2</v>
      </c>
      <c r="KS672">
        <v>1</v>
      </c>
      <c r="KT672">
        <v>0</v>
      </c>
      <c r="KU672">
        <v>0</v>
      </c>
      <c r="KV672">
        <v>0</v>
      </c>
      <c r="KW672">
        <v>1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0</v>
      </c>
      <c r="LD672">
        <v>0</v>
      </c>
      <c r="LE672">
        <v>0</v>
      </c>
      <c r="LF672">
        <v>0</v>
      </c>
      <c r="LG672">
        <v>0</v>
      </c>
      <c r="LH672">
        <v>0</v>
      </c>
      <c r="LI672">
        <v>0</v>
      </c>
      <c r="LJ672">
        <v>0</v>
      </c>
      <c r="LK672">
        <v>0</v>
      </c>
      <c r="LL672">
        <v>0</v>
      </c>
      <c r="LM672">
        <v>0</v>
      </c>
      <c r="LN672">
        <v>0</v>
      </c>
      <c r="LO672">
        <v>0</v>
      </c>
      <c r="LP672">
        <v>0</v>
      </c>
      <c r="LQ672">
        <v>0</v>
      </c>
      <c r="LR672">
        <v>0</v>
      </c>
      <c r="LS672">
        <v>0</v>
      </c>
      <c r="LT672">
        <v>0</v>
      </c>
      <c r="LU672">
        <v>1</v>
      </c>
      <c r="LV672">
        <v>1</v>
      </c>
      <c r="LW672">
        <v>0</v>
      </c>
      <c r="LX672">
        <v>0</v>
      </c>
      <c r="LY672">
        <v>0</v>
      </c>
      <c r="LZ672">
        <v>0</v>
      </c>
      <c r="MA672">
        <v>0</v>
      </c>
      <c r="MB672">
        <v>0</v>
      </c>
      <c r="MC672">
        <v>0</v>
      </c>
      <c r="MD672">
        <v>0</v>
      </c>
      <c r="ME672">
        <v>1</v>
      </c>
      <c r="MF672">
        <v>0</v>
      </c>
      <c r="MG672">
        <v>0</v>
      </c>
      <c r="MH672">
        <v>0</v>
      </c>
      <c r="MI672">
        <v>0</v>
      </c>
      <c r="MJ672">
        <v>0</v>
      </c>
      <c r="MK672">
        <v>0</v>
      </c>
      <c r="ML672">
        <v>0</v>
      </c>
      <c r="MM672">
        <v>1</v>
      </c>
    </row>
    <row r="673" spans="1:351">
      <c r="A673" t="s">
        <v>495</v>
      </c>
      <c r="B673" t="s">
        <v>482</v>
      </c>
      <c r="C673" t="str">
        <f>"201401"</f>
        <v>201401</v>
      </c>
      <c r="D673" t="s">
        <v>494</v>
      </c>
      <c r="E673">
        <v>7</v>
      </c>
      <c r="F673">
        <v>1635</v>
      </c>
      <c r="G673">
        <v>1269</v>
      </c>
      <c r="H673">
        <v>547</v>
      </c>
      <c r="I673">
        <v>722</v>
      </c>
      <c r="J673">
        <v>1</v>
      </c>
      <c r="K673">
        <v>1</v>
      </c>
      <c r="L673">
        <v>1</v>
      </c>
      <c r="M673">
        <v>1</v>
      </c>
      <c r="N673">
        <v>0</v>
      </c>
      <c r="O673">
        <v>0</v>
      </c>
      <c r="P673">
        <v>0</v>
      </c>
      <c r="Q673">
        <v>0</v>
      </c>
      <c r="R673">
        <v>1</v>
      </c>
      <c r="S673">
        <v>723</v>
      </c>
      <c r="T673">
        <v>1</v>
      </c>
      <c r="U673">
        <v>0</v>
      </c>
      <c r="V673">
        <v>723</v>
      </c>
      <c r="W673">
        <v>16</v>
      </c>
      <c r="X673">
        <v>13</v>
      </c>
      <c r="Y673">
        <v>2</v>
      </c>
      <c r="Z673">
        <v>1</v>
      </c>
      <c r="AA673">
        <v>707</v>
      </c>
      <c r="AB673">
        <v>348</v>
      </c>
      <c r="AC673">
        <v>30</v>
      </c>
      <c r="AD673">
        <v>56</v>
      </c>
      <c r="AE673">
        <v>2</v>
      </c>
      <c r="AF673">
        <v>108</v>
      </c>
      <c r="AG673">
        <v>2</v>
      </c>
      <c r="AH673">
        <v>4</v>
      </c>
      <c r="AI673">
        <v>2</v>
      </c>
      <c r="AJ673">
        <v>14</v>
      </c>
      <c r="AK673">
        <v>0</v>
      </c>
      <c r="AL673">
        <v>3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70</v>
      </c>
      <c r="AS673">
        <v>1</v>
      </c>
      <c r="AT673">
        <v>2</v>
      </c>
      <c r="AU673">
        <v>0</v>
      </c>
      <c r="AV673">
        <v>0</v>
      </c>
      <c r="AW673">
        <v>2</v>
      </c>
      <c r="AX673">
        <v>0</v>
      </c>
      <c r="AY673">
        <v>0</v>
      </c>
      <c r="AZ673">
        <v>1</v>
      </c>
      <c r="BA673">
        <v>0</v>
      </c>
      <c r="BB673">
        <v>0</v>
      </c>
      <c r="BC673">
        <v>48</v>
      </c>
      <c r="BD673">
        <v>2</v>
      </c>
      <c r="BE673">
        <v>348</v>
      </c>
      <c r="BF673">
        <v>114</v>
      </c>
      <c r="BG673">
        <v>39</v>
      </c>
      <c r="BH673">
        <v>6</v>
      </c>
      <c r="BI673">
        <v>5</v>
      </c>
      <c r="BJ673">
        <v>0</v>
      </c>
      <c r="BK673">
        <v>2</v>
      </c>
      <c r="BL673">
        <v>0</v>
      </c>
      <c r="BM673">
        <v>2</v>
      </c>
      <c r="BN673">
        <v>0</v>
      </c>
      <c r="BO673">
        <v>1</v>
      </c>
      <c r="BP673">
        <v>0</v>
      </c>
      <c r="BQ673">
        <v>2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24</v>
      </c>
      <c r="BX673">
        <v>0</v>
      </c>
      <c r="BY673">
        <v>0</v>
      </c>
      <c r="BZ673">
        <v>1</v>
      </c>
      <c r="CA673">
        <v>1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31</v>
      </c>
      <c r="CI673">
        <v>114</v>
      </c>
      <c r="CJ673">
        <v>12</v>
      </c>
      <c r="CK673">
        <v>6</v>
      </c>
      <c r="CL673">
        <v>2</v>
      </c>
      <c r="CM673">
        <v>0</v>
      </c>
      <c r="CN673">
        <v>2</v>
      </c>
      <c r="CO673">
        <v>0</v>
      </c>
      <c r="CP673">
        <v>0</v>
      </c>
      <c r="CQ673">
        <v>1</v>
      </c>
      <c r="CR673">
        <v>0</v>
      </c>
      <c r="CS673">
        <v>1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12</v>
      </c>
      <c r="DJ673">
        <v>37</v>
      </c>
      <c r="DK673">
        <v>16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1</v>
      </c>
      <c r="DR673">
        <v>0</v>
      </c>
      <c r="DS673">
        <v>1</v>
      </c>
      <c r="DT673">
        <v>0</v>
      </c>
      <c r="DU673">
        <v>0</v>
      </c>
      <c r="DV673">
        <v>1</v>
      </c>
      <c r="DW673">
        <v>0</v>
      </c>
      <c r="DX673">
        <v>0</v>
      </c>
      <c r="DY673">
        <v>8</v>
      </c>
      <c r="DZ673">
        <v>0</v>
      </c>
      <c r="EA673">
        <v>1</v>
      </c>
      <c r="EB673">
        <v>0</v>
      </c>
      <c r="EC673">
        <v>1</v>
      </c>
      <c r="ED673">
        <v>1</v>
      </c>
      <c r="EE673">
        <v>1</v>
      </c>
      <c r="EF673">
        <v>1</v>
      </c>
      <c r="EG673">
        <v>0</v>
      </c>
      <c r="EH673">
        <v>1</v>
      </c>
      <c r="EI673">
        <v>1</v>
      </c>
      <c r="EJ673">
        <v>0</v>
      </c>
      <c r="EK673">
        <v>0</v>
      </c>
      <c r="EL673">
        <v>0</v>
      </c>
      <c r="EM673">
        <v>37</v>
      </c>
      <c r="EN673">
        <v>38</v>
      </c>
      <c r="EO673">
        <v>0</v>
      </c>
      <c r="EP673">
        <v>1</v>
      </c>
      <c r="EQ673">
        <v>0</v>
      </c>
      <c r="ER673">
        <v>0</v>
      </c>
      <c r="ES673">
        <v>0</v>
      </c>
      <c r="ET673">
        <v>0</v>
      </c>
      <c r="EU673">
        <v>36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1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38</v>
      </c>
      <c r="FR673">
        <v>36</v>
      </c>
      <c r="FS673">
        <v>15</v>
      </c>
      <c r="FT673">
        <v>0</v>
      </c>
      <c r="FU673">
        <v>1</v>
      </c>
      <c r="FV673">
        <v>5</v>
      </c>
      <c r="FW673">
        <v>2</v>
      </c>
      <c r="FX673">
        <v>3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1</v>
      </c>
      <c r="GE673">
        <v>1</v>
      </c>
      <c r="GF673">
        <v>6</v>
      </c>
      <c r="GG673">
        <v>0</v>
      </c>
      <c r="GH673">
        <v>0</v>
      </c>
      <c r="GI673">
        <v>0</v>
      </c>
      <c r="GJ673">
        <v>0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36</v>
      </c>
      <c r="GV673">
        <v>74</v>
      </c>
      <c r="GW673">
        <v>11</v>
      </c>
      <c r="GX673">
        <v>2</v>
      </c>
      <c r="GY673">
        <v>1</v>
      </c>
      <c r="GZ673">
        <v>0</v>
      </c>
      <c r="HA673">
        <v>0</v>
      </c>
      <c r="HB673">
        <v>1</v>
      </c>
      <c r="HC673">
        <v>0</v>
      </c>
      <c r="HD673">
        <v>1</v>
      </c>
      <c r="HE673">
        <v>0</v>
      </c>
      <c r="HF673">
        <v>0</v>
      </c>
      <c r="HG673">
        <v>2</v>
      </c>
      <c r="HH673">
        <v>0</v>
      </c>
      <c r="HI673">
        <v>0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1</v>
      </c>
      <c r="HQ673">
        <v>0</v>
      </c>
      <c r="HR673">
        <v>49</v>
      </c>
      <c r="HS673">
        <v>1</v>
      </c>
      <c r="HT673">
        <v>0</v>
      </c>
      <c r="HU673">
        <v>0</v>
      </c>
      <c r="HV673">
        <v>2</v>
      </c>
      <c r="HW673">
        <v>1</v>
      </c>
      <c r="HX673">
        <v>1</v>
      </c>
      <c r="HY673">
        <v>74</v>
      </c>
      <c r="HZ673">
        <v>43</v>
      </c>
      <c r="IA673">
        <v>14</v>
      </c>
      <c r="IB673">
        <v>19</v>
      </c>
      <c r="IC673">
        <v>0</v>
      </c>
      <c r="ID673">
        <v>1</v>
      </c>
      <c r="IE673">
        <v>0</v>
      </c>
      <c r="IF673">
        <v>3</v>
      </c>
      <c r="IG673">
        <v>1</v>
      </c>
      <c r="IH673">
        <v>0</v>
      </c>
      <c r="II673">
        <v>0</v>
      </c>
      <c r="IJ673">
        <v>0</v>
      </c>
      <c r="IK673">
        <v>1</v>
      </c>
      <c r="IL673">
        <v>1</v>
      </c>
      <c r="IM673">
        <v>0</v>
      </c>
      <c r="IN673">
        <v>2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1</v>
      </c>
      <c r="IY673">
        <v>0</v>
      </c>
      <c r="IZ673">
        <v>0</v>
      </c>
      <c r="JA673">
        <v>0</v>
      </c>
      <c r="JB673">
        <v>0</v>
      </c>
      <c r="JC673">
        <v>43</v>
      </c>
      <c r="JD673" t="s">
        <v>0</v>
      </c>
      <c r="JE673" t="s">
        <v>0</v>
      </c>
      <c r="JF673" t="s">
        <v>0</v>
      </c>
      <c r="JG673" t="s">
        <v>0</v>
      </c>
      <c r="JH673" t="s">
        <v>0</v>
      </c>
      <c r="JI673" t="s">
        <v>0</v>
      </c>
      <c r="JJ673" t="s">
        <v>0</v>
      </c>
      <c r="JK673" t="s">
        <v>0</v>
      </c>
      <c r="JL673" t="s">
        <v>0</v>
      </c>
      <c r="JM673" t="s">
        <v>0</v>
      </c>
      <c r="JN673" t="s">
        <v>0</v>
      </c>
      <c r="JO673" t="s">
        <v>0</v>
      </c>
      <c r="JP673" t="s">
        <v>0</v>
      </c>
      <c r="JQ673" t="s">
        <v>0</v>
      </c>
      <c r="JR673" t="s">
        <v>0</v>
      </c>
      <c r="JS673" t="s">
        <v>0</v>
      </c>
      <c r="JT673" t="s">
        <v>0</v>
      </c>
      <c r="JU673" t="s">
        <v>0</v>
      </c>
      <c r="JV673" t="s">
        <v>0</v>
      </c>
      <c r="JW673">
        <v>5</v>
      </c>
      <c r="JX673">
        <v>2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0</v>
      </c>
      <c r="KG673">
        <v>0</v>
      </c>
      <c r="KH673">
        <v>0</v>
      </c>
      <c r="KI673">
        <v>0</v>
      </c>
      <c r="KJ673">
        <v>0</v>
      </c>
      <c r="KK673">
        <v>3</v>
      </c>
      <c r="KL673">
        <v>0</v>
      </c>
      <c r="KM673">
        <v>0</v>
      </c>
      <c r="KN673">
        <v>0</v>
      </c>
      <c r="KO673">
        <v>0</v>
      </c>
      <c r="KP673">
        <v>0</v>
      </c>
      <c r="KQ673">
        <v>0</v>
      </c>
      <c r="KR673">
        <v>5</v>
      </c>
      <c r="KS673">
        <v>0</v>
      </c>
      <c r="KT673">
        <v>0</v>
      </c>
      <c r="KU673">
        <v>0</v>
      </c>
      <c r="KV673">
        <v>0</v>
      </c>
      <c r="KW673">
        <v>0</v>
      </c>
      <c r="KX673">
        <v>0</v>
      </c>
      <c r="KY673">
        <v>0</v>
      </c>
      <c r="KZ673">
        <v>0</v>
      </c>
      <c r="LA673">
        <v>0</v>
      </c>
      <c r="LB673">
        <v>0</v>
      </c>
      <c r="LC673">
        <v>0</v>
      </c>
      <c r="LD673">
        <v>0</v>
      </c>
      <c r="LE673">
        <v>0</v>
      </c>
      <c r="LF673">
        <v>0</v>
      </c>
      <c r="LG673">
        <v>0</v>
      </c>
      <c r="LH673">
        <v>0</v>
      </c>
      <c r="LI673">
        <v>0</v>
      </c>
      <c r="LJ673">
        <v>0</v>
      </c>
      <c r="LK673">
        <v>0</v>
      </c>
      <c r="LL673">
        <v>0</v>
      </c>
      <c r="LM673">
        <v>0</v>
      </c>
      <c r="LN673">
        <v>0</v>
      </c>
      <c r="LO673">
        <v>0</v>
      </c>
      <c r="LP673">
        <v>0</v>
      </c>
      <c r="LQ673">
        <v>0</v>
      </c>
      <c r="LR673">
        <v>0</v>
      </c>
      <c r="LS673">
        <v>0</v>
      </c>
      <c r="LT673">
        <v>0</v>
      </c>
      <c r="LU673">
        <v>0</v>
      </c>
      <c r="LV673">
        <v>0</v>
      </c>
      <c r="LW673">
        <v>0</v>
      </c>
      <c r="LX673">
        <v>0</v>
      </c>
      <c r="LY673">
        <v>0</v>
      </c>
      <c r="LZ673">
        <v>0</v>
      </c>
      <c r="MA673">
        <v>0</v>
      </c>
      <c r="MB673">
        <v>0</v>
      </c>
      <c r="MC673">
        <v>0</v>
      </c>
      <c r="MD673">
        <v>0</v>
      </c>
      <c r="ME673">
        <v>0</v>
      </c>
      <c r="MF673">
        <v>0</v>
      </c>
      <c r="MG673">
        <v>0</v>
      </c>
      <c r="MH673">
        <v>0</v>
      </c>
      <c r="MI673">
        <v>0</v>
      </c>
      <c r="MJ673">
        <v>0</v>
      </c>
      <c r="MK673">
        <v>0</v>
      </c>
      <c r="ML673">
        <v>0</v>
      </c>
      <c r="MM673">
        <v>0</v>
      </c>
    </row>
    <row r="674" spans="1:351">
      <c r="A674" t="s">
        <v>493</v>
      </c>
      <c r="B674" t="s">
        <v>482</v>
      </c>
      <c r="C674" t="str">
        <f>"201401"</f>
        <v>201401</v>
      </c>
      <c r="D674" t="s">
        <v>491</v>
      </c>
      <c r="E674">
        <v>8</v>
      </c>
      <c r="F674">
        <v>949</v>
      </c>
      <c r="G674">
        <v>730</v>
      </c>
      <c r="H674">
        <v>244</v>
      </c>
      <c r="I674">
        <v>486</v>
      </c>
      <c r="J674">
        <v>0</v>
      </c>
      <c r="K674">
        <v>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486</v>
      </c>
      <c r="T674">
        <v>0</v>
      </c>
      <c r="U674">
        <v>0</v>
      </c>
      <c r="V674">
        <v>486</v>
      </c>
      <c r="W674">
        <v>7</v>
      </c>
      <c r="X674">
        <v>7</v>
      </c>
      <c r="Y674">
        <v>0</v>
      </c>
      <c r="Z674">
        <v>0</v>
      </c>
      <c r="AA674">
        <v>479</v>
      </c>
      <c r="AB674">
        <v>214</v>
      </c>
      <c r="AC674">
        <v>19</v>
      </c>
      <c r="AD674">
        <v>52</v>
      </c>
      <c r="AE674">
        <v>4</v>
      </c>
      <c r="AF674">
        <v>38</v>
      </c>
      <c r="AG674">
        <v>4</v>
      </c>
      <c r="AH674">
        <v>6</v>
      </c>
      <c r="AI674">
        <v>0</v>
      </c>
      <c r="AJ674">
        <v>7</v>
      </c>
      <c r="AK674">
        <v>0</v>
      </c>
      <c r="AL674">
        <v>0</v>
      </c>
      <c r="AM674">
        <v>2</v>
      </c>
      <c r="AN674">
        <v>0</v>
      </c>
      <c r="AO674">
        <v>0</v>
      </c>
      <c r="AP674">
        <v>0</v>
      </c>
      <c r="AQ674">
        <v>0</v>
      </c>
      <c r="AR674">
        <v>64</v>
      </c>
      <c r="AS674">
        <v>0</v>
      </c>
      <c r="AT674">
        <v>0</v>
      </c>
      <c r="AU674">
        <v>0</v>
      </c>
      <c r="AV674">
        <v>1</v>
      </c>
      <c r="AW674">
        <v>1</v>
      </c>
      <c r="AX674">
        <v>0</v>
      </c>
      <c r="AY674">
        <v>0</v>
      </c>
      <c r="AZ674">
        <v>0</v>
      </c>
      <c r="BA674">
        <v>1</v>
      </c>
      <c r="BB674">
        <v>0</v>
      </c>
      <c r="BC674">
        <v>15</v>
      </c>
      <c r="BD674">
        <v>0</v>
      </c>
      <c r="BE674">
        <v>214</v>
      </c>
      <c r="BF674">
        <v>72</v>
      </c>
      <c r="BG674">
        <v>21</v>
      </c>
      <c r="BH674">
        <v>4</v>
      </c>
      <c r="BI674">
        <v>6</v>
      </c>
      <c r="BJ674">
        <v>3</v>
      </c>
      <c r="BK674">
        <v>1</v>
      </c>
      <c r="BL674">
        <v>0</v>
      </c>
      <c r="BM674">
        <v>1</v>
      </c>
      <c r="BN674">
        <v>0</v>
      </c>
      <c r="BO674">
        <v>0</v>
      </c>
      <c r="BP674">
        <v>0</v>
      </c>
      <c r="BQ674">
        <v>2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18</v>
      </c>
      <c r="BX674">
        <v>2</v>
      </c>
      <c r="BY674">
        <v>0</v>
      </c>
      <c r="BZ674">
        <v>1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1</v>
      </c>
      <c r="CG674">
        <v>0</v>
      </c>
      <c r="CH674">
        <v>12</v>
      </c>
      <c r="CI674">
        <v>72</v>
      </c>
      <c r="CJ674">
        <v>7</v>
      </c>
      <c r="CK674">
        <v>0</v>
      </c>
      <c r="CL674">
        <v>2</v>
      </c>
      <c r="CM674">
        <v>0</v>
      </c>
      <c r="CN674">
        <v>2</v>
      </c>
      <c r="CO674">
        <v>1</v>
      </c>
      <c r="CP674">
        <v>0</v>
      </c>
      <c r="CQ674">
        <v>1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1</v>
      </c>
      <c r="DF674">
        <v>0</v>
      </c>
      <c r="DG674">
        <v>0</v>
      </c>
      <c r="DH674">
        <v>0</v>
      </c>
      <c r="DI674">
        <v>7</v>
      </c>
      <c r="DJ674">
        <v>17</v>
      </c>
      <c r="DK674">
        <v>9</v>
      </c>
      <c r="DL674">
        <v>0</v>
      </c>
      <c r="DM674">
        <v>3</v>
      </c>
      <c r="DN674">
        <v>0</v>
      </c>
      <c r="DO674">
        <v>0</v>
      </c>
      <c r="DP674">
        <v>0</v>
      </c>
      <c r="DQ674">
        <v>1</v>
      </c>
      <c r="DR674">
        <v>0</v>
      </c>
      <c r="DS674">
        <v>1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3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17</v>
      </c>
      <c r="EN674">
        <v>28</v>
      </c>
      <c r="EO674">
        <v>0</v>
      </c>
      <c r="EP674">
        <v>1</v>
      </c>
      <c r="EQ674">
        <v>0</v>
      </c>
      <c r="ER674">
        <v>1</v>
      </c>
      <c r="ES674">
        <v>2</v>
      </c>
      <c r="ET674">
        <v>1</v>
      </c>
      <c r="EU674">
        <v>21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1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1</v>
      </c>
      <c r="FP674">
        <v>0</v>
      </c>
      <c r="FQ674">
        <v>28</v>
      </c>
      <c r="FR674">
        <v>32</v>
      </c>
      <c r="FS674">
        <v>18</v>
      </c>
      <c r="FT674">
        <v>0</v>
      </c>
      <c r="FU674">
        <v>0</v>
      </c>
      <c r="FV674">
        <v>3</v>
      </c>
      <c r="FW674">
        <v>1</v>
      </c>
      <c r="FX674">
        <v>1</v>
      </c>
      <c r="FY674">
        <v>0</v>
      </c>
      <c r="FZ674">
        <v>0</v>
      </c>
      <c r="GA674">
        <v>0</v>
      </c>
      <c r="GB674">
        <v>3</v>
      </c>
      <c r="GC674">
        <v>0</v>
      </c>
      <c r="GD674">
        <v>0</v>
      </c>
      <c r="GE674">
        <v>0</v>
      </c>
      <c r="GF674">
        <v>4</v>
      </c>
      <c r="GG674">
        <v>0</v>
      </c>
      <c r="GH674">
        <v>0</v>
      </c>
      <c r="GI674">
        <v>0</v>
      </c>
      <c r="GJ674">
        <v>0</v>
      </c>
      <c r="GK674">
        <v>0</v>
      </c>
      <c r="GL674">
        <v>1</v>
      </c>
      <c r="GM674">
        <v>0</v>
      </c>
      <c r="GN674">
        <v>0</v>
      </c>
      <c r="GO674">
        <v>0</v>
      </c>
      <c r="GP674">
        <v>1</v>
      </c>
      <c r="GQ674">
        <v>0</v>
      </c>
      <c r="GR674">
        <v>0</v>
      </c>
      <c r="GS674">
        <v>0</v>
      </c>
      <c r="GT674">
        <v>0</v>
      </c>
      <c r="GU674">
        <v>32</v>
      </c>
      <c r="GV674">
        <v>61</v>
      </c>
      <c r="GW674">
        <v>15</v>
      </c>
      <c r="GX674">
        <v>0</v>
      </c>
      <c r="GY674">
        <v>1</v>
      </c>
      <c r="GZ674">
        <v>0</v>
      </c>
      <c r="HA674">
        <v>0</v>
      </c>
      <c r="HB674">
        <v>1</v>
      </c>
      <c r="HC674">
        <v>0</v>
      </c>
      <c r="HD674">
        <v>1</v>
      </c>
      <c r="HE674">
        <v>1</v>
      </c>
      <c r="HF674">
        <v>0</v>
      </c>
      <c r="HG674">
        <v>0</v>
      </c>
      <c r="HH674">
        <v>1</v>
      </c>
      <c r="HI674">
        <v>0</v>
      </c>
      <c r="HJ674">
        <v>1</v>
      </c>
      <c r="HK674">
        <v>0</v>
      </c>
      <c r="HL674">
        <v>0</v>
      </c>
      <c r="HM674">
        <v>2</v>
      </c>
      <c r="HN674">
        <v>0</v>
      </c>
      <c r="HO674">
        <v>2</v>
      </c>
      <c r="HP674">
        <v>0</v>
      </c>
      <c r="HQ674">
        <v>0</v>
      </c>
      <c r="HR674">
        <v>36</v>
      </c>
      <c r="HS674">
        <v>0</v>
      </c>
      <c r="HT674">
        <v>0</v>
      </c>
      <c r="HU674">
        <v>0</v>
      </c>
      <c r="HV674">
        <v>0</v>
      </c>
      <c r="HW674">
        <v>0</v>
      </c>
      <c r="HX674">
        <v>0</v>
      </c>
      <c r="HY674">
        <v>61</v>
      </c>
      <c r="HZ674">
        <v>44</v>
      </c>
      <c r="IA674">
        <v>11</v>
      </c>
      <c r="IB674">
        <v>29</v>
      </c>
      <c r="IC674">
        <v>0</v>
      </c>
      <c r="ID674">
        <v>0</v>
      </c>
      <c r="IE674">
        <v>1</v>
      </c>
      <c r="IF674">
        <v>0</v>
      </c>
      <c r="IG674">
        <v>0</v>
      </c>
      <c r="IH674">
        <v>0</v>
      </c>
      <c r="II674">
        <v>0</v>
      </c>
      <c r="IJ674">
        <v>0</v>
      </c>
      <c r="IK674">
        <v>0</v>
      </c>
      <c r="IL674">
        <v>0</v>
      </c>
      <c r="IM674">
        <v>0</v>
      </c>
      <c r="IN674">
        <v>0</v>
      </c>
      <c r="IO674">
        <v>0</v>
      </c>
      <c r="IP674">
        <v>0</v>
      </c>
      <c r="IQ674">
        <v>0</v>
      </c>
      <c r="IR674">
        <v>0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1</v>
      </c>
      <c r="IY674">
        <v>0</v>
      </c>
      <c r="IZ674">
        <v>1</v>
      </c>
      <c r="JA674">
        <v>0</v>
      </c>
      <c r="JB674">
        <v>1</v>
      </c>
      <c r="JC674">
        <v>44</v>
      </c>
      <c r="JD674" t="s">
        <v>0</v>
      </c>
      <c r="JE674" t="s">
        <v>0</v>
      </c>
      <c r="JF674" t="s">
        <v>0</v>
      </c>
      <c r="JG674" t="s">
        <v>0</v>
      </c>
      <c r="JH674" t="s">
        <v>0</v>
      </c>
      <c r="JI674" t="s">
        <v>0</v>
      </c>
      <c r="JJ674" t="s">
        <v>0</v>
      </c>
      <c r="JK674" t="s">
        <v>0</v>
      </c>
      <c r="JL674" t="s">
        <v>0</v>
      </c>
      <c r="JM674" t="s">
        <v>0</v>
      </c>
      <c r="JN674" t="s">
        <v>0</v>
      </c>
      <c r="JO674" t="s">
        <v>0</v>
      </c>
      <c r="JP674" t="s">
        <v>0</v>
      </c>
      <c r="JQ674" t="s">
        <v>0</v>
      </c>
      <c r="JR674" t="s">
        <v>0</v>
      </c>
      <c r="JS674" t="s">
        <v>0</v>
      </c>
      <c r="JT674" t="s">
        <v>0</v>
      </c>
      <c r="JU674" t="s">
        <v>0</v>
      </c>
      <c r="JV674" t="s">
        <v>0</v>
      </c>
      <c r="JW674">
        <v>4</v>
      </c>
      <c r="JX674">
        <v>2</v>
      </c>
      <c r="JY674">
        <v>0</v>
      </c>
      <c r="JZ674">
        <v>0</v>
      </c>
      <c r="KA674">
        <v>0</v>
      </c>
      <c r="KB674">
        <v>0</v>
      </c>
      <c r="KC674">
        <v>0</v>
      </c>
      <c r="KD674">
        <v>0</v>
      </c>
      <c r="KE674">
        <v>0</v>
      </c>
      <c r="KF674">
        <v>1</v>
      </c>
      <c r="KG674">
        <v>1</v>
      </c>
      <c r="KH674">
        <v>0</v>
      </c>
      <c r="KI674">
        <v>0</v>
      </c>
      <c r="KJ674">
        <v>0</v>
      </c>
      <c r="KK674">
        <v>0</v>
      </c>
      <c r="KL674">
        <v>0</v>
      </c>
      <c r="KM674">
        <v>0</v>
      </c>
      <c r="KN674">
        <v>0</v>
      </c>
      <c r="KO674">
        <v>0</v>
      </c>
      <c r="KP674">
        <v>0</v>
      </c>
      <c r="KQ674">
        <v>0</v>
      </c>
      <c r="KR674">
        <v>4</v>
      </c>
      <c r="KS674">
        <v>0</v>
      </c>
      <c r="KT674">
        <v>0</v>
      </c>
      <c r="KU674">
        <v>0</v>
      </c>
      <c r="KV674">
        <v>0</v>
      </c>
      <c r="KW674">
        <v>0</v>
      </c>
      <c r="KX674">
        <v>0</v>
      </c>
      <c r="KY674">
        <v>0</v>
      </c>
      <c r="KZ674">
        <v>0</v>
      </c>
      <c r="LA674">
        <v>0</v>
      </c>
      <c r="LB674">
        <v>0</v>
      </c>
      <c r="LC674">
        <v>0</v>
      </c>
      <c r="LD674">
        <v>0</v>
      </c>
      <c r="LE674">
        <v>0</v>
      </c>
      <c r="LF674">
        <v>0</v>
      </c>
      <c r="LG674">
        <v>0</v>
      </c>
      <c r="LH674">
        <v>0</v>
      </c>
      <c r="LI674">
        <v>0</v>
      </c>
      <c r="LJ674">
        <v>0</v>
      </c>
      <c r="LK674">
        <v>0</v>
      </c>
      <c r="LL674">
        <v>0</v>
      </c>
      <c r="LM674">
        <v>0</v>
      </c>
      <c r="LN674">
        <v>0</v>
      </c>
      <c r="LO674">
        <v>0</v>
      </c>
      <c r="LP674">
        <v>0</v>
      </c>
      <c r="LQ674">
        <v>0</v>
      </c>
      <c r="LR674">
        <v>0</v>
      </c>
      <c r="LS674">
        <v>0</v>
      </c>
      <c r="LT674">
        <v>0</v>
      </c>
      <c r="LU674">
        <v>0</v>
      </c>
      <c r="LV674">
        <v>0</v>
      </c>
      <c r="LW674">
        <v>0</v>
      </c>
      <c r="LX674">
        <v>0</v>
      </c>
      <c r="LY674">
        <v>0</v>
      </c>
      <c r="LZ674">
        <v>0</v>
      </c>
      <c r="MA674">
        <v>0</v>
      </c>
      <c r="MB674">
        <v>0</v>
      </c>
      <c r="MC674">
        <v>0</v>
      </c>
      <c r="MD674">
        <v>0</v>
      </c>
      <c r="ME674">
        <v>0</v>
      </c>
      <c r="MF674">
        <v>0</v>
      </c>
      <c r="MG674">
        <v>0</v>
      </c>
      <c r="MH674">
        <v>0</v>
      </c>
      <c r="MI674">
        <v>0</v>
      </c>
      <c r="MJ674">
        <v>0</v>
      </c>
      <c r="MK674">
        <v>0</v>
      </c>
      <c r="ML674">
        <v>0</v>
      </c>
      <c r="MM674">
        <v>0</v>
      </c>
    </row>
    <row r="675" spans="1:351">
      <c r="A675" t="s">
        <v>492</v>
      </c>
      <c r="B675" t="s">
        <v>482</v>
      </c>
      <c r="C675" t="str">
        <f>"201401"</f>
        <v>201401</v>
      </c>
      <c r="D675" t="s">
        <v>491</v>
      </c>
      <c r="E675">
        <v>9</v>
      </c>
      <c r="F675">
        <v>834</v>
      </c>
      <c r="G675">
        <v>649</v>
      </c>
      <c r="H675">
        <v>222</v>
      </c>
      <c r="I675">
        <v>427</v>
      </c>
      <c r="J675">
        <v>0</v>
      </c>
      <c r="K675">
        <v>4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427</v>
      </c>
      <c r="T675">
        <v>0</v>
      </c>
      <c r="U675">
        <v>0</v>
      </c>
      <c r="V675">
        <v>427</v>
      </c>
      <c r="W675">
        <v>8</v>
      </c>
      <c r="X675">
        <v>5</v>
      </c>
      <c r="Y675">
        <v>3</v>
      </c>
      <c r="Z675">
        <v>0</v>
      </c>
      <c r="AA675">
        <v>419</v>
      </c>
      <c r="AB675">
        <v>205</v>
      </c>
      <c r="AC675">
        <v>8</v>
      </c>
      <c r="AD675">
        <v>35</v>
      </c>
      <c r="AE675">
        <v>2</v>
      </c>
      <c r="AF675">
        <v>52</v>
      </c>
      <c r="AG675">
        <v>4</v>
      </c>
      <c r="AH675">
        <v>9</v>
      </c>
      <c r="AI675">
        <v>3</v>
      </c>
      <c r="AJ675">
        <v>7</v>
      </c>
      <c r="AK675">
        <v>3</v>
      </c>
      <c r="AL675">
        <v>1</v>
      </c>
      <c r="AM675">
        <v>0</v>
      </c>
      <c r="AN675">
        <v>0</v>
      </c>
      <c r="AO675">
        <v>0</v>
      </c>
      <c r="AP675">
        <v>2</v>
      </c>
      <c r="AQ675">
        <v>0</v>
      </c>
      <c r="AR675">
        <v>47</v>
      </c>
      <c r="AS675">
        <v>0</v>
      </c>
      <c r="AT675">
        <v>0</v>
      </c>
      <c r="AU675">
        <v>0</v>
      </c>
      <c r="AV675">
        <v>1</v>
      </c>
      <c r="AW675">
        <v>1</v>
      </c>
      <c r="AX675">
        <v>0</v>
      </c>
      <c r="AY675">
        <v>0</v>
      </c>
      <c r="AZ675">
        <v>0</v>
      </c>
      <c r="BA675">
        <v>0</v>
      </c>
      <c r="BB675">
        <v>1</v>
      </c>
      <c r="BC675">
        <v>28</v>
      </c>
      <c r="BD675">
        <v>1</v>
      </c>
      <c r="BE675">
        <v>205</v>
      </c>
      <c r="BF675">
        <v>59</v>
      </c>
      <c r="BG675">
        <v>14</v>
      </c>
      <c r="BH675">
        <v>0</v>
      </c>
      <c r="BI675">
        <v>0</v>
      </c>
      <c r="BJ675">
        <v>1</v>
      </c>
      <c r="BK675">
        <v>1</v>
      </c>
      <c r="BL675">
        <v>0</v>
      </c>
      <c r="BM675">
        <v>2</v>
      </c>
      <c r="BN675">
        <v>3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1</v>
      </c>
      <c r="BU675">
        <v>0</v>
      </c>
      <c r="BV675">
        <v>2</v>
      </c>
      <c r="BW675">
        <v>7</v>
      </c>
      <c r="BX675">
        <v>0</v>
      </c>
      <c r="BY675">
        <v>0</v>
      </c>
      <c r="BZ675">
        <v>0</v>
      </c>
      <c r="CA675">
        <v>1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27</v>
      </c>
      <c r="CI675">
        <v>59</v>
      </c>
      <c r="CJ675">
        <v>11</v>
      </c>
      <c r="CK675">
        <v>2</v>
      </c>
      <c r="CL675">
        <v>0</v>
      </c>
      <c r="CM675">
        <v>0</v>
      </c>
      <c r="CN675">
        <v>2</v>
      </c>
      <c r="CO675">
        <v>0</v>
      </c>
      <c r="CP675">
        <v>0</v>
      </c>
      <c r="CQ675">
        <v>2</v>
      </c>
      <c r="CR675">
        <v>0</v>
      </c>
      <c r="CS675">
        <v>1</v>
      </c>
      <c r="CT675">
        <v>0</v>
      </c>
      <c r="CU675">
        <v>2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1</v>
      </c>
      <c r="DH675">
        <v>1</v>
      </c>
      <c r="DI675">
        <v>11</v>
      </c>
      <c r="DJ675">
        <v>20</v>
      </c>
      <c r="DK675">
        <v>6</v>
      </c>
      <c r="DL675">
        <v>1</v>
      </c>
      <c r="DM675">
        <v>0</v>
      </c>
      <c r="DN675">
        <v>0</v>
      </c>
      <c r="DO675">
        <v>0</v>
      </c>
      <c r="DP675">
        <v>1</v>
      </c>
      <c r="DQ675">
        <v>1</v>
      </c>
      <c r="DR675">
        <v>0</v>
      </c>
      <c r="DS675">
        <v>0</v>
      </c>
      <c r="DT675">
        <v>2</v>
      </c>
      <c r="DU675">
        <v>0</v>
      </c>
      <c r="DV675">
        <v>1</v>
      </c>
      <c r="DW675">
        <v>0</v>
      </c>
      <c r="DX675">
        <v>0</v>
      </c>
      <c r="DY675">
        <v>4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1</v>
      </c>
      <c r="EF675">
        <v>1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2</v>
      </c>
      <c r="EM675">
        <v>20</v>
      </c>
      <c r="EN675">
        <v>35</v>
      </c>
      <c r="EO675">
        <v>1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34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35</v>
      </c>
      <c r="FR675">
        <v>19</v>
      </c>
      <c r="FS675">
        <v>6</v>
      </c>
      <c r="FT675">
        <v>1</v>
      </c>
      <c r="FU675">
        <v>0</v>
      </c>
      <c r="FV675">
        <v>2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3</v>
      </c>
      <c r="GC675">
        <v>0</v>
      </c>
      <c r="GD675">
        <v>0</v>
      </c>
      <c r="GE675">
        <v>0</v>
      </c>
      <c r="GF675">
        <v>6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1</v>
      </c>
      <c r="GU675">
        <v>19</v>
      </c>
      <c r="GV675">
        <v>32</v>
      </c>
      <c r="GW675">
        <v>4</v>
      </c>
      <c r="GX675">
        <v>3</v>
      </c>
      <c r="GY675">
        <v>1</v>
      </c>
      <c r="GZ675">
        <v>0</v>
      </c>
      <c r="HA675">
        <v>0</v>
      </c>
      <c r="HB675">
        <v>0</v>
      </c>
      <c r="HC675">
        <v>1</v>
      </c>
      <c r="HD675">
        <v>0</v>
      </c>
      <c r="HE675">
        <v>0</v>
      </c>
      <c r="HF675">
        <v>0</v>
      </c>
      <c r="HG675">
        <v>1</v>
      </c>
      <c r="HH675">
        <v>1</v>
      </c>
      <c r="HI675">
        <v>0</v>
      </c>
      <c r="HJ675">
        <v>0</v>
      </c>
      <c r="HK675">
        <v>0</v>
      </c>
      <c r="HL675">
        <v>0</v>
      </c>
      <c r="HM675">
        <v>1</v>
      </c>
      <c r="HN675">
        <v>0</v>
      </c>
      <c r="HO675">
        <v>0</v>
      </c>
      <c r="HP675">
        <v>1</v>
      </c>
      <c r="HQ675">
        <v>1</v>
      </c>
      <c r="HR675">
        <v>18</v>
      </c>
      <c r="HS675">
        <v>0</v>
      </c>
      <c r="HT675">
        <v>0</v>
      </c>
      <c r="HU675">
        <v>0</v>
      </c>
      <c r="HV675">
        <v>0</v>
      </c>
      <c r="HW675">
        <v>0</v>
      </c>
      <c r="HX675">
        <v>0</v>
      </c>
      <c r="HY675">
        <v>32</v>
      </c>
      <c r="HZ675">
        <v>36</v>
      </c>
      <c r="IA675">
        <v>14</v>
      </c>
      <c r="IB675">
        <v>19</v>
      </c>
      <c r="IC675">
        <v>2</v>
      </c>
      <c r="ID675">
        <v>0</v>
      </c>
      <c r="IE675">
        <v>0</v>
      </c>
      <c r="IF675">
        <v>0</v>
      </c>
      <c r="IG675">
        <v>0</v>
      </c>
      <c r="IH675">
        <v>0</v>
      </c>
      <c r="II675">
        <v>0</v>
      </c>
      <c r="IJ675">
        <v>0</v>
      </c>
      <c r="IK675">
        <v>0</v>
      </c>
      <c r="IL675">
        <v>1</v>
      </c>
      <c r="IM675">
        <v>0</v>
      </c>
      <c r="IN675">
        <v>0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0</v>
      </c>
      <c r="IX675">
        <v>0</v>
      </c>
      <c r="IY675">
        <v>0</v>
      </c>
      <c r="IZ675">
        <v>0</v>
      </c>
      <c r="JA675">
        <v>0</v>
      </c>
      <c r="JB675">
        <v>0</v>
      </c>
      <c r="JC675">
        <v>36</v>
      </c>
      <c r="JD675" t="s">
        <v>0</v>
      </c>
      <c r="JE675" t="s">
        <v>0</v>
      </c>
      <c r="JF675" t="s">
        <v>0</v>
      </c>
      <c r="JG675" t="s">
        <v>0</v>
      </c>
      <c r="JH675" t="s">
        <v>0</v>
      </c>
      <c r="JI675" t="s">
        <v>0</v>
      </c>
      <c r="JJ675" t="s">
        <v>0</v>
      </c>
      <c r="JK675" t="s">
        <v>0</v>
      </c>
      <c r="JL675" t="s">
        <v>0</v>
      </c>
      <c r="JM675" t="s">
        <v>0</v>
      </c>
      <c r="JN675" t="s">
        <v>0</v>
      </c>
      <c r="JO675" t="s">
        <v>0</v>
      </c>
      <c r="JP675" t="s">
        <v>0</v>
      </c>
      <c r="JQ675" t="s">
        <v>0</v>
      </c>
      <c r="JR675" t="s">
        <v>0</v>
      </c>
      <c r="JS675" t="s">
        <v>0</v>
      </c>
      <c r="JT675" t="s">
        <v>0</v>
      </c>
      <c r="JU675" t="s">
        <v>0</v>
      </c>
      <c r="JV675" t="s">
        <v>0</v>
      </c>
      <c r="JW675">
        <v>1</v>
      </c>
      <c r="JX675">
        <v>1</v>
      </c>
      <c r="JY675">
        <v>0</v>
      </c>
      <c r="JZ675">
        <v>0</v>
      </c>
      <c r="KA675">
        <v>0</v>
      </c>
      <c r="KB675">
        <v>0</v>
      </c>
      <c r="KC675">
        <v>0</v>
      </c>
      <c r="KD675">
        <v>0</v>
      </c>
      <c r="KE675">
        <v>0</v>
      </c>
      <c r="KF675">
        <v>0</v>
      </c>
      <c r="KG675">
        <v>0</v>
      </c>
      <c r="KH675">
        <v>0</v>
      </c>
      <c r="KI675">
        <v>0</v>
      </c>
      <c r="KJ675">
        <v>0</v>
      </c>
      <c r="KK675">
        <v>0</v>
      </c>
      <c r="KL675">
        <v>0</v>
      </c>
      <c r="KM675">
        <v>0</v>
      </c>
      <c r="KN675">
        <v>0</v>
      </c>
      <c r="KO675">
        <v>0</v>
      </c>
      <c r="KP675">
        <v>0</v>
      </c>
      <c r="KQ675">
        <v>0</v>
      </c>
      <c r="KR675">
        <v>1</v>
      </c>
      <c r="KS675">
        <v>0</v>
      </c>
      <c r="KT675">
        <v>0</v>
      </c>
      <c r="KU675">
        <v>0</v>
      </c>
      <c r="KV675">
        <v>0</v>
      </c>
      <c r="KW675">
        <v>0</v>
      </c>
      <c r="KX675">
        <v>0</v>
      </c>
      <c r="KY675">
        <v>0</v>
      </c>
      <c r="KZ675">
        <v>0</v>
      </c>
      <c r="LA675">
        <v>0</v>
      </c>
      <c r="LB675">
        <v>0</v>
      </c>
      <c r="LC675">
        <v>0</v>
      </c>
      <c r="LD675">
        <v>0</v>
      </c>
      <c r="LE675">
        <v>0</v>
      </c>
      <c r="LF675">
        <v>0</v>
      </c>
      <c r="LG675">
        <v>0</v>
      </c>
      <c r="LH675">
        <v>0</v>
      </c>
      <c r="LI675">
        <v>0</v>
      </c>
      <c r="LJ675">
        <v>0</v>
      </c>
      <c r="LK675">
        <v>0</v>
      </c>
      <c r="LL675">
        <v>0</v>
      </c>
      <c r="LM675">
        <v>0</v>
      </c>
      <c r="LN675">
        <v>0</v>
      </c>
      <c r="LO675">
        <v>0</v>
      </c>
      <c r="LP675">
        <v>0</v>
      </c>
      <c r="LQ675">
        <v>0</v>
      </c>
      <c r="LR675">
        <v>0</v>
      </c>
      <c r="LS675">
        <v>0</v>
      </c>
      <c r="LT675">
        <v>0</v>
      </c>
      <c r="LU675">
        <v>0</v>
      </c>
      <c r="LV675">
        <v>1</v>
      </c>
      <c r="LW675">
        <v>1</v>
      </c>
      <c r="LX675">
        <v>0</v>
      </c>
      <c r="LY675">
        <v>0</v>
      </c>
      <c r="LZ675">
        <v>0</v>
      </c>
      <c r="MA675">
        <v>0</v>
      </c>
      <c r="MB675">
        <v>0</v>
      </c>
      <c r="MC675">
        <v>0</v>
      </c>
      <c r="MD675">
        <v>0</v>
      </c>
      <c r="ME675">
        <v>0</v>
      </c>
      <c r="MF675">
        <v>0</v>
      </c>
      <c r="MG675">
        <v>0</v>
      </c>
      <c r="MH675">
        <v>0</v>
      </c>
      <c r="MI675">
        <v>0</v>
      </c>
      <c r="MJ675">
        <v>0</v>
      </c>
      <c r="MK675">
        <v>0</v>
      </c>
      <c r="ML675">
        <v>0</v>
      </c>
      <c r="MM675">
        <v>1</v>
      </c>
    </row>
    <row r="676" spans="1:351">
      <c r="A676" t="s">
        <v>490</v>
      </c>
      <c r="B676" t="s">
        <v>482</v>
      </c>
      <c r="C676" t="str">
        <f>"201401"</f>
        <v>201401</v>
      </c>
      <c r="D676" t="s">
        <v>489</v>
      </c>
      <c r="E676">
        <v>10</v>
      </c>
      <c r="F676">
        <v>1594</v>
      </c>
      <c r="G676">
        <v>1228</v>
      </c>
      <c r="H676">
        <v>561</v>
      </c>
      <c r="I676">
        <v>667</v>
      </c>
      <c r="J676">
        <v>1</v>
      </c>
      <c r="K676">
        <v>7</v>
      </c>
      <c r="L676">
        <v>2</v>
      </c>
      <c r="M676">
        <v>2</v>
      </c>
      <c r="N676">
        <v>0</v>
      </c>
      <c r="O676">
        <v>0</v>
      </c>
      <c r="P676">
        <v>0</v>
      </c>
      <c r="Q676">
        <v>0</v>
      </c>
      <c r="R676">
        <v>2</v>
      </c>
      <c r="S676">
        <v>669</v>
      </c>
      <c r="T676">
        <v>2</v>
      </c>
      <c r="U676">
        <v>0</v>
      </c>
      <c r="V676">
        <v>669</v>
      </c>
      <c r="W676">
        <v>10</v>
      </c>
      <c r="X676">
        <v>9</v>
      </c>
      <c r="Y676">
        <v>1</v>
      </c>
      <c r="Z676">
        <v>0</v>
      </c>
      <c r="AA676">
        <v>659</v>
      </c>
      <c r="AB676">
        <v>307</v>
      </c>
      <c r="AC676">
        <v>24</v>
      </c>
      <c r="AD676">
        <v>58</v>
      </c>
      <c r="AE676">
        <v>2</v>
      </c>
      <c r="AF676">
        <v>87</v>
      </c>
      <c r="AG676">
        <v>10</v>
      </c>
      <c r="AH676">
        <v>12</v>
      </c>
      <c r="AI676">
        <v>3</v>
      </c>
      <c r="AJ676">
        <v>1</v>
      </c>
      <c r="AK676">
        <v>8</v>
      </c>
      <c r="AL676">
        <v>6</v>
      </c>
      <c r="AM676">
        <v>0</v>
      </c>
      <c r="AN676">
        <v>0</v>
      </c>
      <c r="AO676">
        <v>0</v>
      </c>
      <c r="AP676">
        <v>2</v>
      </c>
      <c r="AQ676">
        <v>2</v>
      </c>
      <c r="AR676">
        <v>58</v>
      </c>
      <c r="AS676">
        <v>0</v>
      </c>
      <c r="AT676">
        <v>0</v>
      </c>
      <c r="AU676">
        <v>0</v>
      </c>
      <c r="AV676">
        <v>1</v>
      </c>
      <c r="AW676">
        <v>1</v>
      </c>
      <c r="AX676">
        <v>2</v>
      </c>
      <c r="AY676">
        <v>0</v>
      </c>
      <c r="AZ676">
        <v>0</v>
      </c>
      <c r="BA676">
        <v>0</v>
      </c>
      <c r="BB676">
        <v>0</v>
      </c>
      <c r="BC676">
        <v>28</v>
      </c>
      <c r="BD676">
        <v>2</v>
      </c>
      <c r="BE676">
        <v>307</v>
      </c>
      <c r="BF676">
        <v>132</v>
      </c>
      <c r="BG676">
        <v>44</v>
      </c>
      <c r="BH676">
        <v>5</v>
      </c>
      <c r="BI676">
        <v>4</v>
      </c>
      <c r="BJ676">
        <v>0</v>
      </c>
      <c r="BK676">
        <v>2</v>
      </c>
      <c r="BL676">
        <v>1</v>
      </c>
      <c r="BM676">
        <v>0</v>
      </c>
      <c r="BN676">
        <v>3</v>
      </c>
      <c r="BO676">
        <v>2</v>
      </c>
      <c r="BP676">
        <v>0</v>
      </c>
      <c r="BQ676">
        <v>1</v>
      </c>
      <c r="BR676">
        <v>0</v>
      </c>
      <c r="BS676">
        <v>1</v>
      </c>
      <c r="BT676">
        <v>1</v>
      </c>
      <c r="BU676">
        <v>1</v>
      </c>
      <c r="BV676">
        <v>3</v>
      </c>
      <c r="BW676">
        <v>43</v>
      </c>
      <c r="BX676">
        <v>0</v>
      </c>
      <c r="BY676">
        <v>0</v>
      </c>
      <c r="BZ676">
        <v>1</v>
      </c>
      <c r="CA676">
        <v>0</v>
      </c>
      <c r="CB676">
        <v>0</v>
      </c>
      <c r="CC676">
        <v>1</v>
      </c>
      <c r="CD676">
        <v>0</v>
      </c>
      <c r="CE676">
        <v>0</v>
      </c>
      <c r="CF676">
        <v>0</v>
      </c>
      <c r="CG676">
        <v>0</v>
      </c>
      <c r="CH676">
        <v>19</v>
      </c>
      <c r="CI676">
        <v>132</v>
      </c>
      <c r="CJ676">
        <v>15</v>
      </c>
      <c r="CK676">
        <v>6</v>
      </c>
      <c r="CL676">
        <v>3</v>
      </c>
      <c r="CM676">
        <v>1</v>
      </c>
      <c r="CN676">
        <v>0</v>
      </c>
      <c r="CO676">
        <v>0</v>
      </c>
      <c r="CP676">
        <v>1</v>
      </c>
      <c r="CQ676">
        <v>1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1</v>
      </c>
      <c r="CY676">
        <v>1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1</v>
      </c>
      <c r="DI676">
        <v>15</v>
      </c>
      <c r="DJ676">
        <v>22</v>
      </c>
      <c r="DK676">
        <v>7</v>
      </c>
      <c r="DL676">
        <v>1</v>
      </c>
      <c r="DM676">
        <v>2</v>
      </c>
      <c r="DN676">
        <v>0</v>
      </c>
      <c r="DO676">
        <v>1</v>
      </c>
      <c r="DP676">
        <v>0</v>
      </c>
      <c r="DQ676">
        <v>0</v>
      </c>
      <c r="DR676">
        <v>1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6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1</v>
      </c>
      <c r="EF676">
        <v>0</v>
      </c>
      <c r="EG676">
        <v>1</v>
      </c>
      <c r="EH676">
        <v>1</v>
      </c>
      <c r="EI676">
        <v>0</v>
      </c>
      <c r="EJ676">
        <v>0</v>
      </c>
      <c r="EK676">
        <v>0</v>
      </c>
      <c r="EL676">
        <v>1</v>
      </c>
      <c r="EM676">
        <v>22</v>
      </c>
      <c r="EN676">
        <v>29</v>
      </c>
      <c r="EO676">
        <v>1</v>
      </c>
      <c r="EP676">
        <v>1</v>
      </c>
      <c r="EQ676">
        <v>0</v>
      </c>
      <c r="ER676">
        <v>4</v>
      </c>
      <c r="ES676">
        <v>0</v>
      </c>
      <c r="ET676">
        <v>0</v>
      </c>
      <c r="EU676">
        <v>21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1</v>
      </c>
      <c r="FI676">
        <v>1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0</v>
      </c>
      <c r="FP676">
        <v>0</v>
      </c>
      <c r="FQ676">
        <v>29</v>
      </c>
      <c r="FR676">
        <v>37</v>
      </c>
      <c r="FS676">
        <v>14</v>
      </c>
      <c r="FT676">
        <v>1</v>
      </c>
      <c r="FU676">
        <v>3</v>
      </c>
      <c r="FV676">
        <v>1</v>
      </c>
      <c r="FW676">
        <v>1</v>
      </c>
      <c r="FX676">
        <v>0</v>
      </c>
      <c r="FY676">
        <v>0</v>
      </c>
      <c r="FZ676">
        <v>2</v>
      </c>
      <c r="GA676">
        <v>0</v>
      </c>
      <c r="GB676">
        <v>2</v>
      </c>
      <c r="GC676">
        <v>0</v>
      </c>
      <c r="GD676">
        <v>0</v>
      </c>
      <c r="GE676">
        <v>1</v>
      </c>
      <c r="GF676">
        <v>9</v>
      </c>
      <c r="GG676">
        <v>0</v>
      </c>
      <c r="GH676">
        <v>0</v>
      </c>
      <c r="GI676">
        <v>0</v>
      </c>
      <c r="GJ676">
        <v>2</v>
      </c>
      <c r="GK676">
        <v>0</v>
      </c>
      <c r="GL676">
        <v>0</v>
      </c>
      <c r="GM676">
        <v>0</v>
      </c>
      <c r="GN676">
        <v>0</v>
      </c>
      <c r="GO676">
        <v>0</v>
      </c>
      <c r="GP676">
        <v>1</v>
      </c>
      <c r="GQ676">
        <v>0</v>
      </c>
      <c r="GR676">
        <v>0</v>
      </c>
      <c r="GS676">
        <v>0</v>
      </c>
      <c r="GT676">
        <v>0</v>
      </c>
      <c r="GU676">
        <v>37</v>
      </c>
      <c r="GV676">
        <v>68</v>
      </c>
      <c r="GW676">
        <v>12</v>
      </c>
      <c r="GX676">
        <v>4</v>
      </c>
      <c r="GY676">
        <v>2</v>
      </c>
      <c r="GZ676">
        <v>1</v>
      </c>
      <c r="HA676">
        <v>0</v>
      </c>
      <c r="HB676">
        <v>1</v>
      </c>
      <c r="HC676">
        <v>3</v>
      </c>
      <c r="HD676">
        <v>0</v>
      </c>
      <c r="HE676">
        <v>0</v>
      </c>
      <c r="HF676">
        <v>0</v>
      </c>
      <c r="HG676">
        <v>0</v>
      </c>
      <c r="HH676">
        <v>0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1</v>
      </c>
      <c r="HO676">
        <v>0</v>
      </c>
      <c r="HP676">
        <v>2</v>
      </c>
      <c r="HQ676">
        <v>0</v>
      </c>
      <c r="HR676">
        <v>40</v>
      </c>
      <c r="HS676">
        <v>1</v>
      </c>
      <c r="HT676">
        <v>0</v>
      </c>
      <c r="HU676">
        <v>0</v>
      </c>
      <c r="HV676">
        <v>0</v>
      </c>
      <c r="HW676">
        <v>0</v>
      </c>
      <c r="HX676">
        <v>1</v>
      </c>
      <c r="HY676">
        <v>68</v>
      </c>
      <c r="HZ676">
        <v>44</v>
      </c>
      <c r="IA676">
        <v>7</v>
      </c>
      <c r="IB676">
        <v>31</v>
      </c>
      <c r="IC676">
        <v>0</v>
      </c>
      <c r="ID676">
        <v>0</v>
      </c>
      <c r="IE676">
        <v>1</v>
      </c>
      <c r="IF676">
        <v>0</v>
      </c>
      <c r="IG676">
        <v>0</v>
      </c>
      <c r="IH676">
        <v>0</v>
      </c>
      <c r="II676">
        <v>0</v>
      </c>
      <c r="IJ676">
        <v>0</v>
      </c>
      <c r="IK676">
        <v>0</v>
      </c>
      <c r="IL676">
        <v>0</v>
      </c>
      <c r="IM676">
        <v>0</v>
      </c>
      <c r="IN676">
        <v>0</v>
      </c>
      <c r="IO676">
        <v>0</v>
      </c>
      <c r="IP676">
        <v>0</v>
      </c>
      <c r="IQ676">
        <v>0</v>
      </c>
      <c r="IR676">
        <v>0</v>
      </c>
      <c r="IS676">
        <v>0</v>
      </c>
      <c r="IT676">
        <v>0</v>
      </c>
      <c r="IU676">
        <v>1</v>
      </c>
      <c r="IV676">
        <v>0</v>
      </c>
      <c r="IW676">
        <v>0</v>
      </c>
      <c r="IX676">
        <v>1</v>
      </c>
      <c r="IY676">
        <v>0</v>
      </c>
      <c r="IZ676">
        <v>0</v>
      </c>
      <c r="JA676">
        <v>0</v>
      </c>
      <c r="JB676">
        <v>3</v>
      </c>
      <c r="JC676">
        <v>44</v>
      </c>
      <c r="JD676" t="s">
        <v>0</v>
      </c>
      <c r="JE676" t="s">
        <v>0</v>
      </c>
      <c r="JF676" t="s">
        <v>0</v>
      </c>
      <c r="JG676" t="s">
        <v>0</v>
      </c>
      <c r="JH676" t="s">
        <v>0</v>
      </c>
      <c r="JI676" t="s">
        <v>0</v>
      </c>
      <c r="JJ676" t="s">
        <v>0</v>
      </c>
      <c r="JK676" t="s">
        <v>0</v>
      </c>
      <c r="JL676" t="s">
        <v>0</v>
      </c>
      <c r="JM676" t="s">
        <v>0</v>
      </c>
      <c r="JN676" t="s">
        <v>0</v>
      </c>
      <c r="JO676" t="s">
        <v>0</v>
      </c>
      <c r="JP676" t="s">
        <v>0</v>
      </c>
      <c r="JQ676" t="s">
        <v>0</v>
      </c>
      <c r="JR676" t="s">
        <v>0</v>
      </c>
      <c r="JS676" t="s">
        <v>0</v>
      </c>
      <c r="JT676" t="s">
        <v>0</v>
      </c>
      <c r="JU676" t="s">
        <v>0</v>
      </c>
      <c r="JV676" t="s">
        <v>0</v>
      </c>
      <c r="JW676">
        <v>4</v>
      </c>
      <c r="JX676">
        <v>1</v>
      </c>
      <c r="JY676">
        <v>2</v>
      </c>
      <c r="JZ676">
        <v>0</v>
      </c>
      <c r="KA676">
        <v>0</v>
      </c>
      <c r="KB676">
        <v>0</v>
      </c>
      <c r="KC676">
        <v>0</v>
      </c>
      <c r="KD676">
        <v>0</v>
      </c>
      <c r="KE676">
        <v>0</v>
      </c>
      <c r="KF676">
        <v>0</v>
      </c>
      <c r="KG676">
        <v>0</v>
      </c>
      <c r="KH676">
        <v>0</v>
      </c>
      <c r="KI676">
        <v>0</v>
      </c>
      <c r="KJ676">
        <v>0</v>
      </c>
      <c r="KK676">
        <v>1</v>
      </c>
      <c r="KL676">
        <v>0</v>
      </c>
      <c r="KM676">
        <v>0</v>
      </c>
      <c r="KN676">
        <v>0</v>
      </c>
      <c r="KO676">
        <v>0</v>
      </c>
      <c r="KP676">
        <v>0</v>
      </c>
      <c r="KQ676">
        <v>0</v>
      </c>
      <c r="KR676">
        <v>4</v>
      </c>
      <c r="KS676">
        <v>0</v>
      </c>
      <c r="KT676">
        <v>0</v>
      </c>
      <c r="KU676">
        <v>0</v>
      </c>
      <c r="KV676">
        <v>0</v>
      </c>
      <c r="KW676">
        <v>0</v>
      </c>
      <c r="KX676">
        <v>0</v>
      </c>
      <c r="KY676">
        <v>0</v>
      </c>
      <c r="KZ676">
        <v>0</v>
      </c>
      <c r="LA676">
        <v>0</v>
      </c>
      <c r="LB676">
        <v>0</v>
      </c>
      <c r="LC676">
        <v>0</v>
      </c>
      <c r="LD676">
        <v>0</v>
      </c>
      <c r="LE676">
        <v>0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0</v>
      </c>
      <c r="LM676">
        <v>0</v>
      </c>
      <c r="LN676">
        <v>0</v>
      </c>
      <c r="LO676">
        <v>0</v>
      </c>
      <c r="LP676">
        <v>0</v>
      </c>
      <c r="LQ676">
        <v>0</v>
      </c>
      <c r="LR676">
        <v>0</v>
      </c>
      <c r="LS676">
        <v>0</v>
      </c>
      <c r="LT676">
        <v>0</v>
      </c>
      <c r="LU676">
        <v>0</v>
      </c>
      <c r="LV676">
        <v>1</v>
      </c>
      <c r="LW676">
        <v>0</v>
      </c>
      <c r="LX676">
        <v>0</v>
      </c>
      <c r="LY676">
        <v>0</v>
      </c>
      <c r="LZ676">
        <v>0</v>
      </c>
      <c r="MA676">
        <v>1</v>
      </c>
      <c r="MB676">
        <v>0</v>
      </c>
      <c r="MC676">
        <v>0</v>
      </c>
      <c r="MD676">
        <v>0</v>
      </c>
      <c r="ME676">
        <v>0</v>
      </c>
      <c r="MF676">
        <v>0</v>
      </c>
      <c r="MG676">
        <v>0</v>
      </c>
      <c r="MH676">
        <v>0</v>
      </c>
      <c r="MI676">
        <v>0</v>
      </c>
      <c r="MJ676">
        <v>0</v>
      </c>
      <c r="MK676">
        <v>0</v>
      </c>
      <c r="ML676">
        <v>0</v>
      </c>
      <c r="MM676">
        <v>1</v>
      </c>
    </row>
    <row r="677" spans="1:351">
      <c r="A677" t="s">
        <v>488</v>
      </c>
      <c r="B677" t="s">
        <v>482</v>
      </c>
      <c r="C677" t="str">
        <f>"201401"</f>
        <v>201401</v>
      </c>
      <c r="D677" t="s">
        <v>486</v>
      </c>
      <c r="E677">
        <v>11</v>
      </c>
      <c r="F677">
        <v>1661</v>
      </c>
      <c r="G677">
        <v>1290</v>
      </c>
      <c r="H677">
        <v>607</v>
      </c>
      <c r="I677">
        <v>683</v>
      </c>
      <c r="J677">
        <v>0</v>
      </c>
      <c r="K677">
        <v>1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683</v>
      </c>
      <c r="T677">
        <v>0</v>
      </c>
      <c r="U677">
        <v>0</v>
      </c>
      <c r="V677">
        <v>683</v>
      </c>
      <c r="W677">
        <v>17</v>
      </c>
      <c r="X677">
        <v>11</v>
      </c>
      <c r="Y677">
        <v>6</v>
      </c>
      <c r="Z677">
        <v>0</v>
      </c>
      <c r="AA677">
        <v>666</v>
      </c>
      <c r="AB677">
        <v>342</v>
      </c>
      <c r="AC677">
        <v>14</v>
      </c>
      <c r="AD677">
        <v>81</v>
      </c>
      <c r="AE677">
        <v>7</v>
      </c>
      <c r="AF677">
        <v>103</v>
      </c>
      <c r="AG677">
        <v>10</v>
      </c>
      <c r="AH677">
        <v>4</v>
      </c>
      <c r="AI677">
        <v>2</v>
      </c>
      <c r="AJ677">
        <v>12</v>
      </c>
      <c r="AK677">
        <v>1</v>
      </c>
      <c r="AL677">
        <v>4</v>
      </c>
      <c r="AM677">
        <v>1</v>
      </c>
      <c r="AN677">
        <v>1</v>
      </c>
      <c r="AO677">
        <v>0</v>
      </c>
      <c r="AP677">
        <v>0</v>
      </c>
      <c r="AQ677">
        <v>0</v>
      </c>
      <c r="AR677">
        <v>71</v>
      </c>
      <c r="AS677">
        <v>0</v>
      </c>
      <c r="AT677">
        <v>0</v>
      </c>
      <c r="AU677">
        <v>0</v>
      </c>
      <c r="AV677">
        <v>2</v>
      </c>
      <c r="AW677">
        <v>1</v>
      </c>
      <c r="AX677">
        <v>0</v>
      </c>
      <c r="AY677">
        <v>0</v>
      </c>
      <c r="AZ677">
        <v>1</v>
      </c>
      <c r="BA677">
        <v>0</v>
      </c>
      <c r="BB677">
        <v>0</v>
      </c>
      <c r="BC677">
        <v>27</v>
      </c>
      <c r="BD677">
        <v>0</v>
      </c>
      <c r="BE677">
        <v>342</v>
      </c>
      <c r="BF677">
        <v>126</v>
      </c>
      <c r="BG677">
        <v>39</v>
      </c>
      <c r="BH677">
        <v>15</v>
      </c>
      <c r="BI677">
        <v>3</v>
      </c>
      <c r="BJ677">
        <v>1</v>
      </c>
      <c r="BK677">
        <v>0</v>
      </c>
      <c r="BL677">
        <v>0</v>
      </c>
      <c r="BM677">
        <v>1</v>
      </c>
      <c r="BN677">
        <v>1</v>
      </c>
      <c r="BO677">
        <v>0</v>
      </c>
      <c r="BP677">
        <v>0</v>
      </c>
      <c r="BQ677">
        <v>2</v>
      </c>
      <c r="BR677">
        <v>0</v>
      </c>
      <c r="BS677">
        <v>0</v>
      </c>
      <c r="BT677">
        <v>0</v>
      </c>
      <c r="BU677">
        <v>0</v>
      </c>
      <c r="BV677">
        <v>3</v>
      </c>
      <c r="BW677">
        <v>9</v>
      </c>
      <c r="BX677">
        <v>2</v>
      </c>
      <c r="BY677">
        <v>0</v>
      </c>
      <c r="BZ677">
        <v>2</v>
      </c>
      <c r="CA677">
        <v>0</v>
      </c>
      <c r="CB677">
        <v>1</v>
      </c>
      <c r="CC677">
        <v>1</v>
      </c>
      <c r="CD677">
        <v>0</v>
      </c>
      <c r="CE677">
        <v>0</v>
      </c>
      <c r="CF677">
        <v>0</v>
      </c>
      <c r="CG677">
        <v>1</v>
      </c>
      <c r="CH677">
        <v>45</v>
      </c>
      <c r="CI677">
        <v>126</v>
      </c>
      <c r="CJ677">
        <v>15</v>
      </c>
      <c r="CK677">
        <v>5</v>
      </c>
      <c r="CL677">
        <v>0</v>
      </c>
      <c r="CM677">
        <v>1</v>
      </c>
      <c r="CN677">
        <v>1</v>
      </c>
      <c r="CO677">
        <v>2</v>
      </c>
      <c r="CP677">
        <v>0</v>
      </c>
      <c r="CQ677">
        <v>2</v>
      </c>
      <c r="CR677">
        <v>0</v>
      </c>
      <c r="CS677">
        <v>0</v>
      </c>
      <c r="CT677">
        <v>1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1</v>
      </c>
      <c r="DA677">
        <v>0</v>
      </c>
      <c r="DB677">
        <v>0</v>
      </c>
      <c r="DC677">
        <v>0</v>
      </c>
      <c r="DD677">
        <v>1</v>
      </c>
      <c r="DE677">
        <v>1</v>
      </c>
      <c r="DF677">
        <v>0</v>
      </c>
      <c r="DG677">
        <v>0</v>
      </c>
      <c r="DH677">
        <v>0</v>
      </c>
      <c r="DI677">
        <v>15</v>
      </c>
      <c r="DJ677">
        <v>17</v>
      </c>
      <c r="DK677">
        <v>9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1</v>
      </c>
      <c r="DT677">
        <v>0</v>
      </c>
      <c r="DU677">
        <v>0</v>
      </c>
      <c r="DV677">
        <v>1</v>
      </c>
      <c r="DW677">
        <v>0</v>
      </c>
      <c r="DX677">
        <v>0</v>
      </c>
      <c r="DY677">
        <v>4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1</v>
      </c>
      <c r="EI677">
        <v>0</v>
      </c>
      <c r="EJ677">
        <v>1</v>
      </c>
      <c r="EK677">
        <v>0</v>
      </c>
      <c r="EL677">
        <v>0</v>
      </c>
      <c r="EM677">
        <v>17</v>
      </c>
      <c r="EN677">
        <v>28</v>
      </c>
      <c r="EO677">
        <v>0</v>
      </c>
      <c r="EP677">
        <v>1</v>
      </c>
      <c r="EQ677">
        <v>0</v>
      </c>
      <c r="ER677">
        <v>0</v>
      </c>
      <c r="ES677">
        <v>1</v>
      </c>
      <c r="ET677">
        <v>1</v>
      </c>
      <c r="EU677">
        <v>21</v>
      </c>
      <c r="EV677">
        <v>0</v>
      </c>
      <c r="EW677">
        <v>1</v>
      </c>
      <c r="EX677">
        <v>0</v>
      </c>
      <c r="EY677">
        <v>1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1</v>
      </c>
      <c r="FN677">
        <v>0</v>
      </c>
      <c r="FO677">
        <v>0</v>
      </c>
      <c r="FP677">
        <v>1</v>
      </c>
      <c r="FQ677">
        <v>28</v>
      </c>
      <c r="FR677">
        <v>20</v>
      </c>
      <c r="FS677">
        <v>6</v>
      </c>
      <c r="FT677">
        <v>0</v>
      </c>
      <c r="FU677">
        <v>1</v>
      </c>
      <c r="FV677">
        <v>1</v>
      </c>
      <c r="FW677">
        <v>0</v>
      </c>
      <c r="FX677">
        <v>0</v>
      </c>
      <c r="FY677">
        <v>0</v>
      </c>
      <c r="FZ677">
        <v>0</v>
      </c>
      <c r="GA677">
        <v>1</v>
      </c>
      <c r="GB677">
        <v>0</v>
      </c>
      <c r="GC677">
        <v>0</v>
      </c>
      <c r="GD677">
        <v>0</v>
      </c>
      <c r="GE677">
        <v>0</v>
      </c>
      <c r="GF677">
        <v>7</v>
      </c>
      <c r="GG677">
        <v>0</v>
      </c>
      <c r="GH677">
        <v>0</v>
      </c>
      <c r="GI677">
        <v>0</v>
      </c>
      <c r="GJ677">
        <v>2</v>
      </c>
      <c r="GK677">
        <v>0</v>
      </c>
      <c r="GL677">
        <v>0</v>
      </c>
      <c r="GM677">
        <v>0</v>
      </c>
      <c r="GN677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2</v>
      </c>
      <c r="GU677">
        <v>20</v>
      </c>
      <c r="GV677">
        <v>71</v>
      </c>
      <c r="GW677">
        <v>18</v>
      </c>
      <c r="GX677">
        <v>2</v>
      </c>
      <c r="GY677">
        <v>0</v>
      </c>
      <c r="GZ677">
        <v>4</v>
      </c>
      <c r="HA677">
        <v>0</v>
      </c>
      <c r="HB677">
        <v>0</v>
      </c>
      <c r="HC677">
        <v>0</v>
      </c>
      <c r="HD677">
        <v>0</v>
      </c>
      <c r="HE677">
        <v>0</v>
      </c>
      <c r="HF677">
        <v>0</v>
      </c>
      <c r="HG677">
        <v>2</v>
      </c>
      <c r="HH677">
        <v>0</v>
      </c>
      <c r="HI677">
        <v>0</v>
      </c>
      <c r="HJ677">
        <v>0</v>
      </c>
      <c r="HK677">
        <v>1</v>
      </c>
      <c r="HL677">
        <v>0</v>
      </c>
      <c r="HM677">
        <v>2</v>
      </c>
      <c r="HN677">
        <v>0</v>
      </c>
      <c r="HO677">
        <v>0</v>
      </c>
      <c r="HP677">
        <v>1</v>
      </c>
      <c r="HQ677">
        <v>0</v>
      </c>
      <c r="HR677">
        <v>38</v>
      </c>
      <c r="HS677">
        <v>1</v>
      </c>
      <c r="HT677">
        <v>0</v>
      </c>
      <c r="HU677">
        <v>0</v>
      </c>
      <c r="HV677">
        <v>0</v>
      </c>
      <c r="HW677">
        <v>1</v>
      </c>
      <c r="HX677">
        <v>1</v>
      </c>
      <c r="HY677">
        <v>71</v>
      </c>
      <c r="HZ677">
        <v>43</v>
      </c>
      <c r="IA677">
        <v>12</v>
      </c>
      <c r="IB677">
        <v>23</v>
      </c>
      <c r="IC677">
        <v>0</v>
      </c>
      <c r="ID677">
        <v>0</v>
      </c>
      <c r="IE677">
        <v>0</v>
      </c>
      <c r="IF677">
        <v>1</v>
      </c>
      <c r="IG677">
        <v>0</v>
      </c>
      <c r="IH677">
        <v>0</v>
      </c>
      <c r="II677">
        <v>1</v>
      </c>
      <c r="IJ677">
        <v>1</v>
      </c>
      <c r="IK677">
        <v>0</v>
      </c>
      <c r="IL677">
        <v>0</v>
      </c>
      <c r="IM677">
        <v>0</v>
      </c>
      <c r="IN677">
        <v>0</v>
      </c>
      <c r="IO677">
        <v>0</v>
      </c>
      <c r="IP677">
        <v>0</v>
      </c>
      <c r="IQ677">
        <v>0</v>
      </c>
      <c r="IR677">
        <v>1</v>
      </c>
      <c r="IS677">
        <v>1</v>
      </c>
      <c r="IT677">
        <v>0</v>
      </c>
      <c r="IU677">
        <v>0</v>
      </c>
      <c r="IV677">
        <v>0</v>
      </c>
      <c r="IW677">
        <v>1</v>
      </c>
      <c r="IX677">
        <v>0</v>
      </c>
      <c r="IY677">
        <v>0</v>
      </c>
      <c r="IZ677">
        <v>0</v>
      </c>
      <c r="JA677">
        <v>1</v>
      </c>
      <c r="JB677">
        <v>1</v>
      </c>
      <c r="JC677">
        <v>43</v>
      </c>
      <c r="JD677" t="s">
        <v>0</v>
      </c>
      <c r="JE677" t="s">
        <v>0</v>
      </c>
      <c r="JF677" t="s">
        <v>0</v>
      </c>
      <c r="JG677" t="s">
        <v>0</v>
      </c>
      <c r="JH677" t="s">
        <v>0</v>
      </c>
      <c r="JI677" t="s">
        <v>0</v>
      </c>
      <c r="JJ677" t="s">
        <v>0</v>
      </c>
      <c r="JK677" t="s">
        <v>0</v>
      </c>
      <c r="JL677" t="s">
        <v>0</v>
      </c>
      <c r="JM677" t="s">
        <v>0</v>
      </c>
      <c r="JN677" t="s">
        <v>0</v>
      </c>
      <c r="JO677" t="s">
        <v>0</v>
      </c>
      <c r="JP677" t="s">
        <v>0</v>
      </c>
      <c r="JQ677" t="s">
        <v>0</v>
      </c>
      <c r="JR677" t="s">
        <v>0</v>
      </c>
      <c r="JS677" t="s">
        <v>0</v>
      </c>
      <c r="JT677" t="s">
        <v>0</v>
      </c>
      <c r="JU677" t="s">
        <v>0</v>
      </c>
      <c r="JV677" t="s">
        <v>0</v>
      </c>
      <c r="JW677">
        <v>3</v>
      </c>
      <c r="JX677">
        <v>2</v>
      </c>
      <c r="JY677">
        <v>0</v>
      </c>
      <c r="JZ677">
        <v>0</v>
      </c>
      <c r="KA677">
        <v>0</v>
      </c>
      <c r="KB677">
        <v>0</v>
      </c>
      <c r="KC677">
        <v>0</v>
      </c>
      <c r="KD677">
        <v>0</v>
      </c>
      <c r="KE677">
        <v>0</v>
      </c>
      <c r="KF677">
        <v>0</v>
      </c>
      <c r="KG677">
        <v>0</v>
      </c>
      <c r="KH677">
        <v>1</v>
      </c>
      <c r="KI677">
        <v>0</v>
      </c>
      <c r="KJ677">
        <v>0</v>
      </c>
      <c r="KK677">
        <v>0</v>
      </c>
      <c r="KL677">
        <v>0</v>
      </c>
      <c r="KM677">
        <v>0</v>
      </c>
      <c r="KN677">
        <v>0</v>
      </c>
      <c r="KO677">
        <v>0</v>
      </c>
      <c r="KP677">
        <v>0</v>
      </c>
      <c r="KQ677">
        <v>0</v>
      </c>
      <c r="KR677">
        <v>3</v>
      </c>
      <c r="KS677">
        <v>0</v>
      </c>
      <c r="KT677">
        <v>0</v>
      </c>
      <c r="KU677">
        <v>0</v>
      </c>
      <c r="KV677">
        <v>0</v>
      </c>
      <c r="KW677">
        <v>0</v>
      </c>
      <c r="KX677">
        <v>0</v>
      </c>
      <c r="KY677">
        <v>0</v>
      </c>
      <c r="KZ677">
        <v>0</v>
      </c>
      <c r="LA677">
        <v>0</v>
      </c>
      <c r="LB677">
        <v>0</v>
      </c>
      <c r="LC677">
        <v>0</v>
      </c>
      <c r="LD677">
        <v>0</v>
      </c>
      <c r="LE677">
        <v>0</v>
      </c>
      <c r="LF677">
        <v>0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0</v>
      </c>
      <c r="LM677">
        <v>0</v>
      </c>
      <c r="LN677">
        <v>0</v>
      </c>
      <c r="LO677">
        <v>0</v>
      </c>
      <c r="LP677">
        <v>0</v>
      </c>
      <c r="LQ677">
        <v>0</v>
      </c>
      <c r="LR677">
        <v>0</v>
      </c>
      <c r="LS677">
        <v>0</v>
      </c>
      <c r="LT677">
        <v>0</v>
      </c>
      <c r="LU677">
        <v>0</v>
      </c>
      <c r="LV677">
        <v>1</v>
      </c>
      <c r="LW677">
        <v>0</v>
      </c>
      <c r="LX677">
        <v>1</v>
      </c>
      <c r="LY677">
        <v>0</v>
      </c>
      <c r="LZ677">
        <v>0</v>
      </c>
      <c r="MA677">
        <v>0</v>
      </c>
      <c r="MB677">
        <v>0</v>
      </c>
      <c r="MC677">
        <v>0</v>
      </c>
      <c r="MD677">
        <v>0</v>
      </c>
      <c r="ME677">
        <v>0</v>
      </c>
      <c r="MF677">
        <v>0</v>
      </c>
      <c r="MG677">
        <v>0</v>
      </c>
      <c r="MH677">
        <v>0</v>
      </c>
      <c r="MI677">
        <v>0</v>
      </c>
      <c r="MJ677">
        <v>0</v>
      </c>
      <c r="MK677">
        <v>0</v>
      </c>
      <c r="ML677">
        <v>0</v>
      </c>
      <c r="MM677">
        <v>1</v>
      </c>
    </row>
    <row r="678" spans="1:351">
      <c r="A678" t="s">
        <v>487</v>
      </c>
      <c r="B678" t="s">
        <v>482</v>
      </c>
      <c r="C678" t="str">
        <f>"201401"</f>
        <v>201401</v>
      </c>
      <c r="D678" t="s">
        <v>486</v>
      </c>
      <c r="E678">
        <v>12</v>
      </c>
      <c r="F678">
        <v>1788</v>
      </c>
      <c r="G678">
        <v>1380</v>
      </c>
      <c r="H678">
        <v>706</v>
      </c>
      <c r="I678">
        <v>674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674</v>
      </c>
      <c r="T678">
        <v>0</v>
      </c>
      <c r="U678">
        <v>1</v>
      </c>
      <c r="V678">
        <v>673</v>
      </c>
      <c r="W678">
        <v>21</v>
      </c>
      <c r="X678">
        <v>13</v>
      </c>
      <c r="Y678">
        <v>6</v>
      </c>
      <c r="Z678">
        <v>2</v>
      </c>
      <c r="AA678">
        <v>652</v>
      </c>
      <c r="AB678">
        <v>329</v>
      </c>
      <c r="AC678">
        <v>29</v>
      </c>
      <c r="AD678">
        <v>75</v>
      </c>
      <c r="AE678">
        <v>2</v>
      </c>
      <c r="AF678">
        <v>100</v>
      </c>
      <c r="AG678">
        <v>7</v>
      </c>
      <c r="AH678">
        <v>6</v>
      </c>
      <c r="AI678">
        <v>5</v>
      </c>
      <c r="AJ678">
        <v>9</v>
      </c>
      <c r="AK678">
        <v>0</v>
      </c>
      <c r="AL678">
        <v>0</v>
      </c>
      <c r="AM678">
        <v>1</v>
      </c>
      <c r="AN678">
        <v>0</v>
      </c>
      <c r="AO678">
        <v>0</v>
      </c>
      <c r="AP678">
        <v>0</v>
      </c>
      <c r="AQ678">
        <v>1</v>
      </c>
      <c r="AR678">
        <v>56</v>
      </c>
      <c r="AS678">
        <v>0</v>
      </c>
      <c r="AT678">
        <v>0</v>
      </c>
      <c r="AU678">
        <v>0</v>
      </c>
      <c r="AV678">
        <v>1</v>
      </c>
      <c r="AW678">
        <v>4</v>
      </c>
      <c r="AX678">
        <v>2</v>
      </c>
      <c r="AY678">
        <v>0</v>
      </c>
      <c r="AZ678">
        <v>0</v>
      </c>
      <c r="BA678">
        <v>1</v>
      </c>
      <c r="BB678">
        <v>3</v>
      </c>
      <c r="BC678">
        <v>26</v>
      </c>
      <c r="BD678">
        <v>1</v>
      </c>
      <c r="BE678">
        <v>329</v>
      </c>
      <c r="BF678">
        <v>102</v>
      </c>
      <c r="BG678">
        <v>41</v>
      </c>
      <c r="BH678">
        <v>4</v>
      </c>
      <c r="BI678">
        <v>2</v>
      </c>
      <c r="BJ678">
        <v>1</v>
      </c>
      <c r="BK678">
        <v>1</v>
      </c>
      <c r="BL678">
        <v>1</v>
      </c>
      <c r="BM678">
        <v>5</v>
      </c>
      <c r="BN678">
        <v>4</v>
      </c>
      <c r="BO678">
        <v>1</v>
      </c>
      <c r="BP678">
        <v>0</v>
      </c>
      <c r="BQ678">
        <v>1</v>
      </c>
      <c r="BR678">
        <v>0</v>
      </c>
      <c r="BS678">
        <v>0</v>
      </c>
      <c r="BT678">
        <v>0</v>
      </c>
      <c r="BU678">
        <v>0</v>
      </c>
      <c r="BV678">
        <v>2</v>
      </c>
      <c r="BW678">
        <v>17</v>
      </c>
      <c r="BX678">
        <v>0</v>
      </c>
      <c r="BY678">
        <v>0</v>
      </c>
      <c r="BZ678">
        <v>1</v>
      </c>
      <c r="CA678">
        <v>2</v>
      </c>
      <c r="CB678">
        <v>0</v>
      </c>
      <c r="CC678">
        <v>1</v>
      </c>
      <c r="CD678">
        <v>1</v>
      </c>
      <c r="CE678">
        <v>0</v>
      </c>
      <c r="CF678">
        <v>0</v>
      </c>
      <c r="CG678">
        <v>0</v>
      </c>
      <c r="CH678">
        <v>17</v>
      </c>
      <c r="CI678">
        <v>102</v>
      </c>
      <c r="CJ678">
        <v>14</v>
      </c>
      <c r="CK678">
        <v>2</v>
      </c>
      <c r="CL678">
        <v>1</v>
      </c>
      <c r="CM678">
        <v>0</v>
      </c>
      <c r="CN678">
        <v>2</v>
      </c>
      <c r="CO678">
        <v>1</v>
      </c>
      <c r="CP678">
        <v>2</v>
      </c>
      <c r="CQ678">
        <v>3</v>
      </c>
      <c r="CR678">
        <v>0</v>
      </c>
      <c r="CS678">
        <v>0</v>
      </c>
      <c r="CT678">
        <v>1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1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1</v>
      </c>
      <c r="DI678">
        <v>14</v>
      </c>
      <c r="DJ678">
        <v>16</v>
      </c>
      <c r="DK678">
        <v>3</v>
      </c>
      <c r="DL678">
        <v>0</v>
      </c>
      <c r="DM678">
        <v>3</v>
      </c>
      <c r="DN678">
        <v>0</v>
      </c>
      <c r="DO678">
        <v>0</v>
      </c>
      <c r="DP678">
        <v>1</v>
      </c>
      <c r="DQ678">
        <v>0</v>
      </c>
      <c r="DR678">
        <v>0</v>
      </c>
      <c r="DS678">
        <v>0</v>
      </c>
      <c r="DT678">
        <v>0</v>
      </c>
      <c r="DU678">
        <v>1</v>
      </c>
      <c r="DV678">
        <v>0</v>
      </c>
      <c r="DW678">
        <v>0</v>
      </c>
      <c r="DX678">
        <v>0</v>
      </c>
      <c r="DY678">
        <v>6</v>
      </c>
      <c r="DZ678">
        <v>0</v>
      </c>
      <c r="EA678">
        <v>0</v>
      </c>
      <c r="EB678">
        <v>0</v>
      </c>
      <c r="EC678">
        <v>1</v>
      </c>
      <c r="ED678">
        <v>0</v>
      </c>
      <c r="EE678">
        <v>0</v>
      </c>
      <c r="EF678">
        <v>0</v>
      </c>
      <c r="EG678">
        <v>0</v>
      </c>
      <c r="EH678">
        <v>1</v>
      </c>
      <c r="EI678">
        <v>0</v>
      </c>
      <c r="EJ678">
        <v>0</v>
      </c>
      <c r="EK678">
        <v>0</v>
      </c>
      <c r="EL678">
        <v>0</v>
      </c>
      <c r="EM678">
        <v>16</v>
      </c>
      <c r="EN678">
        <v>30</v>
      </c>
      <c r="EO678">
        <v>0</v>
      </c>
      <c r="EP678">
        <v>0</v>
      </c>
      <c r="EQ678">
        <v>0</v>
      </c>
      <c r="ER678">
        <v>2</v>
      </c>
      <c r="ES678">
        <v>0</v>
      </c>
      <c r="ET678">
        <v>1</v>
      </c>
      <c r="EU678">
        <v>24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1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2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0</v>
      </c>
      <c r="FQ678">
        <v>30</v>
      </c>
      <c r="FR678">
        <v>42</v>
      </c>
      <c r="FS678">
        <v>22</v>
      </c>
      <c r="FT678">
        <v>2</v>
      </c>
      <c r="FU678">
        <v>1</v>
      </c>
      <c r="FV678">
        <v>1</v>
      </c>
      <c r="FW678">
        <v>0</v>
      </c>
      <c r="FX678">
        <v>2</v>
      </c>
      <c r="FY678">
        <v>1</v>
      </c>
      <c r="FZ678">
        <v>0</v>
      </c>
      <c r="GA678">
        <v>0</v>
      </c>
      <c r="GB678">
        <v>1</v>
      </c>
      <c r="GC678">
        <v>0</v>
      </c>
      <c r="GD678">
        <v>0</v>
      </c>
      <c r="GE678">
        <v>0</v>
      </c>
      <c r="GF678">
        <v>4</v>
      </c>
      <c r="GG678">
        <v>0</v>
      </c>
      <c r="GH678">
        <v>0</v>
      </c>
      <c r="GI678">
        <v>0</v>
      </c>
      <c r="GJ678">
        <v>1</v>
      </c>
      <c r="GK678">
        <v>0</v>
      </c>
      <c r="GL678">
        <v>0</v>
      </c>
      <c r="GM678">
        <v>3</v>
      </c>
      <c r="GN678">
        <v>0</v>
      </c>
      <c r="GO678">
        <v>0</v>
      </c>
      <c r="GP678">
        <v>0</v>
      </c>
      <c r="GQ678">
        <v>0</v>
      </c>
      <c r="GR678">
        <v>0</v>
      </c>
      <c r="GS678">
        <v>1</v>
      </c>
      <c r="GT678">
        <v>3</v>
      </c>
      <c r="GU678">
        <v>42</v>
      </c>
      <c r="GV678">
        <v>72</v>
      </c>
      <c r="GW678">
        <v>19</v>
      </c>
      <c r="GX678">
        <v>8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1</v>
      </c>
      <c r="HE678">
        <v>0</v>
      </c>
      <c r="HF678">
        <v>0</v>
      </c>
      <c r="HG678">
        <v>0</v>
      </c>
      <c r="HH678">
        <v>0</v>
      </c>
      <c r="HI678">
        <v>1</v>
      </c>
      <c r="HJ678">
        <v>1</v>
      </c>
      <c r="HK678">
        <v>2</v>
      </c>
      <c r="HL678">
        <v>1</v>
      </c>
      <c r="HM678">
        <v>0</v>
      </c>
      <c r="HN678">
        <v>1</v>
      </c>
      <c r="HO678">
        <v>1</v>
      </c>
      <c r="HP678">
        <v>1</v>
      </c>
      <c r="HQ678">
        <v>0</v>
      </c>
      <c r="HR678">
        <v>35</v>
      </c>
      <c r="HS678">
        <v>1</v>
      </c>
      <c r="HT678">
        <v>0</v>
      </c>
      <c r="HU678">
        <v>0</v>
      </c>
      <c r="HV678">
        <v>0</v>
      </c>
      <c r="HW678">
        <v>0</v>
      </c>
      <c r="HX678">
        <v>0</v>
      </c>
      <c r="HY678">
        <v>72</v>
      </c>
      <c r="HZ678">
        <v>46</v>
      </c>
      <c r="IA678">
        <v>5</v>
      </c>
      <c r="IB678">
        <v>32</v>
      </c>
      <c r="IC678">
        <v>0</v>
      </c>
      <c r="ID678">
        <v>1</v>
      </c>
      <c r="IE678">
        <v>0</v>
      </c>
      <c r="IF678">
        <v>0</v>
      </c>
      <c r="IG678">
        <v>1</v>
      </c>
      <c r="IH678">
        <v>1</v>
      </c>
      <c r="II678">
        <v>0</v>
      </c>
      <c r="IJ678">
        <v>1</v>
      </c>
      <c r="IK678">
        <v>0</v>
      </c>
      <c r="IL678">
        <v>0</v>
      </c>
      <c r="IM678">
        <v>0</v>
      </c>
      <c r="IN678">
        <v>0</v>
      </c>
      <c r="IO678">
        <v>0</v>
      </c>
      <c r="IP678">
        <v>0</v>
      </c>
      <c r="IQ678">
        <v>0</v>
      </c>
      <c r="IR678">
        <v>0</v>
      </c>
      <c r="IS678">
        <v>2</v>
      </c>
      <c r="IT678">
        <v>0</v>
      </c>
      <c r="IU678">
        <v>0</v>
      </c>
      <c r="IV678">
        <v>0</v>
      </c>
      <c r="IW678">
        <v>0</v>
      </c>
      <c r="IX678">
        <v>0</v>
      </c>
      <c r="IY678">
        <v>1</v>
      </c>
      <c r="IZ678">
        <v>0</v>
      </c>
      <c r="JA678">
        <v>2</v>
      </c>
      <c r="JB678">
        <v>0</v>
      </c>
      <c r="JC678">
        <v>46</v>
      </c>
      <c r="JD678" t="s">
        <v>0</v>
      </c>
      <c r="JE678" t="s">
        <v>0</v>
      </c>
      <c r="JF678" t="s">
        <v>0</v>
      </c>
      <c r="JG678" t="s">
        <v>0</v>
      </c>
      <c r="JH678" t="s">
        <v>0</v>
      </c>
      <c r="JI678" t="s">
        <v>0</v>
      </c>
      <c r="JJ678" t="s">
        <v>0</v>
      </c>
      <c r="JK678" t="s">
        <v>0</v>
      </c>
      <c r="JL678" t="s">
        <v>0</v>
      </c>
      <c r="JM678" t="s">
        <v>0</v>
      </c>
      <c r="JN678" t="s">
        <v>0</v>
      </c>
      <c r="JO678" t="s">
        <v>0</v>
      </c>
      <c r="JP678" t="s">
        <v>0</v>
      </c>
      <c r="JQ678" t="s">
        <v>0</v>
      </c>
      <c r="JR678" t="s">
        <v>0</v>
      </c>
      <c r="JS678" t="s">
        <v>0</v>
      </c>
      <c r="JT678" t="s">
        <v>0</v>
      </c>
      <c r="JU678" t="s">
        <v>0</v>
      </c>
      <c r="JV678" t="s">
        <v>0</v>
      </c>
      <c r="JW678">
        <v>1</v>
      </c>
      <c r="JX678">
        <v>0</v>
      </c>
      <c r="JY678">
        <v>0</v>
      </c>
      <c r="JZ678">
        <v>0</v>
      </c>
      <c r="KA678">
        <v>0</v>
      </c>
      <c r="KB678">
        <v>0</v>
      </c>
      <c r="KC678">
        <v>0</v>
      </c>
      <c r="KD678">
        <v>0</v>
      </c>
      <c r="KE678">
        <v>0</v>
      </c>
      <c r="KF678">
        <v>1</v>
      </c>
      <c r="KG678">
        <v>0</v>
      </c>
      <c r="KH678">
        <v>0</v>
      </c>
      <c r="KI678">
        <v>0</v>
      </c>
      <c r="KJ678">
        <v>0</v>
      </c>
      <c r="KK678">
        <v>0</v>
      </c>
      <c r="KL678">
        <v>0</v>
      </c>
      <c r="KM678">
        <v>0</v>
      </c>
      <c r="KN678">
        <v>0</v>
      </c>
      <c r="KO678">
        <v>0</v>
      </c>
      <c r="KP678">
        <v>0</v>
      </c>
      <c r="KQ678">
        <v>0</v>
      </c>
      <c r="KR678">
        <v>1</v>
      </c>
      <c r="KS678">
        <v>0</v>
      </c>
      <c r="KT678">
        <v>0</v>
      </c>
      <c r="KU678">
        <v>0</v>
      </c>
      <c r="KV678">
        <v>0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0</v>
      </c>
      <c r="LC678">
        <v>0</v>
      </c>
      <c r="LD678">
        <v>0</v>
      </c>
      <c r="LE678">
        <v>0</v>
      </c>
      <c r="LF678">
        <v>0</v>
      </c>
      <c r="LG678">
        <v>0</v>
      </c>
      <c r="LH678">
        <v>0</v>
      </c>
      <c r="LI678">
        <v>0</v>
      </c>
      <c r="LJ678">
        <v>0</v>
      </c>
      <c r="LK678">
        <v>0</v>
      </c>
      <c r="LL678">
        <v>0</v>
      </c>
      <c r="LM678">
        <v>0</v>
      </c>
      <c r="LN678">
        <v>0</v>
      </c>
      <c r="LO678">
        <v>0</v>
      </c>
      <c r="LP678">
        <v>0</v>
      </c>
      <c r="LQ678">
        <v>0</v>
      </c>
      <c r="LR678">
        <v>0</v>
      </c>
      <c r="LS678">
        <v>0</v>
      </c>
      <c r="LT678">
        <v>0</v>
      </c>
      <c r="LU678">
        <v>0</v>
      </c>
      <c r="LV678">
        <v>0</v>
      </c>
      <c r="LW678">
        <v>0</v>
      </c>
      <c r="LX678">
        <v>0</v>
      </c>
      <c r="LY678">
        <v>0</v>
      </c>
      <c r="LZ678">
        <v>0</v>
      </c>
      <c r="MA678">
        <v>0</v>
      </c>
      <c r="MB678">
        <v>0</v>
      </c>
      <c r="MC678">
        <v>0</v>
      </c>
      <c r="MD678">
        <v>0</v>
      </c>
      <c r="ME678">
        <v>0</v>
      </c>
      <c r="MF678">
        <v>0</v>
      </c>
      <c r="MG678">
        <v>0</v>
      </c>
      <c r="MH678">
        <v>0</v>
      </c>
      <c r="MI678">
        <v>0</v>
      </c>
      <c r="MJ678">
        <v>0</v>
      </c>
      <c r="MK678">
        <v>0</v>
      </c>
      <c r="ML678">
        <v>0</v>
      </c>
      <c r="MM678">
        <v>0</v>
      </c>
    </row>
    <row r="679" spans="1:351">
      <c r="A679" t="s">
        <v>485</v>
      </c>
      <c r="B679" t="s">
        <v>482</v>
      </c>
      <c r="C679" t="str">
        <f>"201401"</f>
        <v>201401</v>
      </c>
      <c r="D679" t="s">
        <v>484</v>
      </c>
      <c r="E679">
        <v>13</v>
      </c>
      <c r="F679">
        <v>1255</v>
      </c>
      <c r="G679">
        <v>969</v>
      </c>
      <c r="H679">
        <v>551</v>
      </c>
      <c r="I679">
        <v>418</v>
      </c>
      <c r="J679">
        <v>0</v>
      </c>
      <c r="K679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418</v>
      </c>
      <c r="T679">
        <v>0</v>
      </c>
      <c r="U679">
        <v>0</v>
      </c>
      <c r="V679">
        <v>418</v>
      </c>
      <c r="W679">
        <v>12</v>
      </c>
      <c r="X679">
        <v>7</v>
      </c>
      <c r="Y679">
        <v>5</v>
      </c>
      <c r="Z679">
        <v>0</v>
      </c>
      <c r="AA679">
        <v>406</v>
      </c>
      <c r="AB679">
        <v>209</v>
      </c>
      <c r="AC679">
        <v>19</v>
      </c>
      <c r="AD679">
        <v>30</v>
      </c>
      <c r="AE679">
        <v>1</v>
      </c>
      <c r="AF679">
        <v>56</v>
      </c>
      <c r="AG679">
        <v>8</v>
      </c>
      <c r="AH679">
        <v>1</v>
      </c>
      <c r="AI679">
        <v>0</v>
      </c>
      <c r="AJ679">
        <v>12</v>
      </c>
      <c r="AK679">
        <v>0</v>
      </c>
      <c r="AL679">
        <v>0</v>
      </c>
      <c r="AM679">
        <v>2</v>
      </c>
      <c r="AN679">
        <v>0</v>
      </c>
      <c r="AO679">
        <v>0</v>
      </c>
      <c r="AP679">
        <v>1</v>
      </c>
      <c r="AQ679">
        <v>2</v>
      </c>
      <c r="AR679">
        <v>42</v>
      </c>
      <c r="AS679">
        <v>0</v>
      </c>
      <c r="AT679">
        <v>0</v>
      </c>
      <c r="AU679">
        <v>0</v>
      </c>
      <c r="AV679">
        <v>3</v>
      </c>
      <c r="AW679">
        <v>1</v>
      </c>
      <c r="AX679">
        <v>1</v>
      </c>
      <c r="AY679">
        <v>0</v>
      </c>
      <c r="AZ679">
        <v>0</v>
      </c>
      <c r="BA679">
        <v>1</v>
      </c>
      <c r="BB679">
        <v>1</v>
      </c>
      <c r="BC679">
        <v>27</v>
      </c>
      <c r="BD679">
        <v>1</v>
      </c>
      <c r="BE679">
        <v>209</v>
      </c>
      <c r="BF679">
        <v>41</v>
      </c>
      <c r="BG679">
        <v>8</v>
      </c>
      <c r="BH679">
        <v>3</v>
      </c>
      <c r="BI679">
        <v>1</v>
      </c>
      <c r="BJ679">
        <v>1</v>
      </c>
      <c r="BK679">
        <v>1</v>
      </c>
      <c r="BL679">
        <v>0</v>
      </c>
      <c r="BM679">
        <v>0</v>
      </c>
      <c r="BN679">
        <v>0</v>
      </c>
      <c r="BO679">
        <v>0</v>
      </c>
      <c r="BP679">
        <v>1</v>
      </c>
      <c r="BQ679">
        <v>1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13</v>
      </c>
      <c r="BX679">
        <v>3</v>
      </c>
      <c r="BY679">
        <v>0</v>
      </c>
      <c r="BZ679">
        <v>2</v>
      </c>
      <c r="CA679">
        <v>0</v>
      </c>
      <c r="CB679">
        <v>0</v>
      </c>
      <c r="CC679">
        <v>0</v>
      </c>
      <c r="CD679">
        <v>0</v>
      </c>
      <c r="CE679">
        <v>1</v>
      </c>
      <c r="CF679">
        <v>0</v>
      </c>
      <c r="CG679">
        <v>0</v>
      </c>
      <c r="CH679">
        <v>6</v>
      </c>
      <c r="CI679">
        <v>41</v>
      </c>
      <c r="CJ679">
        <v>11</v>
      </c>
      <c r="CK679">
        <v>1</v>
      </c>
      <c r="CL679">
        <v>5</v>
      </c>
      <c r="CM679">
        <v>0</v>
      </c>
      <c r="CN679">
        <v>2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3</v>
      </c>
      <c r="DI679">
        <v>11</v>
      </c>
      <c r="DJ679">
        <v>17</v>
      </c>
      <c r="DK679">
        <v>9</v>
      </c>
      <c r="DL679">
        <v>0</v>
      </c>
      <c r="DM679">
        <v>3</v>
      </c>
      <c r="DN679">
        <v>2</v>
      </c>
      <c r="DO679">
        <v>1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2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17</v>
      </c>
      <c r="EN679">
        <v>14</v>
      </c>
      <c r="EO679">
        <v>0</v>
      </c>
      <c r="EP679">
        <v>0</v>
      </c>
      <c r="EQ679">
        <v>0</v>
      </c>
      <c r="ER679">
        <v>1</v>
      </c>
      <c r="ES679">
        <v>0</v>
      </c>
      <c r="ET679">
        <v>0</v>
      </c>
      <c r="EU679">
        <v>12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1</v>
      </c>
      <c r="FQ679">
        <v>14</v>
      </c>
      <c r="FR679">
        <v>20</v>
      </c>
      <c r="FS679">
        <v>10</v>
      </c>
      <c r="FT679">
        <v>0</v>
      </c>
      <c r="FU679">
        <v>1</v>
      </c>
      <c r="FV679">
        <v>2</v>
      </c>
      <c r="FW679">
        <v>2</v>
      </c>
      <c r="FX679">
        <v>0</v>
      </c>
      <c r="FY679">
        <v>0</v>
      </c>
      <c r="FZ679">
        <v>1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4</v>
      </c>
      <c r="GG679">
        <v>0</v>
      </c>
      <c r="GH679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0</v>
      </c>
      <c r="GU679">
        <v>20</v>
      </c>
      <c r="GV679">
        <v>60</v>
      </c>
      <c r="GW679">
        <v>10</v>
      </c>
      <c r="GX679">
        <v>1</v>
      </c>
      <c r="GY679">
        <v>1</v>
      </c>
      <c r="GZ679">
        <v>2</v>
      </c>
      <c r="HA679">
        <v>3</v>
      </c>
      <c r="HB679">
        <v>1</v>
      </c>
      <c r="HC679">
        <v>0</v>
      </c>
      <c r="HD679">
        <v>0</v>
      </c>
      <c r="HE679">
        <v>0</v>
      </c>
      <c r="HF679">
        <v>1</v>
      </c>
      <c r="HG679">
        <v>0</v>
      </c>
      <c r="HH679">
        <v>2</v>
      </c>
      <c r="HI679">
        <v>2</v>
      </c>
      <c r="HJ679">
        <v>1</v>
      </c>
      <c r="HK679">
        <v>3</v>
      </c>
      <c r="HL679">
        <v>0</v>
      </c>
      <c r="HM679">
        <v>0</v>
      </c>
      <c r="HN679">
        <v>1</v>
      </c>
      <c r="HO679">
        <v>1</v>
      </c>
      <c r="HP679">
        <v>0</v>
      </c>
      <c r="HQ679">
        <v>0</v>
      </c>
      <c r="HR679">
        <v>27</v>
      </c>
      <c r="HS679">
        <v>2</v>
      </c>
      <c r="HT679">
        <v>1</v>
      </c>
      <c r="HU679">
        <v>0</v>
      </c>
      <c r="HV679">
        <v>1</v>
      </c>
      <c r="HW679">
        <v>0</v>
      </c>
      <c r="HX679">
        <v>0</v>
      </c>
      <c r="HY679">
        <v>60</v>
      </c>
      <c r="HZ679">
        <v>30</v>
      </c>
      <c r="IA679">
        <v>10</v>
      </c>
      <c r="IB679">
        <v>18</v>
      </c>
      <c r="IC679">
        <v>0</v>
      </c>
      <c r="ID679">
        <v>0</v>
      </c>
      <c r="IE679">
        <v>0</v>
      </c>
      <c r="IF679">
        <v>0</v>
      </c>
      <c r="IG679">
        <v>0</v>
      </c>
      <c r="IH679">
        <v>0</v>
      </c>
      <c r="II679">
        <v>0</v>
      </c>
      <c r="IJ679">
        <v>0</v>
      </c>
      <c r="IK679">
        <v>0</v>
      </c>
      <c r="IL679">
        <v>0</v>
      </c>
      <c r="IM679">
        <v>1</v>
      </c>
      <c r="IN679">
        <v>0</v>
      </c>
      <c r="IO679">
        <v>0</v>
      </c>
      <c r="IP679">
        <v>0</v>
      </c>
      <c r="IQ679">
        <v>0</v>
      </c>
      <c r="IR679">
        <v>0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0</v>
      </c>
      <c r="IY679">
        <v>0</v>
      </c>
      <c r="IZ679">
        <v>1</v>
      </c>
      <c r="JA679">
        <v>0</v>
      </c>
      <c r="JB679">
        <v>0</v>
      </c>
      <c r="JC679">
        <v>30</v>
      </c>
      <c r="JD679" t="s">
        <v>0</v>
      </c>
      <c r="JE679" t="s">
        <v>0</v>
      </c>
      <c r="JF679" t="s">
        <v>0</v>
      </c>
      <c r="JG679" t="s">
        <v>0</v>
      </c>
      <c r="JH679" t="s">
        <v>0</v>
      </c>
      <c r="JI679" t="s">
        <v>0</v>
      </c>
      <c r="JJ679" t="s">
        <v>0</v>
      </c>
      <c r="JK679" t="s">
        <v>0</v>
      </c>
      <c r="JL679" t="s">
        <v>0</v>
      </c>
      <c r="JM679" t="s">
        <v>0</v>
      </c>
      <c r="JN679" t="s">
        <v>0</v>
      </c>
      <c r="JO679" t="s">
        <v>0</v>
      </c>
      <c r="JP679" t="s">
        <v>0</v>
      </c>
      <c r="JQ679" t="s">
        <v>0</v>
      </c>
      <c r="JR679" t="s">
        <v>0</v>
      </c>
      <c r="JS679" t="s">
        <v>0</v>
      </c>
      <c r="JT679" t="s">
        <v>0</v>
      </c>
      <c r="JU679" t="s">
        <v>0</v>
      </c>
      <c r="JV679" t="s">
        <v>0</v>
      </c>
      <c r="JW679">
        <v>4</v>
      </c>
      <c r="JX679">
        <v>0</v>
      </c>
      <c r="JY679">
        <v>1</v>
      </c>
      <c r="JZ679">
        <v>0</v>
      </c>
      <c r="KA679">
        <v>0</v>
      </c>
      <c r="KB679">
        <v>0</v>
      </c>
      <c r="KC679">
        <v>1</v>
      </c>
      <c r="KD679">
        <v>0</v>
      </c>
      <c r="KE679">
        <v>0</v>
      </c>
      <c r="KF679">
        <v>0</v>
      </c>
      <c r="KG679">
        <v>0</v>
      </c>
      <c r="KH679">
        <v>0</v>
      </c>
      <c r="KI679">
        <v>0</v>
      </c>
      <c r="KJ679">
        <v>0</v>
      </c>
      <c r="KK679">
        <v>0</v>
      </c>
      <c r="KL679">
        <v>0</v>
      </c>
      <c r="KM679">
        <v>0</v>
      </c>
      <c r="KN679">
        <v>1</v>
      </c>
      <c r="KO679">
        <v>0</v>
      </c>
      <c r="KP679">
        <v>1</v>
      </c>
      <c r="KQ679">
        <v>0</v>
      </c>
      <c r="KR679">
        <v>4</v>
      </c>
      <c r="KS679">
        <v>0</v>
      </c>
      <c r="KT679">
        <v>0</v>
      </c>
      <c r="KU679">
        <v>0</v>
      </c>
      <c r="KV679">
        <v>0</v>
      </c>
      <c r="KW679">
        <v>0</v>
      </c>
      <c r="KX679">
        <v>0</v>
      </c>
      <c r="KY679">
        <v>0</v>
      </c>
      <c r="KZ679">
        <v>0</v>
      </c>
      <c r="LA679">
        <v>0</v>
      </c>
      <c r="LB679">
        <v>0</v>
      </c>
      <c r="LC679">
        <v>0</v>
      </c>
      <c r="LD679">
        <v>0</v>
      </c>
      <c r="LE679">
        <v>0</v>
      </c>
      <c r="LF679">
        <v>0</v>
      </c>
      <c r="LG679">
        <v>0</v>
      </c>
      <c r="LH679">
        <v>0</v>
      </c>
      <c r="LI679">
        <v>0</v>
      </c>
      <c r="LJ679">
        <v>0</v>
      </c>
      <c r="LK679">
        <v>0</v>
      </c>
      <c r="LL679">
        <v>0</v>
      </c>
      <c r="LM679">
        <v>0</v>
      </c>
      <c r="LN679">
        <v>0</v>
      </c>
      <c r="LO679">
        <v>0</v>
      </c>
      <c r="LP679">
        <v>0</v>
      </c>
      <c r="LQ679">
        <v>0</v>
      </c>
      <c r="LR679">
        <v>0</v>
      </c>
      <c r="LS679">
        <v>0</v>
      </c>
      <c r="LT679">
        <v>0</v>
      </c>
      <c r="LU679">
        <v>0</v>
      </c>
      <c r="LV679">
        <v>0</v>
      </c>
      <c r="LW679">
        <v>0</v>
      </c>
      <c r="LX679">
        <v>0</v>
      </c>
      <c r="LY679">
        <v>0</v>
      </c>
      <c r="LZ679">
        <v>0</v>
      </c>
      <c r="MA679">
        <v>0</v>
      </c>
      <c r="MB679">
        <v>0</v>
      </c>
      <c r="MC679">
        <v>0</v>
      </c>
      <c r="MD679">
        <v>0</v>
      </c>
      <c r="ME679">
        <v>0</v>
      </c>
      <c r="MF679">
        <v>0</v>
      </c>
      <c r="MG679">
        <v>0</v>
      </c>
      <c r="MH679">
        <v>0</v>
      </c>
      <c r="MI679">
        <v>0</v>
      </c>
      <c r="MJ679">
        <v>0</v>
      </c>
      <c r="MK679">
        <v>0</v>
      </c>
      <c r="ML679">
        <v>0</v>
      </c>
      <c r="MM679">
        <v>0</v>
      </c>
    </row>
    <row r="680" spans="1:351">
      <c r="A680" t="s">
        <v>483</v>
      </c>
      <c r="B680" t="s">
        <v>482</v>
      </c>
      <c r="C680" t="str">
        <f>"201401"</f>
        <v>201401</v>
      </c>
      <c r="D680" t="s">
        <v>481</v>
      </c>
      <c r="E680">
        <v>14</v>
      </c>
      <c r="F680">
        <v>62</v>
      </c>
      <c r="G680">
        <v>100</v>
      </c>
      <c r="H680">
        <v>64</v>
      </c>
      <c r="I680">
        <v>36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36</v>
      </c>
      <c r="T680">
        <v>0</v>
      </c>
      <c r="U680">
        <v>0</v>
      </c>
      <c r="V680">
        <v>36</v>
      </c>
      <c r="W680">
        <v>1</v>
      </c>
      <c r="X680">
        <v>1</v>
      </c>
      <c r="Y680">
        <v>0</v>
      </c>
      <c r="Z680">
        <v>0</v>
      </c>
      <c r="AA680">
        <v>35</v>
      </c>
      <c r="AB680">
        <v>23</v>
      </c>
      <c r="AC680">
        <v>4</v>
      </c>
      <c r="AD680">
        <v>5</v>
      </c>
      <c r="AE680">
        <v>0</v>
      </c>
      <c r="AF680">
        <v>4</v>
      </c>
      <c r="AG680">
        <v>1</v>
      </c>
      <c r="AH680">
        <v>0</v>
      </c>
      <c r="AI680">
        <v>0</v>
      </c>
      <c r="AJ680">
        <v>3</v>
      </c>
      <c r="AK680">
        <v>0</v>
      </c>
      <c r="AL680">
        <v>0</v>
      </c>
      <c r="AM680">
        <v>1</v>
      </c>
      <c r="AN680">
        <v>0</v>
      </c>
      <c r="AO680">
        <v>0</v>
      </c>
      <c r="AP680">
        <v>0</v>
      </c>
      <c r="AQ680">
        <v>0</v>
      </c>
      <c r="AR680">
        <v>2</v>
      </c>
      <c r="AS680">
        <v>0</v>
      </c>
      <c r="AT680">
        <v>0</v>
      </c>
      <c r="AU680">
        <v>0</v>
      </c>
      <c r="AV680">
        <v>0</v>
      </c>
      <c r="AW680">
        <v>1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2</v>
      </c>
      <c r="BD680">
        <v>0</v>
      </c>
      <c r="BE680">
        <v>23</v>
      </c>
      <c r="BF680">
        <v>3</v>
      </c>
      <c r="BG680">
        <v>1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1</v>
      </c>
      <c r="BP680">
        <v>0</v>
      </c>
      <c r="BQ680">
        <v>0</v>
      </c>
      <c r="BR680">
        <v>1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3</v>
      </c>
      <c r="CJ680">
        <v>2</v>
      </c>
      <c r="CK680">
        <v>0</v>
      </c>
      <c r="CL680">
        <v>0</v>
      </c>
      <c r="CM680">
        <v>0</v>
      </c>
      <c r="CN680">
        <v>0</v>
      </c>
      <c r="CO680">
        <v>1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1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2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3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2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1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0</v>
      </c>
      <c r="FK680">
        <v>0</v>
      </c>
      <c r="FL680">
        <v>0</v>
      </c>
      <c r="FM680">
        <v>0</v>
      </c>
      <c r="FN680">
        <v>0</v>
      </c>
      <c r="FO680">
        <v>0</v>
      </c>
      <c r="FP680">
        <v>0</v>
      </c>
      <c r="FQ680">
        <v>3</v>
      </c>
      <c r="FR680">
        <v>1</v>
      </c>
      <c r="FS680">
        <v>0</v>
      </c>
      <c r="FT680">
        <v>0</v>
      </c>
      <c r="FU680">
        <v>0</v>
      </c>
      <c r="FV680">
        <v>1</v>
      </c>
      <c r="FW680">
        <v>0</v>
      </c>
      <c r="FX680">
        <v>0</v>
      </c>
      <c r="FY680">
        <v>0</v>
      </c>
      <c r="FZ680">
        <v>0</v>
      </c>
      <c r="GA680">
        <v>0</v>
      </c>
      <c r="GB680">
        <v>0</v>
      </c>
      <c r="GC680">
        <v>0</v>
      </c>
      <c r="GD680">
        <v>0</v>
      </c>
      <c r="GE680">
        <v>0</v>
      </c>
      <c r="GF680">
        <v>0</v>
      </c>
      <c r="GG680">
        <v>0</v>
      </c>
      <c r="GH680">
        <v>0</v>
      </c>
      <c r="GI680">
        <v>0</v>
      </c>
      <c r="GJ680">
        <v>0</v>
      </c>
      <c r="GK680">
        <v>0</v>
      </c>
      <c r="GL680">
        <v>0</v>
      </c>
      <c r="GM680">
        <v>0</v>
      </c>
      <c r="GN680">
        <v>0</v>
      </c>
      <c r="GO680">
        <v>0</v>
      </c>
      <c r="GP680">
        <v>0</v>
      </c>
      <c r="GQ680">
        <v>0</v>
      </c>
      <c r="GR680">
        <v>0</v>
      </c>
      <c r="GS680">
        <v>0</v>
      </c>
      <c r="GT680">
        <v>0</v>
      </c>
      <c r="GU680">
        <v>1</v>
      </c>
      <c r="GV680">
        <v>2</v>
      </c>
      <c r="GW680">
        <v>0</v>
      </c>
      <c r="GX680">
        <v>0</v>
      </c>
      <c r="GY680">
        <v>0</v>
      </c>
      <c r="GZ680">
        <v>0</v>
      </c>
      <c r="HA680">
        <v>0</v>
      </c>
      <c r="HB680">
        <v>0</v>
      </c>
      <c r="HC680">
        <v>1</v>
      </c>
      <c r="HD680">
        <v>0</v>
      </c>
      <c r="HE680">
        <v>0</v>
      </c>
      <c r="HF680">
        <v>0</v>
      </c>
      <c r="HG680">
        <v>0</v>
      </c>
      <c r="HH680">
        <v>0</v>
      </c>
      <c r="HI680">
        <v>0</v>
      </c>
      <c r="HJ680">
        <v>1</v>
      </c>
      <c r="HK680">
        <v>0</v>
      </c>
      <c r="HL680">
        <v>0</v>
      </c>
      <c r="HM680">
        <v>0</v>
      </c>
      <c r="HN680">
        <v>0</v>
      </c>
      <c r="HO680">
        <v>0</v>
      </c>
      <c r="HP680">
        <v>0</v>
      </c>
      <c r="HQ680">
        <v>0</v>
      </c>
      <c r="HR680">
        <v>0</v>
      </c>
      <c r="HS680">
        <v>0</v>
      </c>
      <c r="HT680">
        <v>0</v>
      </c>
      <c r="HU680">
        <v>0</v>
      </c>
      <c r="HV680">
        <v>0</v>
      </c>
      <c r="HW680">
        <v>0</v>
      </c>
      <c r="HX680">
        <v>0</v>
      </c>
      <c r="HY680">
        <v>2</v>
      </c>
      <c r="HZ680">
        <v>1</v>
      </c>
      <c r="IA680">
        <v>1</v>
      </c>
      <c r="IB680">
        <v>0</v>
      </c>
      <c r="IC680">
        <v>0</v>
      </c>
      <c r="ID680">
        <v>0</v>
      </c>
      <c r="IE680">
        <v>0</v>
      </c>
      <c r="IF680">
        <v>0</v>
      </c>
      <c r="IG680">
        <v>0</v>
      </c>
      <c r="IH680">
        <v>0</v>
      </c>
      <c r="II680">
        <v>0</v>
      </c>
      <c r="IJ680">
        <v>0</v>
      </c>
      <c r="IK680">
        <v>0</v>
      </c>
      <c r="IL680">
        <v>0</v>
      </c>
      <c r="IM680">
        <v>0</v>
      </c>
      <c r="IN680">
        <v>0</v>
      </c>
      <c r="IO680">
        <v>0</v>
      </c>
      <c r="IP680">
        <v>0</v>
      </c>
      <c r="IQ680">
        <v>0</v>
      </c>
      <c r="IR680">
        <v>0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0</v>
      </c>
      <c r="IY680">
        <v>0</v>
      </c>
      <c r="IZ680">
        <v>0</v>
      </c>
      <c r="JA680">
        <v>0</v>
      </c>
      <c r="JB680">
        <v>0</v>
      </c>
      <c r="JC680">
        <v>1</v>
      </c>
      <c r="JD680" t="s">
        <v>0</v>
      </c>
      <c r="JE680" t="s">
        <v>0</v>
      </c>
      <c r="JF680" t="s">
        <v>0</v>
      </c>
      <c r="JG680" t="s">
        <v>0</v>
      </c>
      <c r="JH680" t="s">
        <v>0</v>
      </c>
      <c r="JI680" t="s">
        <v>0</v>
      </c>
      <c r="JJ680" t="s">
        <v>0</v>
      </c>
      <c r="JK680" t="s">
        <v>0</v>
      </c>
      <c r="JL680" t="s">
        <v>0</v>
      </c>
      <c r="JM680" t="s">
        <v>0</v>
      </c>
      <c r="JN680" t="s">
        <v>0</v>
      </c>
      <c r="JO680" t="s">
        <v>0</v>
      </c>
      <c r="JP680" t="s">
        <v>0</v>
      </c>
      <c r="JQ680" t="s">
        <v>0</v>
      </c>
      <c r="JR680" t="s">
        <v>0</v>
      </c>
      <c r="JS680" t="s">
        <v>0</v>
      </c>
      <c r="JT680" t="s">
        <v>0</v>
      </c>
      <c r="JU680" t="s">
        <v>0</v>
      </c>
      <c r="JV680" t="s">
        <v>0</v>
      </c>
      <c r="JW680">
        <v>0</v>
      </c>
      <c r="JX680">
        <v>0</v>
      </c>
      <c r="JY680">
        <v>0</v>
      </c>
      <c r="JZ680">
        <v>0</v>
      </c>
      <c r="KA680">
        <v>0</v>
      </c>
      <c r="KB680">
        <v>0</v>
      </c>
      <c r="KC680">
        <v>0</v>
      </c>
      <c r="KD680">
        <v>0</v>
      </c>
      <c r="KE680">
        <v>0</v>
      </c>
      <c r="KF680">
        <v>0</v>
      </c>
      <c r="KG680">
        <v>0</v>
      </c>
      <c r="KH680">
        <v>0</v>
      </c>
      <c r="KI680">
        <v>0</v>
      </c>
      <c r="KJ680">
        <v>0</v>
      </c>
      <c r="KK680">
        <v>0</v>
      </c>
      <c r="KL680">
        <v>0</v>
      </c>
      <c r="KM680">
        <v>0</v>
      </c>
      <c r="KN680">
        <v>0</v>
      </c>
      <c r="KO680">
        <v>0</v>
      </c>
      <c r="KP680">
        <v>0</v>
      </c>
      <c r="KQ680">
        <v>0</v>
      </c>
      <c r="KR680">
        <v>0</v>
      </c>
      <c r="KS680">
        <v>0</v>
      </c>
      <c r="KT680">
        <v>0</v>
      </c>
      <c r="KU680">
        <v>0</v>
      </c>
      <c r="KV680">
        <v>0</v>
      </c>
      <c r="KW680">
        <v>0</v>
      </c>
      <c r="KX680">
        <v>0</v>
      </c>
      <c r="KY680">
        <v>0</v>
      </c>
      <c r="KZ680">
        <v>0</v>
      </c>
      <c r="LA680">
        <v>0</v>
      </c>
      <c r="LB680">
        <v>0</v>
      </c>
      <c r="LC680">
        <v>0</v>
      </c>
      <c r="LD680">
        <v>0</v>
      </c>
      <c r="LE680">
        <v>0</v>
      </c>
      <c r="LF680">
        <v>0</v>
      </c>
      <c r="LG680">
        <v>0</v>
      </c>
      <c r="LH680">
        <v>0</v>
      </c>
      <c r="LI680">
        <v>0</v>
      </c>
      <c r="LJ680">
        <v>0</v>
      </c>
      <c r="LK680">
        <v>0</v>
      </c>
      <c r="LL680">
        <v>0</v>
      </c>
      <c r="LM680">
        <v>0</v>
      </c>
      <c r="LN680">
        <v>0</v>
      </c>
      <c r="LO680">
        <v>0</v>
      </c>
      <c r="LP680">
        <v>0</v>
      </c>
      <c r="LQ680">
        <v>0</v>
      </c>
      <c r="LR680">
        <v>0</v>
      </c>
      <c r="LS680">
        <v>0</v>
      </c>
      <c r="LT680">
        <v>0</v>
      </c>
      <c r="LU680">
        <v>0</v>
      </c>
      <c r="LV680">
        <v>0</v>
      </c>
      <c r="LW680">
        <v>0</v>
      </c>
      <c r="LX680">
        <v>0</v>
      </c>
      <c r="LY680">
        <v>0</v>
      </c>
      <c r="LZ680">
        <v>0</v>
      </c>
      <c r="MA680">
        <v>0</v>
      </c>
      <c r="MB680">
        <v>0</v>
      </c>
      <c r="MC680">
        <v>0</v>
      </c>
      <c r="MD680">
        <v>0</v>
      </c>
      <c r="ME680">
        <v>0</v>
      </c>
      <c r="MF680">
        <v>0</v>
      </c>
      <c r="MG680">
        <v>0</v>
      </c>
      <c r="MH680">
        <v>0</v>
      </c>
      <c r="MI680">
        <v>0</v>
      </c>
      <c r="MJ680">
        <v>0</v>
      </c>
      <c r="MK680">
        <v>0</v>
      </c>
      <c r="ML680">
        <v>0</v>
      </c>
      <c r="MM680">
        <v>0</v>
      </c>
    </row>
    <row r="681" spans="1:351">
      <c r="A681" t="s">
        <v>480</v>
      </c>
      <c r="B681" t="s">
        <v>475</v>
      </c>
      <c r="C681" t="str">
        <f>"201402"</f>
        <v>201402</v>
      </c>
      <c r="D681" t="s">
        <v>479</v>
      </c>
      <c r="E681">
        <v>1</v>
      </c>
      <c r="F681">
        <v>693</v>
      </c>
      <c r="G681">
        <v>539</v>
      </c>
      <c r="H681">
        <v>174</v>
      </c>
      <c r="I681">
        <v>365</v>
      </c>
      <c r="J681">
        <v>2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365</v>
      </c>
      <c r="T681">
        <v>0</v>
      </c>
      <c r="U681">
        <v>0</v>
      </c>
      <c r="V681">
        <v>365</v>
      </c>
      <c r="W681">
        <v>8</v>
      </c>
      <c r="X681">
        <v>7</v>
      </c>
      <c r="Y681">
        <v>1</v>
      </c>
      <c r="Z681">
        <v>0</v>
      </c>
      <c r="AA681">
        <v>357</v>
      </c>
      <c r="AB681">
        <v>280</v>
      </c>
      <c r="AC681">
        <v>16</v>
      </c>
      <c r="AD681">
        <v>25</v>
      </c>
      <c r="AE681">
        <v>6</v>
      </c>
      <c r="AF681">
        <v>118</v>
      </c>
      <c r="AG681">
        <v>2</v>
      </c>
      <c r="AH681">
        <v>13</v>
      </c>
      <c r="AI681">
        <v>0</v>
      </c>
      <c r="AJ681">
        <v>11</v>
      </c>
      <c r="AK681">
        <v>3</v>
      </c>
      <c r="AL681">
        <v>6</v>
      </c>
      <c r="AM681">
        <v>1</v>
      </c>
      <c r="AN681">
        <v>0</v>
      </c>
      <c r="AO681">
        <v>0</v>
      </c>
      <c r="AP681">
        <v>0</v>
      </c>
      <c r="AQ681">
        <v>5</v>
      </c>
      <c r="AR681">
        <v>26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2</v>
      </c>
      <c r="BA681">
        <v>0</v>
      </c>
      <c r="BB681">
        <v>1</v>
      </c>
      <c r="BC681">
        <v>45</v>
      </c>
      <c r="BD681">
        <v>0</v>
      </c>
      <c r="BE681">
        <v>280</v>
      </c>
      <c r="BF681">
        <v>14</v>
      </c>
      <c r="BG681">
        <v>4</v>
      </c>
      <c r="BH681">
        <v>0</v>
      </c>
      <c r="BI681">
        <v>2</v>
      </c>
      <c r="BJ681">
        <v>0</v>
      </c>
      <c r="BK681">
        <v>0</v>
      </c>
      <c r="BL681">
        <v>0</v>
      </c>
      <c r="BM681">
        <v>2</v>
      </c>
      <c r="BN681">
        <v>0</v>
      </c>
      <c r="BO681">
        <v>1</v>
      </c>
      <c r="BP681">
        <v>0</v>
      </c>
      <c r="BQ681">
        <v>0</v>
      </c>
      <c r="BR681">
        <v>1</v>
      </c>
      <c r="BS681">
        <v>0</v>
      </c>
      <c r="BT681">
        <v>1</v>
      </c>
      <c r="BU681">
        <v>0</v>
      </c>
      <c r="BV681">
        <v>0</v>
      </c>
      <c r="BW681">
        <v>2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1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14</v>
      </c>
      <c r="CJ681">
        <v>3</v>
      </c>
      <c r="CK681">
        <v>1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1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1</v>
      </c>
      <c r="DG681">
        <v>0</v>
      </c>
      <c r="DH681">
        <v>0</v>
      </c>
      <c r="DI681">
        <v>3</v>
      </c>
      <c r="DJ681">
        <v>12</v>
      </c>
      <c r="DK681">
        <v>7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1</v>
      </c>
      <c r="DW681">
        <v>0</v>
      </c>
      <c r="DX681">
        <v>0</v>
      </c>
      <c r="DY681">
        <v>3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1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12</v>
      </c>
      <c r="EN681">
        <v>25</v>
      </c>
      <c r="EO681">
        <v>0</v>
      </c>
      <c r="EP681">
        <v>0</v>
      </c>
      <c r="EQ681">
        <v>0</v>
      </c>
      <c r="ER681">
        <v>2</v>
      </c>
      <c r="ES681">
        <v>5</v>
      </c>
      <c r="ET681">
        <v>0</v>
      </c>
      <c r="EU681">
        <v>18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0</v>
      </c>
      <c r="FP681">
        <v>0</v>
      </c>
      <c r="FQ681">
        <v>25</v>
      </c>
      <c r="FR681">
        <v>5</v>
      </c>
      <c r="FS681">
        <v>1</v>
      </c>
      <c r="FT681">
        <v>1</v>
      </c>
      <c r="FU681">
        <v>0</v>
      </c>
      <c r="FV681">
        <v>0</v>
      </c>
      <c r="FW681">
        <v>0</v>
      </c>
      <c r="FX681">
        <v>0</v>
      </c>
      <c r="FY681">
        <v>0</v>
      </c>
      <c r="FZ681">
        <v>0</v>
      </c>
      <c r="GA681">
        <v>1</v>
      </c>
      <c r="GB681">
        <v>0</v>
      </c>
      <c r="GC681">
        <v>0</v>
      </c>
      <c r="GD681">
        <v>0</v>
      </c>
      <c r="GE681">
        <v>0</v>
      </c>
      <c r="GF681">
        <v>2</v>
      </c>
      <c r="GG681">
        <v>0</v>
      </c>
      <c r="GH681">
        <v>0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5</v>
      </c>
      <c r="GV681">
        <v>9</v>
      </c>
      <c r="GW681">
        <v>2</v>
      </c>
      <c r="GX681">
        <v>0</v>
      </c>
      <c r="GY681">
        <v>1</v>
      </c>
      <c r="GZ681">
        <v>0</v>
      </c>
      <c r="HA681">
        <v>1</v>
      </c>
      <c r="HB681">
        <v>0</v>
      </c>
      <c r="HC681">
        <v>0</v>
      </c>
      <c r="HD681">
        <v>0</v>
      </c>
      <c r="HE681">
        <v>0</v>
      </c>
      <c r="HF681">
        <v>1</v>
      </c>
      <c r="HG681">
        <v>0</v>
      </c>
      <c r="HH681">
        <v>0</v>
      </c>
      <c r="HI681">
        <v>0</v>
      </c>
      <c r="HJ681">
        <v>0</v>
      </c>
      <c r="HK681">
        <v>0</v>
      </c>
      <c r="HL681">
        <v>0</v>
      </c>
      <c r="HM681">
        <v>0</v>
      </c>
      <c r="HN681">
        <v>0</v>
      </c>
      <c r="HO681">
        <v>0</v>
      </c>
      <c r="HP681">
        <v>0</v>
      </c>
      <c r="HQ681">
        <v>0</v>
      </c>
      <c r="HR681">
        <v>3</v>
      </c>
      <c r="HS681">
        <v>0</v>
      </c>
      <c r="HT681">
        <v>0</v>
      </c>
      <c r="HU681">
        <v>0</v>
      </c>
      <c r="HV681">
        <v>0</v>
      </c>
      <c r="HW681">
        <v>1</v>
      </c>
      <c r="HX681">
        <v>0</v>
      </c>
      <c r="HY681">
        <v>9</v>
      </c>
      <c r="HZ681">
        <v>9</v>
      </c>
      <c r="IA681">
        <v>5</v>
      </c>
      <c r="IB681">
        <v>2</v>
      </c>
      <c r="IC681">
        <v>0</v>
      </c>
      <c r="ID681">
        <v>0</v>
      </c>
      <c r="IE681">
        <v>0</v>
      </c>
      <c r="IF681">
        <v>0</v>
      </c>
      <c r="IG681">
        <v>1</v>
      </c>
      <c r="IH681">
        <v>1</v>
      </c>
      <c r="II681">
        <v>0</v>
      </c>
      <c r="IJ681">
        <v>0</v>
      </c>
      <c r="IK681">
        <v>0</v>
      </c>
      <c r="IL681">
        <v>0</v>
      </c>
      <c r="IM681">
        <v>0</v>
      </c>
      <c r="IN681">
        <v>0</v>
      </c>
      <c r="IO681">
        <v>0</v>
      </c>
      <c r="IP681">
        <v>0</v>
      </c>
      <c r="IQ681">
        <v>0</v>
      </c>
      <c r="IR681">
        <v>0</v>
      </c>
      <c r="IS681">
        <v>0</v>
      </c>
      <c r="IT681">
        <v>0</v>
      </c>
      <c r="IU681">
        <v>0</v>
      </c>
      <c r="IV681">
        <v>0</v>
      </c>
      <c r="IW681">
        <v>0</v>
      </c>
      <c r="IX681">
        <v>0</v>
      </c>
      <c r="IY681">
        <v>0</v>
      </c>
      <c r="IZ681">
        <v>0</v>
      </c>
      <c r="JA681">
        <v>0</v>
      </c>
      <c r="JB681">
        <v>0</v>
      </c>
      <c r="JC681">
        <v>9</v>
      </c>
      <c r="JD681" t="s">
        <v>0</v>
      </c>
      <c r="JE681" t="s">
        <v>0</v>
      </c>
      <c r="JF681" t="s">
        <v>0</v>
      </c>
      <c r="JG681" t="s">
        <v>0</v>
      </c>
      <c r="JH681" t="s">
        <v>0</v>
      </c>
      <c r="JI681" t="s">
        <v>0</v>
      </c>
      <c r="JJ681" t="s">
        <v>0</v>
      </c>
      <c r="JK681" t="s">
        <v>0</v>
      </c>
      <c r="JL681" t="s">
        <v>0</v>
      </c>
      <c r="JM681" t="s">
        <v>0</v>
      </c>
      <c r="JN681" t="s">
        <v>0</v>
      </c>
      <c r="JO681" t="s">
        <v>0</v>
      </c>
      <c r="JP681" t="s">
        <v>0</v>
      </c>
      <c r="JQ681" t="s">
        <v>0</v>
      </c>
      <c r="JR681" t="s">
        <v>0</v>
      </c>
      <c r="JS681" t="s">
        <v>0</v>
      </c>
      <c r="JT681" t="s">
        <v>0</v>
      </c>
      <c r="JU681" t="s">
        <v>0</v>
      </c>
      <c r="JV681" t="s">
        <v>0</v>
      </c>
      <c r="JW681">
        <v>0</v>
      </c>
      <c r="JX681">
        <v>0</v>
      </c>
      <c r="JY681">
        <v>0</v>
      </c>
      <c r="JZ681">
        <v>0</v>
      </c>
      <c r="KA681">
        <v>0</v>
      </c>
      <c r="KB681">
        <v>0</v>
      </c>
      <c r="KC681">
        <v>0</v>
      </c>
      <c r="KD681">
        <v>0</v>
      </c>
      <c r="KE681">
        <v>0</v>
      </c>
      <c r="KF681">
        <v>0</v>
      </c>
      <c r="KG681">
        <v>0</v>
      </c>
      <c r="KH681">
        <v>0</v>
      </c>
      <c r="KI681">
        <v>0</v>
      </c>
      <c r="KJ681">
        <v>0</v>
      </c>
      <c r="KK681">
        <v>0</v>
      </c>
      <c r="KL681">
        <v>0</v>
      </c>
      <c r="KM681">
        <v>0</v>
      </c>
      <c r="KN681">
        <v>0</v>
      </c>
      <c r="KO681">
        <v>0</v>
      </c>
      <c r="KP681">
        <v>0</v>
      </c>
      <c r="KQ681">
        <v>0</v>
      </c>
      <c r="KR681">
        <v>0</v>
      </c>
      <c r="KS681">
        <v>0</v>
      </c>
      <c r="KT681">
        <v>0</v>
      </c>
      <c r="KU681">
        <v>0</v>
      </c>
      <c r="KV681">
        <v>0</v>
      </c>
      <c r="KW681">
        <v>0</v>
      </c>
      <c r="KX681">
        <v>0</v>
      </c>
      <c r="KY681">
        <v>0</v>
      </c>
      <c r="KZ681">
        <v>0</v>
      </c>
      <c r="LA681">
        <v>0</v>
      </c>
      <c r="LB681">
        <v>0</v>
      </c>
      <c r="LC681">
        <v>0</v>
      </c>
      <c r="LD681">
        <v>0</v>
      </c>
      <c r="LE681">
        <v>0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0</v>
      </c>
      <c r="LM681">
        <v>0</v>
      </c>
      <c r="LN681">
        <v>0</v>
      </c>
      <c r="LO681">
        <v>0</v>
      </c>
      <c r="LP681">
        <v>0</v>
      </c>
      <c r="LQ681">
        <v>0</v>
      </c>
      <c r="LR681">
        <v>0</v>
      </c>
      <c r="LS681">
        <v>0</v>
      </c>
      <c r="LT681">
        <v>0</v>
      </c>
      <c r="LU681">
        <v>0</v>
      </c>
      <c r="LV681">
        <v>0</v>
      </c>
      <c r="LW681">
        <v>0</v>
      </c>
      <c r="LX681">
        <v>0</v>
      </c>
      <c r="LY681">
        <v>0</v>
      </c>
      <c r="LZ681">
        <v>0</v>
      </c>
      <c r="MA681">
        <v>0</v>
      </c>
      <c r="MB681">
        <v>0</v>
      </c>
      <c r="MC681">
        <v>0</v>
      </c>
      <c r="MD681">
        <v>0</v>
      </c>
      <c r="ME681">
        <v>0</v>
      </c>
      <c r="MF681">
        <v>0</v>
      </c>
      <c r="MG681">
        <v>0</v>
      </c>
      <c r="MH681">
        <v>0</v>
      </c>
      <c r="MI681">
        <v>0</v>
      </c>
      <c r="MJ681">
        <v>0</v>
      </c>
      <c r="MK681">
        <v>0</v>
      </c>
      <c r="ML681">
        <v>0</v>
      </c>
      <c r="MM681">
        <v>0</v>
      </c>
    </row>
    <row r="682" spans="1:351">
      <c r="A682" t="s">
        <v>478</v>
      </c>
      <c r="B682" t="s">
        <v>475</v>
      </c>
      <c r="C682" t="str">
        <f>"201402"</f>
        <v>201402</v>
      </c>
      <c r="D682" t="s">
        <v>477</v>
      </c>
      <c r="E682">
        <v>2</v>
      </c>
      <c r="F682">
        <v>640</v>
      </c>
      <c r="G682">
        <v>490</v>
      </c>
      <c r="H682">
        <v>132</v>
      </c>
      <c r="I682">
        <v>358</v>
      </c>
      <c r="J682">
        <v>0</v>
      </c>
      <c r="K682">
        <v>3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358</v>
      </c>
      <c r="T682">
        <v>0</v>
      </c>
      <c r="U682">
        <v>0</v>
      </c>
      <c r="V682">
        <v>358</v>
      </c>
      <c r="W682">
        <v>7</v>
      </c>
      <c r="X682">
        <v>6</v>
      </c>
      <c r="Y682">
        <v>1</v>
      </c>
      <c r="Z682">
        <v>0</v>
      </c>
      <c r="AA682">
        <v>351</v>
      </c>
      <c r="AB682">
        <v>271</v>
      </c>
      <c r="AC682">
        <v>18</v>
      </c>
      <c r="AD682">
        <v>46</v>
      </c>
      <c r="AE682">
        <v>1</v>
      </c>
      <c r="AF682">
        <v>74</v>
      </c>
      <c r="AG682">
        <v>5</v>
      </c>
      <c r="AH682">
        <v>8</v>
      </c>
      <c r="AI682">
        <v>1</v>
      </c>
      <c r="AJ682">
        <v>11</v>
      </c>
      <c r="AK682">
        <v>0</v>
      </c>
      <c r="AL682">
        <v>5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12</v>
      </c>
      <c r="AS682">
        <v>0</v>
      </c>
      <c r="AT682">
        <v>2</v>
      </c>
      <c r="AU682">
        <v>0</v>
      </c>
      <c r="AV682">
        <v>0</v>
      </c>
      <c r="AW682">
        <v>4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82</v>
      </c>
      <c r="BD682">
        <v>2</v>
      </c>
      <c r="BE682">
        <v>271</v>
      </c>
      <c r="BF682">
        <v>12</v>
      </c>
      <c r="BG682">
        <v>4</v>
      </c>
      <c r="BH682">
        <v>1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1</v>
      </c>
      <c r="BT682">
        <v>0</v>
      </c>
      <c r="BU682">
        <v>0</v>
      </c>
      <c r="BV682">
        <v>0</v>
      </c>
      <c r="BW682">
        <v>1</v>
      </c>
      <c r="BX682">
        <v>0</v>
      </c>
      <c r="BY682">
        <v>0</v>
      </c>
      <c r="BZ682">
        <v>0</v>
      </c>
      <c r="CA682">
        <v>1</v>
      </c>
      <c r="CB682">
        <v>2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2</v>
      </c>
      <c r="CI682">
        <v>12</v>
      </c>
      <c r="CJ682">
        <v>7</v>
      </c>
      <c r="CK682">
        <v>3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3</v>
      </c>
      <c r="CR682">
        <v>1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7</v>
      </c>
      <c r="DJ682">
        <v>11</v>
      </c>
      <c r="DK682">
        <v>2</v>
      </c>
      <c r="DL682">
        <v>0</v>
      </c>
      <c r="DM682">
        <v>2</v>
      </c>
      <c r="DN682">
        <v>0</v>
      </c>
      <c r="DO682">
        <v>0</v>
      </c>
      <c r="DP682">
        <v>0</v>
      </c>
      <c r="DQ682">
        <v>0</v>
      </c>
      <c r="DR682">
        <v>1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3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2</v>
      </c>
      <c r="EI682">
        <v>0</v>
      </c>
      <c r="EJ682">
        <v>1</v>
      </c>
      <c r="EK682">
        <v>0</v>
      </c>
      <c r="EL682">
        <v>0</v>
      </c>
      <c r="EM682">
        <v>11</v>
      </c>
      <c r="EN682">
        <v>24</v>
      </c>
      <c r="EO682">
        <v>0</v>
      </c>
      <c r="EP682">
        <v>0</v>
      </c>
      <c r="EQ682">
        <v>0</v>
      </c>
      <c r="ER682">
        <v>1</v>
      </c>
      <c r="ES682">
        <v>4</v>
      </c>
      <c r="ET682">
        <v>0</v>
      </c>
      <c r="EU682">
        <v>19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0</v>
      </c>
      <c r="FP682">
        <v>0</v>
      </c>
      <c r="FQ682">
        <v>24</v>
      </c>
      <c r="FR682">
        <v>4</v>
      </c>
      <c r="FS682">
        <v>1</v>
      </c>
      <c r="FT682">
        <v>0</v>
      </c>
      <c r="FU682">
        <v>0</v>
      </c>
      <c r="FV682">
        <v>0</v>
      </c>
      <c r="FW682">
        <v>0</v>
      </c>
      <c r="FX682">
        <v>0</v>
      </c>
      <c r="FY682">
        <v>0</v>
      </c>
      <c r="FZ682">
        <v>1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2</v>
      </c>
      <c r="GG682">
        <v>0</v>
      </c>
      <c r="GH682">
        <v>0</v>
      </c>
      <c r="GI682">
        <v>0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0</v>
      </c>
      <c r="GU682">
        <v>4</v>
      </c>
      <c r="GV682">
        <v>17</v>
      </c>
      <c r="GW682">
        <v>6</v>
      </c>
      <c r="GX682">
        <v>4</v>
      </c>
      <c r="GY682">
        <v>0</v>
      </c>
      <c r="GZ682">
        <v>2</v>
      </c>
      <c r="HA682">
        <v>0</v>
      </c>
      <c r="HB682">
        <v>1</v>
      </c>
      <c r="HC682">
        <v>0</v>
      </c>
      <c r="HD682">
        <v>0</v>
      </c>
      <c r="HE682">
        <v>0</v>
      </c>
      <c r="HF682">
        <v>0</v>
      </c>
      <c r="HG682">
        <v>0</v>
      </c>
      <c r="HH682">
        <v>0</v>
      </c>
      <c r="HI682">
        <v>0</v>
      </c>
      <c r="HJ682">
        <v>0</v>
      </c>
      <c r="HK682">
        <v>2</v>
      </c>
      <c r="HL682">
        <v>1</v>
      </c>
      <c r="HM682">
        <v>1</v>
      </c>
      <c r="HN682">
        <v>0</v>
      </c>
      <c r="HO682">
        <v>0</v>
      </c>
      <c r="HP682">
        <v>0</v>
      </c>
      <c r="HQ682">
        <v>0</v>
      </c>
      <c r="HR682">
        <v>0</v>
      </c>
      <c r="HS682">
        <v>0</v>
      </c>
      <c r="HT682">
        <v>0</v>
      </c>
      <c r="HU682">
        <v>0</v>
      </c>
      <c r="HV682">
        <v>0</v>
      </c>
      <c r="HW682">
        <v>0</v>
      </c>
      <c r="HX682">
        <v>0</v>
      </c>
      <c r="HY682">
        <v>17</v>
      </c>
      <c r="HZ682">
        <v>3</v>
      </c>
      <c r="IA682">
        <v>0</v>
      </c>
      <c r="IB682">
        <v>3</v>
      </c>
      <c r="IC682">
        <v>0</v>
      </c>
      <c r="ID682">
        <v>0</v>
      </c>
      <c r="IE682">
        <v>0</v>
      </c>
      <c r="IF682">
        <v>0</v>
      </c>
      <c r="IG682">
        <v>0</v>
      </c>
      <c r="IH682">
        <v>0</v>
      </c>
      <c r="II682">
        <v>0</v>
      </c>
      <c r="IJ682">
        <v>0</v>
      </c>
      <c r="IK682">
        <v>0</v>
      </c>
      <c r="IL682">
        <v>0</v>
      </c>
      <c r="IM682">
        <v>0</v>
      </c>
      <c r="IN682">
        <v>0</v>
      </c>
      <c r="IO682">
        <v>0</v>
      </c>
      <c r="IP682">
        <v>0</v>
      </c>
      <c r="IQ682">
        <v>0</v>
      </c>
      <c r="IR682">
        <v>0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0</v>
      </c>
      <c r="IY682">
        <v>0</v>
      </c>
      <c r="IZ682">
        <v>0</v>
      </c>
      <c r="JA682">
        <v>0</v>
      </c>
      <c r="JB682">
        <v>0</v>
      </c>
      <c r="JC682">
        <v>3</v>
      </c>
      <c r="JD682" t="s">
        <v>0</v>
      </c>
      <c r="JE682" t="s">
        <v>0</v>
      </c>
      <c r="JF682" t="s">
        <v>0</v>
      </c>
      <c r="JG682" t="s">
        <v>0</v>
      </c>
      <c r="JH682" t="s">
        <v>0</v>
      </c>
      <c r="JI682" t="s">
        <v>0</v>
      </c>
      <c r="JJ682" t="s">
        <v>0</v>
      </c>
      <c r="JK682" t="s">
        <v>0</v>
      </c>
      <c r="JL682" t="s">
        <v>0</v>
      </c>
      <c r="JM682" t="s">
        <v>0</v>
      </c>
      <c r="JN682" t="s">
        <v>0</v>
      </c>
      <c r="JO682" t="s">
        <v>0</v>
      </c>
      <c r="JP682" t="s">
        <v>0</v>
      </c>
      <c r="JQ682" t="s">
        <v>0</v>
      </c>
      <c r="JR682" t="s">
        <v>0</v>
      </c>
      <c r="JS682" t="s">
        <v>0</v>
      </c>
      <c r="JT682" t="s">
        <v>0</v>
      </c>
      <c r="JU682" t="s">
        <v>0</v>
      </c>
      <c r="JV682" t="s">
        <v>0</v>
      </c>
      <c r="JW682">
        <v>0</v>
      </c>
      <c r="JX682">
        <v>0</v>
      </c>
      <c r="JY682">
        <v>0</v>
      </c>
      <c r="JZ682">
        <v>0</v>
      </c>
      <c r="KA682">
        <v>0</v>
      </c>
      <c r="KB682">
        <v>0</v>
      </c>
      <c r="KC682">
        <v>0</v>
      </c>
      <c r="KD682">
        <v>0</v>
      </c>
      <c r="KE682">
        <v>0</v>
      </c>
      <c r="KF682">
        <v>0</v>
      </c>
      <c r="KG682">
        <v>0</v>
      </c>
      <c r="KH682">
        <v>0</v>
      </c>
      <c r="KI682">
        <v>0</v>
      </c>
      <c r="KJ682">
        <v>0</v>
      </c>
      <c r="KK682">
        <v>0</v>
      </c>
      <c r="KL682">
        <v>0</v>
      </c>
      <c r="KM682">
        <v>0</v>
      </c>
      <c r="KN682">
        <v>0</v>
      </c>
      <c r="KO682">
        <v>0</v>
      </c>
      <c r="KP682">
        <v>0</v>
      </c>
      <c r="KQ682">
        <v>0</v>
      </c>
      <c r="KR682">
        <v>0</v>
      </c>
      <c r="KS682">
        <v>2</v>
      </c>
      <c r="KT682">
        <v>1</v>
      </c>
      <c r="KU682">
        <v>1</v>
      </c>
      <c r="KV682">
        <v>0</v>
      </c>
      <c r="KW682">
        <v>0</v>
      </c>
      <c r="KX682">
        <v>0</v>
      </c>
      <c r="KY682">
        <v>0</v>
      </c>
      <c r="KZ682">
        <v>0</v>
      </c>
      <c r="LA682">
        <v>0</v>
      </c>
      <c r="LB682">
        <v>0</v>
      </c>
      <c r="LC682">
        <v>0</v>
      </c>
      <c r="LD682">
        <v>0</v>
      </c>
      <c r="LE682">
        <v>0</v>
      </c>
      <c r="LF682">
        <v>0</v>
      </c>
      <c r="LG682">
        <v>0</v>
      </c>
      <c r="LH682">
        <v>0</v>
      </c>
      <c r="LI682">
        <v>0</v>
      </c>
      <c r="LJ682">
        <v>0</v>
      </c>
      <c r="LK682">
        <v>0</v>
      </c>
      <c r="LL682">
        <v>0</v>
      </c>
      <c r="LM682">
        <v>0</v>
      </c>
      <c r="LN682">
        <v>0</v>
      </c>
      <c r="LO682">
        <v>0</v>
      </c>
      <c r="LP682">
        <v>0</v>
      </c>
      <c r="LQ682">
        <v>0</v>
      </c>
      <c r="LR682">
        <v>0</v>
      </c>
      <c r="LS682">
        <v>0</v>
      </c>
      <c r="LT682">
        <v>0</v>
      </c>
      <c r="LU682">
        <v>2</v>
      </c>
      <c r="LV682">
        <v>0</v>
      </c>
      <c r="LW682">
        <v>0</v>
      </c>
      <c r="LX682">
        <v>0</v>
      </c>
      <c r="LY682">
        <v>0</v>
      </c>
      <c r="LZ682">
        <v>0</v>
      </c>
      <c r="MA682">
        <v>0</v>
      </c>
      <c r="MB682">
        <v>0</v>
      </c>
      <c r="MC682">
        <v>0</v>
      </c>
      <c r="MD682">
        <v>0</v>
      </c>
      <c r="ME682">
        <v>0</v>
      </c>
      <c r="MF682">
        <v>0</v>
      </c>
      <c r="MG682">
        <v>0</v>
      </c>
      <c r="MH682">
        <v>0</v>
      </c>
      <c r="MI682">
        <v>0</v>
      </c>
      <c r="MJ682">
        <v>0</v>
      </c>
      <c r="MK682">
        <v>0</v>
      </c>
      <c r="ML682">
        <v>0</v>
      </c>
      <c r="MM682">
        <v>0</v>
      </c>
    </row>
    <row r="683" spans="1:351">
      <c r="A683" t="s">
        <v>476</v>
      </c>
      <c r="B683" t="s">
        <v>475</v>
      </c>
      <c r="C683" t="str">
        <f>"201402"</f>
        <v>201402</v>
      </c>
      <c r="D683" t="s">
        <v>474</v>
      </c>
      <c r="E683">
        <v>3</v>
      </c>
      <c r="F683">
        <v>610</v>
      </c>
      <c r="G683">
        <v>470</v>
      </c>
      <c r="H683">
        <v>147</v>
      </c>
      <c r="I683">
        <v>323</v>
      </c>
      <c r="J683">
        <v>1</v>
      </c>
      <c r="K683">
        <v>4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323</v>
      </c>
      <c r="T683">
        <v>0</v>
      </c>
      <c r="U683">
        <v>0</v>
      </c>
      <c r="V683">
        <v>323</v>
      </c>
      <c r="W683">
        <v>8</v>
      </c>
      <c r="X683">
        <v>2</v>
      </c>
      <c r="Y683">
        <v>5</v>
      </c>
      <c r="Z683">
        <v>1</v>
      </c>
      <c r="AA683">
        <v>315</v>
      </c>
      <c r="AB683">
        <v>248</v>
      </c>
      <c r="AC683">
        <v>26</v>
      </c>
      <c r="AD683">
        <v>16</v>
      </c>
      <c r="AE683">
        <v>0</v>
      </c>
      <c r="AF683">
        <v>79</v>
      </c>
      <c r="AG683">
        <v>0</v>
      </c>
      <c r="AH683">
        <v>1</v>
      </c>
      <c r="AI683">
        <v>2</v>
      </c>
      <c r="AJ683">
        <v>14</v>
      </c>
      <c r="AK683">
        <v>0</v>
      </c>
      <c r="AL683">
        <v>1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39</v>
      </c>
      <c r="AS683">
        <v>1</v>
      </c>
      <c r="AT683">
        <v>0</v>
      </c>
      <c r="AU683">
        <v>0</v>
      </c>
      <c r="AV683">
        <v>1</v>
      </c>
      <c r="AW683">
        <v>2</v>
      </c>
      <c r="AX683">
        <v>0</v>
      </c>
      <c r="AY683">
        <v>1</v>
      </c>
      <c r="AZ683">
        <v>1</v>
      </c>
      <c r="BA683">
        <v>0</v>
      </c>
      <c r="BB683">
        <v>0</v>
      </c>
      <c r="BC683">
        <v>63</v>
      </c>
      <c r="BD683">
        <v>1</v>
      </c>
      <c r="BE683">
        <v>248</v>
      </c>
      <c r="BF683">
        <v>9</v>
      </c>
      <c r="BG683">
        <v>5</v>
      </c>
      <c r="BH683">
        <v>1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1</v>
      </c>
      <c r="BO683">
        <v>0</v>
      </c>
      <c r="BP683">
        <v>0</v>
      </c>
      <c r="BQ683">
        <v>1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1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9</v>
      </c>
      <c r="CJ683">
        <v>6</v>
      </c>
      <c r="CK683">
        <v>0</v>
      </c>
      <c r="CL683">
        <v>1</v>
      </c>
      <c r="CM683">
        <v>0</v>
      </c>
      <c r="CN683">
        <v>3</v>
      </c>
      <c r="CO683">
        <v>0</v>
      </c>
      <c r="CP683">
        <v>0</v>
      </c>
      <c r="CQ683">
        <v>2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6</v>
      </c>
      <c r="DJ683">
        <v>6</v>
      </c>
      <c r="DK683">
        <v>4</v>
      </c>
      <c r="DL683">
        <v>0</v>
      </c>
      <c r="DM683">
        <v>1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1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6</v>
      </c>
      <c r="EN683">
        <v>23</v>
      </c>
      <c r="EO683">
        <v>0</v>
      </c>
      <c r="EP683">
        <v>0</v>
      </c>
      <c r="EQ683">
        <v>0</v>
      </c>
      <c r="ER683">
        <v>2</v>
      </c>
      <c r="ES683">
        <v>1</v>
      </c>
      <c r="ET683">
        <v>0</v>
      </c>
      <c r="EU683">
        <v>19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1</v>
      </c>
      <c r="FP683">
        <v>0</v>
      </c>
      <c r="FQ683">
        <v>23</v>
      </c>
      <c r="FR683">
        <v>1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1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1</v>
      </c>
      <c r="GV683">
        <v>19</v>
      </c>
      <c r="GW683">
        <v>7</v>
      </c>
      <c r="GX683">
        <v>1</v>
      </c>
      <c r="GY683">
        <v>0</v>
      </c>
      <c r="GZ683">
        <v>1</v>
      </c>
      <c r="HA683">
        <v>2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2</v>
      </c>
      <c r="HP683">
        <v>1</v>
      </c>
      <c r="HQ683">
        <v>0</v>
      </c>
      <c r="HR683">
        <v>5</v>
      </c>
      <c r="HS683">
        <v>0</v>
      </c>
      <c r="HT683">
        <v>0</v>
      </c>
      <c r="HU683">
        <v>0</v>
      </c>
      <c r="HV683">
        <v>0</v>
      </c>
      <c r="HW683">
        <v>0</v>
      </c>
      <c r="HX683">
        <v>0</v>
      </c>
      <c r="HY683">
        <v>19</v>
      </c>
      <c r="HZ683">
        <v>3</v>
      </c>
      <c r="IA683">
        <v>2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0</v>
      </c>
      <c r="IL683">
        <v>0</v>
      </c>
      <c r="IM683">
        <v>0</v>
      </c>
      <c r="IN683">
        <v>0</v>
      </c>
      <c r="IO683">
        <v>0</v>
      </c>
      <c r="IP683">
        <v>0</v>
      </c>
      <c r="IQ683">
        <v>0</v>
      </c>
      <c r="IR683">
        <v>0</v>
      </c>
      <c r="IS683">
        <v>0</v>
      </c>
      <c r="IT683">
        <v>0</v>
      </c>
      <c r="IU683">
        <v>1</v>
      </c>
      <c r="IV683">
        <v>0</v>
      </c>
      <c r="IW683">
        <v>0</v>
      </c>
      <c r="IX683">
        <v>0</v>
      </c>
      <c r="IY683">
        <v>0</v>
      </c>
      <c r="IZ683">
        <v>0</v>
      </c>
      <c r="JA683">
        <v>0</v>
      </c>
      <c r="JB683">
        <v>0</v>
      </c>
      <c r="JC683">
        <v>3</v>
      </c>
      <c r="JD683" t="s">
        <v>0</v>
      </c>
      <c r="JE683" t="s">
        <v>0</v>
      </c>
      <c r="JF683" t="s">
        <v>0</v>
      </c>
      <c r="JG683" t="s">
        <v>0</v>
      </c>
      <c r="JH683" t="s">
        <v>0</v>
      </c>
      <c r="JI683" t="s">
        <v>0</v>
      </c>
      <c r="JJ683" t="s">
        <v>0</v>
      </c>
      <c r="JK683" t="s">
        <v>0</v>
      </c>
      <c r="JL683" t="s">
        <v>0</v>
      </c>
      <c r="JM683" t="s">
        <v>0</v>
      </c>
      <c r="JN683" t="s">
        <v>0</v>
      </c>
      <c r="JO683" t="s">
        <v>0</v>
      </c>
      <c r="JP683" t="s">
        <v>0</v>
      </c>
      <c r="JQ683" t="s">
        <v>0</v>
      </c>
      <c r="JR683" t="s">
        <v>0</v>
      </c>
      <c r="JS683" t="s">
        <v>0</v>
      </c>
      <c r="JT683" t="s">
        <v>0</v>
      </c>
      <c r="JU683" t="s">
        <v>0</v>
      </c>
      <c r="JV683" t="s">
        <v>0</v>
      </c>
      <c r="JW683">
        <v>0</v>
      </c>
      <c r="JX683">
        <v>0</v>
      </c>
      <c r="JY683">
        <v>0</v>
      </c>
      <c r="JZ683">
        <v>0</v>
      </c>
      <c r="KA683">
        <v>0</v>
      </c>
      <c r="KB683">
        <v>0</v>
      </c>
      <c r="KC683">
        <v>0</v>
      </c>
      <c r="KD683">
        <v>0</v>
      </c>
      <c r="KE683">
        <v>0</v>
      </c>
      <c r="KF683">
        <v>0</v>
      </c>
      <c r="KG683">
        <v>0</v>
      </c>
      <c r="KH683">
        <v>0</v>
      </c>
      <c r="KI683">
        <v>0</v>
      </c>
      <c r="KJ683">
        <v>0</v>
      </c>
      <c r="KK683">
        <v>0</v>
      </c>
      <c r="KL683">
        <v>0</v>
      </c>
      <c r="KM683">
        <v>0</v>
      </c>
      <c r="KN683">
        <v>0</v>
      </c>
      <c r="KO683">
        <v>0</v>
      </c>
      <c r="KP683">
        <v>0</v>
      </c>
      <c r="KQ683">
        <v>0</v>
      </c>
      <c r="KR683">
        <v>0</v>
      </c>
      <c r="KS683">
        <v>0</v>
      </c>
      <c r="KT683">
        <v>0</v>
      </c>
      <c r="KU683">
        <v>0</v>
      </c>
      <c r="KV683">
        <v>0</v>
      </c>
      <c r="KW683">
        <v>0</v>
      </c>
      <c r="KX683">
        <v>0</v>
      </c>
      <c r="KY683">
        <v>0</v>
      </c>
      <c r="KZ683">
        <v>0</v>
      </c>
      <c r="LA683">
        <v>0</v>
      </c>
      <c r="LB683">
        <v>0</v>
      </c>
      <c r="LC683">
        <v>0</v>
      </c>
      <c r="LD683">
        <v>0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0</v>
      </c>
      <c r="LO683">
        <v>0</v>
      </c>
      <c r="LP683">
        <v>0</v>
      </c>
      <c r="LQ683">
        <v>0</v>
      </c>
      <c r="LR683">
        <v>0</v>
      </c>
      <c r="LS683">
        <v>0</v>
      </c>
      <c r="LT683">
        <v>0</v>
      </c>
      <c r="LU683">
        <v>0</v>
      </c>
      <c r="LV683">
        <v>0</v>
      </c>
      <c r="LW683">
        <v>0</v>
      </c>
      <c r="LX683">
        <v>0</v>
      </c>
      <c r="LY683">
        <v>0</v>
      </c>
      <c r="LZ683">
        <v>0</v>
      </c>
      <c r="MA683">
        <v>0</v>
      </c>
      <c r="MB683">
        <v>0</v>
      </c>
      <c r="MC683">
        <v>0</v>
      </c>
      <c r="MD683">
        <v>0</v>
      </c>
      <c r="ME683">
        <v>0</v>
      </c>
      <c r="MF683">
        <v>0</v>
      </c>
      <c r="MG683">
        <v>0</v>
      </c>
      <c r="MH683">
        <v>0</v>
      </c>
      <c r="MI683">
        <v>0</v>
      </c>
      <c r="MJ683">
        <v>0</v>
      </c>
      <c r="MK683">
        <v>0</v>
      </c>
      <c r="ML683">
        <v>0</v>
      </c>
      <c r="MM683">
        <v>0</v>
      </c>
    </row>
    <row r="684" spans="1:351">
      <c r="A684" t="s">
        <v>473</v>
      </c>
      <c r="B684" t="s">
        <v>462</v>
      </c>
      <c r="C684" t="str">
        <f>"201403"</f>
        <v>201403</v>
      </c>
      <c r="D684" t="s">
        <v>472</v>
      </c>
      <c r="E684">
        <v>1</v>
      </c>
      <c r="F684">
        <v>1244</v>
      </c>
      <c r="G684">
        <v>950</v>
      </c>
      <c r="H684">
        <v>478</v>
      </c>
      <c r="I684">
        <v>472</v>
      </c>
      <c r="J684">
        <v>0</v>
      </c>
      <c r="K684">
        <v>1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472</v>
      </c>
      <c r="T684">
        <v>0</v>
      </c>
      <c r="U684">
        <v>0</v>
      </c>
      <c r="V684">
        <v>472</v>
      </c>
      <c r="W684">
        <v>20</v>
      </c>
      <c r="X684">
        <v>9</v>
      </c>
      <c r="Y684">
        <v>10</v>
      </c>
      <c r="Z684">
        <v>0</v>
      </c>
      <c r="AA684">
        <v>452</v>
      </c>
      <c r="AB684">
        <v>328</v>
      </c>
      <c r="AC684">
        <v>44</v>
      </c>
      <c r="AD684">
        <v>18</v>
      </c>
      <c r="AE684">
        <v>4</v>
      </c>
      <c r="AF684">
        <v>79</v>
      </c>
      <c r="AG684">
        <v>6</v>
      </c>
      <c r="AH684">
        <v>2</v>
      </c>
      <c r="AI684">
        <v>3</v>
      </c>
      <c r="AJ684">
        <v>16</v>
      </c>
      <c r="AK684">
        <v>0</v>
      </c>
      <c r="AL684">
        <v>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4</v>
      </c>
      <c r="AS684">
        <v>1</v>
      </c>
      <c r="AT684">
        <v>0</v>
      </c>
      <c r="AU684">
        <v>0</v>
      </c>
      <c r="AV684">
        <v>0</v>
      </c>
      <c r="AW684">
        <v>3</v>
      </c>
      <c r="AX684">
        <v>0</v>
      </c>
      <c r="AY684">
        <v>1</v>
      </c>
      <c r="AZ684">
        <v>0</v>
      </c>
      <c r="BA684">
        <v>0</v>
      </c>
      <c r="BB684">
        <v>0</v>
      </c>
      <c r="BC684">
        <v>140</v>
      </c>
      <c r="BD684">
        <v>0</v>
      </c>
      <c r="BE684">
        <v>328</v>
      </c>
      <c r="BF684">
        <v>25</v>
      </c>
      <c r="BG684">
        <v>12</v>
      </c>
      <c r="BH684">
        <v>3</v>
      </c>
      <c r="BI684">
        <v>1</v>
      </c>
      <c r="BJ684">
        <v>0</v>
      </c>
      <c r="BK684">
        <v>0</v>
      </c>
      <c r="BL684">
        <v>0</v>
      </c>
      <c r="BM684">
        <v>1</v>
      </c>
      <c r="BN684">
        <v>1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1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1</v>
      </c>
      <c r="CG684">
        <v>0</v>
      </c>
      <c r="CH684">
        <v>5</v>
      </c>
      <c r="CI684">
        <v>25</v>
      </c>
      <c r="CJ684">
        <v>6</v>
      </c>
      <c r="CK684">
        <v>2</v>
      </c>
      <c r="CL684">
        <v>1</v>
      </c>
      <c r="CM684">
        <v>0</v>
      </c>
      <c r="CN684">
        <v>1</v>
      </c>
      <c r="CO684">
        <v>0</v>
      </c>
      <c r="CP684">
        <v>0</v>
      </c>
      <c r="CQ684">
        <v>0</v>
      </c>
      <c r="CR684">
        <v>1</v>
      </c>
      <c r="CS684">
        <v>0</v>
      </c>
      <c r="CT684">
        <v>0</v>
      </c>
      <c r="CU684">
        <v>1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6</v>
      </c>
      <c r="DJ684">
        <v>12</v>
      </c>
      <c r="DK684">
        <v>2</v>
      </c>
      <c r="DL684">
        <v>0</v>
      </c>
      <c r="DM684">
        <v>1</v>
      </c>
      <c r="DN684">
        <v>1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8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12</v>
      </c>
      <c r="EN684">
        <v>45</v>
      </c>
      <c r="EO684">
        <v>1</v>
      </c>
      <c r="EP684">
        <v>0</v>
      </c>
      <c r="EQ684">
        <v>1</v>
      </c>
      <c r="ER684">
        <v>4</v>
      </c>
      <c r="ES684">
        <v>1</v>
      </c>
      <c r="ET684">
        <v>0</v>
      </c>
      <c r="EU684">
        <v>37</v>
      </c>
      <c r="EV684">
        <v>0</v>
      </c>
      <c r="EW684">
        <v>0</v>
      </c>
      <c r="EX684">
        <v>1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45</v>
      </c>
      <c r="FR684">
        <v>7</v>
      </c>
      <c r="FS684">
        <v>5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1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0</v>
      </c>
      <c r="GI684">
        <v>0</v>
      </c>
      <c r="GJ684">
        <v>0</v>
      </c>
      <c r="GK684">
        <v>1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7</v>
      </c>
      <c r="GV684">
        <v>15</v>
      </c>
      <c r="GW684">
        <v>6</v>
      </c>
      <c r="GX684">
        <v>1</v>
      </c>
      <c r="GY684">
        <v>0</v>
      </c>
      <c r="GZ684">
        <v>0</v>
      </c>
      <c r="HA684">
        <v>0</v>
      </c>
      <c r="HB684">
        <v>1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1</v>
      </c>
      <c r="HL684">
        <v>1</v>
      </c>
      <c r="HM684">
        <v>0</v>
      </c>
      <c r="HN684">
        <v>2</v>
      </c>
      <c r="HO684">
        <v>0</v>
      </c>
      <c r="HP684">
        <v>0</v>
      </c>
      <c r="HQ684">
        <v>0</v>
      </c>
      <c r="HR684">
        <v>1</v>
      </c>
      <c r="HS684">
        <v>1</v>
      </c>
      <c r="HT684">
        <v>0</v>
      </c>
      <c r="HU684">
        <v>0</v>
      </c>
      <c r="HV684">
        <v>0</v>
      </c>
      <c r="HW684">
        <v>1</v>
      </c>
      <c r="HX684">
        <v>0</v>
      </c>
      <c r="HY684">
        <v>15</v>
      </c>
      <c r="HZ684">
        <v>7</v>
      </c>
      <c r="IA684">
        <v>4</v>
      </c>
      <c r="IB684">
        <v>2</v>
      </c>
      <c r="IC684">
        <v>0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0</v>
      </c>
      <c r="IK684">
        <v>0</v>
      </c>
      <c r="IL684">
        <v>0</v>
      </c>
      <c r="IM684">
        <v>0</v>
      </c>
      <c r="IN684">
        <v>0</v>
      </c>
      <c r="IO684">
        <v>0</v>
      </c>
      <c r="IP684">
        <v>0</v>
      </c>
      <c r="IQ684">
        <v>0</v>
      </c>
      <c r="IR684">
        <v>0</v>
      </c>
      <c r="IS684">
        <v>0</v>
      </c>
      <c r="IT684">
        <v>1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7</v>
      </c>
      <c r="JD684" t="s">
        <v>0</v>
      </c>
      <c r="JE684" t="s">
        <v>0</v>
      </c>
      <c r="JF684" t="s">
        <v>0</v>
      </c>
      <c r="JG684" t="s">
        <v>0</v>
      </c>
      <c r="JH684" t="s">
        <v>0</v>
      </c>
      <c r="JI684" t="s">
        <v>0</v>
      </c>
      <c r="JJ684" t="s">
        <v>0</v>
      </c>
      <c r="JK684" t="s">
        <v>0</v>
      </c>
      <c r="JL684" t="s">
        <v>0</v>
      </c>
      <c r="JM684" t="s">
        <v>0</v>
      </c>
      <c r="JN684" t="s">
        <v>0</v>
      </c>
      <c r="JO684" t="s">
        <v>0</v>
      </c>
      <c r="JP684" t="s">
        <v>0</v>
      </c>
      <c r="JQ684" t="s">
        <v>0</v>
      </c>
      <c r="JR684" t="s">
        <v>0</v>
      </c>
      <c r="JS684" t="s">
        <v>0</v>
      </c>
      <c r="JT684" t="s">
        <v>0</v>
      </c>
      <c r="JU684" t="s">
        <v>0</v>
      </c>
      <c r="JV684" t="s">
        <v>0</v>
      </c>
      <c r="JW684">
        <v>4</v>
      </c>
      <c r="JX684">
        <v>1</v>
      </c>
      <c r="JY684">
        <v>1</v>
      </c>
      <c r="JZ684">
        <v>0</v>
      </c>
      <c r="KA684">
        <v>0</v>
      </c>
      <c r="KB684">
        <v>0</v>
      </c>
      <c r="KC684">
        <v>1</v>
      </c>
      <c r="KD684">
        <v>0</v>
      </c>
      <c r="KE684">
        <v>0</v>
      </c>
      <c r="KF684">
        <v>1</v>
      </c>
      <c r="KG684">
        <v>0</v>
      </c>
      <c r="KH684">
        <v>0</v>
      </c>
      <c r="KI684">
        <v>0</v>
      </c>
      <c r="KJ684">
        <v>0</v>
      </c>
      <c r="KK684">
        <v>0</v>
      </c>
      <c r="KL684">
        <v>0</v>
      </c>
      <c r="KM684">
        <v>0</v>
      </c>
      <c r="KN684">
        <v>0</v>
      </c>
      <c r="KO684">
        <v>0</v>
      </c>
      <c r="KP684">
        <v>0</v>
      </c>
      <c r="KQ684">
        <v>0</v>
      </c>
      <c r="KR684">
        <v>4</v>
      </c>
      <c r="KS684">
        <v>3</v>
      </c>
      <c r="KT684">
        <v>3</v>
      </c>
      <c r="KU684">
        <v>0</v>
      </c>
      <c r="KV684">
        <v>0</v>
      </c>
      <c r="KW684">
        <v>0</v>
      </c>
      <c r="KX684">
        <v>0</v>
      </c>
      <c r="KY684">
        <v>0</v>
      </c>
      <c r="KZ684">
        <v>0</v>
      </c>
      <c r="LA684">
        <v>0</v>
      </c>
      <c r="LB684">
        <v>0</v>
      </c>
      <c r="LC684">
        <v>0</v>
      </c>
      <c r="LD684">
        <v>0</v>
      </c>
      <c r="LE684">
        <v>0</v>
      </c>
      <c r="LF684">
        <v>0</v>
      </c>
      <c r="LG684">
        <v>0</v>
      </c>
      <c r="LH684">
        <v>0</v>
      </c>
      <c r="LI684">
        <v>0</v>
      </c>
      <c r="LJ684">
        <v>0</v>
      </c>
      <c r="LK684">
        <v>0</v>
      </c>
      <c r="LL684">
        <v>0</v>
      </c>
      <c r="LM684">
        <v>0</v>
      </c>
      <c r="LN684">
        <v>0</v>
      </c>
      <c r="LO684">
        <v>0</v>
      </c>
      <c r="LP684">
        <v>0</v>
      </c>
      <c r="LQ684">
        <v>0</v>
      </c>
      <c r="LR684">
        <v>0</v>
      </c>
      <c r="LS684">
        <v>0</v>
      </c>
      <c r="LT684">
        <v>0</v>
      </c>
      <c r="LU684">
        <v>3</v>
      </c>
      <c r="LV684">
        <v>0</v>
      </c>
      <c r="LW684">
        <v>0</v>
      </c>
      <c r="LX684">
        <v>0</v>
      </c>
      <c r="LY684">
        <v>0</v>
      </c>
      <c r="LZ684">
        <v>0</v>
      </c>
      <c r="MA684">
        <v>0</v>
      </c>
      <c r="MB684">
        <v>0</v>
      </c>
      <c r="MC684">
        <v>0</v>
      </c>
      <c r="MD684">
        <v>0</v>
      </c>
      <c r="ME684">
        <v>0</v>
      </c>
      <c r="MF684">
        <v>0</v>
      </c>
      <c r="MG684">
        <v>0</v>
      </c>
      <c r="MH684">
        <v>0</v>
      </c>
      <c r="MI684">
        <v>0</v>
      </c>
      <c r="MJ684">
        <v>0</v>
      </c>
      <c r="MK684">
        <v>0</v>
      </c>
      <c r="ML684">
        <v>0</v>
      </c>
      <c r="MM684">
        <v>0</v>
      </c>
    </row>
    <row r="685" spans="1:351">
      <c r="A685" t="s">
        <v>471</v>
      </c>
      <c r="B685" t="s">
        <v>462</v>
      </c>
      <c r="C685" t="str">
        <f>"201403"</f>
        <v>201403</v>
      </c>
      <c r="D685" t="s">
        <v>470</v>
      </c>
      <c r="E685">
        <v>2</v>
      </c>
      <c r="F685">
        <v>978</v>
      </c>
      <c r="G685">
        <v>760</v>
      </c>
      <c r="H685">
        <v>259</v>
      </c>
      <c r="I685">
        <v>501</v>
      </c>
      <c r="J685">
        <v>1</v>
      </c>
      <c r="K685">
        <v>2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501</v>
      </c>
      <c r="T685">
        <v>0</v>
      </c>
      <c r="U685">
        <v>0</v>
      </c>
      <c r="V685">
        <v>501</v>
      </c>
      <c r="W685">
        <v>10</v>
      </c>
      <c r="X685">
        <v>5</v>
      </c>
      <c r="Y685">
        <v>5</v>
      </c>
      <c r="Z685">
        <v>0</v>
      </c>
      <c r="AA685">
        <v>491</v>
      </c>
      <c r="AB685">
        <v>394</v>
      </c>
      <c r="AC685">
        <v>65</v>
      </c>
      <c r="AD685">
        <v>24</v>
      </c>
      <c r="AE685">
        <v>6</v>
      </c>
      <c r="AF685">
        <v>47</v>
      </c>
      <c r="AG685">
        <v>6</v>
      </c>
      <c r="AH685">
        <v>2</v>
      </c>
      <c r="AI685">
        <v>1</v>
      </c>
      <c r="AJ685">
        <v>10</v>
      </c>
      <c r="AK685">
        <v>0</v>
      </c>
      <c r="AL685">
        <v>23</v>
      </c>
      <c r="AM685">
        <v>0</v>
      </c>
      <c r="AN685">
        <v>0</v>
      </c>
      <c r="AO685">
        <v>0</v>
      </c>
      <c r="AP685">
        <v>0</v>
      </c>
      <c r="AQ685">
        <v>8</v>
      </c>
      <c r="AR685">
        <v>6</v>
      </c>
      <c r="AS685">
        <v>0</v>
      </c>
      <c r="AT685">
        <v>0</v>
      </c>
      <c r="AU685">
        <v>0</v>
      </c>
      <c r="AV685">
        <v>1</v>
      </c>
      <c r="AW685">
        <v>0</v>
      </c>
      <c r="AX685">
        <v>1</v>
      </c>
      <c r="AY685">
        <v>1</v>
      </c>
      <c r="AZ685">
        <v>0</v>
      </c>
      <c r="BA685">
        <v>0</v>
      </c>
      <c r="BB685">
        <v>2</v>
      </c>
      <c r="BC685">
        <v>190</v>
      </c>
      <c r="BD685">
        <v>1</v>
      </c>
      <c r="BE685">
        <v>394</v>
      </c>
      <c r="BF685">
        <v>16</v>
      </c>
      <c r="BG685">
        <v>7</v>
      </c>
      <c r="BH685">
        <v>0</v>
      </c>
      <c r="BI685">
        <v>1</v>
      </c>
      <c r="BJ685">
        <v>1</v>
      </c>
      <c r="BK685">
        <v>1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1</v>
      </c>
      <c r="CH685">
        <v>5</v>
      </c>
      <c r="CI685">
        <v>16</v>
      </c>
      <c r="CJ685">
        <v>3</v>
      </c>
      <c r="CK685">
        <v>0</v>
      </c>
      <c r="CL685">
        <v>2</v>
      </c>
      <c r="CM685">
        <v>1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3</v>
      </c>
      <c r="DJ685">
        <v>14</v>
      </c>
      <c r="DK685">
        <v>4</v>
      </c>
      <c r="DL685">
        <v>0</v>
      </c>
      <c r="DM685">
        <v>2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8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14</v>
      </c>
      <c r="EN685">
        <v>48</v>
      </c>
      <c r="EO685">
        <v>5</v>
      </c>
      <c r="EP685">
        <v>0</v>
      </c>
      <c r="EQ685">
        <v>0</v>
      </c>
      <c r="ER685">
        <v>11</v>
      </c>
      <c r="ES685">
        <v>0</v>
      </c>
      <c r="ET685">
        <v>0</v>
      </c>
      <c r="EU685">
        <v>28</v>
      </c>
      <c r="EV685">
        <v>0</v>
      </c>
      <c r="EW685">
        <v>1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0</v>
      </c>
      <c r="FP685">
        <v>3</v>
      </c>
      <c r="FQ685">
        <v>48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>
        <v>0</v>
      </c>
      <c r="GI685">
        <v>0</v>
      </c>
      <c r="GJ685">
        <v>0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10</v>
      </c>
      <c r="GW685">
        <v>7</v>
      </c>
      <c r="GX685">
        <v>1</v>
      </c>
      <c r="GY685">
        <v>0</v>
      </c>
      <c r="GZ685">
        <v>0</v>
      </c>
      <c r="HA685">
        <v>0</v>
      </c>
      <c r="HB685">
        <v>0</v>
      </c>
      <c r="HC685">
        <v>1</v>
      </c>
      <c r="HD685">
        <v>0</v>
      </c>
      <c r="HE685">
        <v>0</v>
      </c>
      <c r="HF685">
        <v>0</v>
      </c>
      <c r="HG685">
        <v>0</v>
      </c>
      <c r="HH685">
        <v>0</v>
      </c>
      <c r="HI685">
        <v>0</v>
      </c>
      <c r="HJ685">
        <v>0</v>
      </c>
      <c r="HK685">
        <v>1</v>
      </c>
      <c r="HL685">
        <v>0</v>
      </c>
      <c r="HM685">
        <v>0</v>
      </c>
      <c r="HN685">
        <v>0</v>
      </c>
      <c r="HO685">
        <v>0</v>
      </c>
      <c r="HP685">
        <v>0</v>
      </c>
      <c r="HQ685">
        <v>0</v>
      </c>
      <c r="HR685">
        <v>0</v>
      </c>
      <c r="HS685">
        <v>0</v>
      </c>
      <c r="HT685">
        <v>0</v>
      </c>
      <c r="HU685">
        <v>0</v>
      </c>
      <c r="HV685">
        <v>0</v>
      </c>
      <c r="HW685">
        <v>0</v>
      </c>
      <c r="HX685">
        <v>0</v>
      </c>
      <c r="HY685">
        <v>10</v>
      </c>
      <c r="HZ685">
        <v>2</v>
      </c>
      <c r="IA685">
        <v>0</v>
      </c>
      <c r="IB685">
        <v>0</v>
      </c>
      <c r="IC685">
        <v>0</v>
      </c>
      <c r="ID685">
        <v>0</v>
      </c>
      <c r="IE685">
        <v>0</v>
      </c>
      <c r="IF685">
        <v>0</v>
      </c>
      <c r="IG685">
        <v>0</v>
      </c>
      <c r="IH685">
        <v>0</v>
      </c>
      <c r="II685">
        <v>0</v>
      </c>
      <c r="IJ685">
        <v>0</v>
      </c>
      <c r="IK685">
        <v>0</v>
      </c>
      <c r="IL685">
        <v>1</v>
      </c>
      <c r="IM685">
        <v>0</v>
      </c>
      <c r="IN685">
        <v>0</v>
      </c>
      <c r="IO685">
        <v>1</v>
      </c>
      <c r="IP685">
        <v>0</v>
      </c>
      <c r="IQ685">
        <v>0</v>
      </c>
      <c r="IR685">
        <v>0</v>
      </c>
      <c r="IS685">
        <v>0</v>
      </c>
      <c r="IT685">
        <v>0</v>
      </c>
      <c r="IU685">
        <v>0</v>
      </c>
      <c r="IV685">
        <v>0</v>
      </c>
      <c r="IW685">
        <v>0</v>
      </c>
      <c r="IX685">
        <v>0</v>
      </c>
      <c r="IY685">
        <v>0</v>
      </c>
      <c r="IZ685">
        <v>0</v>
      </c>
      <c r="JA685">
        <v>0</v>
      </c>
      <c r="JB685">
        <v>0</v>
      </c>
      <c r="JC685">
        <v>2</v>
      </c>
      <c r="JD685" t="s">
        <v>0</v>
      </c>
      <c r="JE685" t="s">
        <v>0</v>
      </c>
      <c r="JF685" t="s">
        <v>0</v>
      </c>
      <c r="JG685" t="s">
        <v>0</v>
      </c>
      <c r="JH685" t="s">
        <v>0</v>
      </c>
      <c r="JI685" t="s">
        <v>0</v>
      </c>
      <c r="JJ685" t="s">
        <v>0</v>
      </c>
      <c r="JK685" t="s">
        <v>0</v>
      </c>
      <c r="JL685" t="s">
        <v>0</v>
      </c>
      <c r="JM685" t="s">
        <v>0</v>
      </c>
      <c r="JN685" t="s">
        <v>0</v>
      </c>
      <c r="JO685" t="s">
        <v>0</v>
      </c>
      <c r="JP685" t="s">
        <v>0</v>
      </c>
      <c r="JQ685" t="s">
        <v>0</v>
      </c>
      <c r="JR685" t="s">
        <v>0</v>
      </c>
      <c r="JS685" t="s">
        <v>0</v>
      </c>
      <c r="JT685" t="s">
        <v>0</v>
      </c>
      <c r="JU685" t="s">
        <v>0</v>
      </c>
      <c r="JV685" t="s">
        <v>0</v>
      </c>
      <c r="JW685">
        <v>0</v>
      </c>
      <c r="JX685">
        <v>0</v>
      </c>
      <c r="JY685">
        <v>0</v>
      </c>
      <c r="JZ685">
        <v>0</v>
      </c>
      <c r="KA685">
        <v>0</v>
      </c>
      <c r="KB685">
        <v>0</v>
      </c>
      <c r="KC685">
        <v>0</v>
      </c>
      <c r="KD685">
        <v>0</v>
      </c>
      <c r="KE685">
        <v>0</v>
      </c>
      <c r="KF685">
        <v>0</v>
      </c>
      <c r="KG685">
        <v>0</v>
      </c>
      <c r="KH685">
        <v>0</v>
      </c>
      <c r="KI685">
        <v>0</v>
      </c>
      <c r="KJ685">
        <v>0</v>
      </c>
      <c r="KK685">
        <v>0</v>
      </c>
      <c r="KL685">
        <v>0</v>
      </c>
      <c r="KM685">
        <v>0</v>
      </c>
      <c r="KN685">
        <v>0</v>
      </c>
      <c r="KO685">
        <v>0</v>
      </c>
      <c r="KP685">
        <v>0</v>
      </c>
      <c r="KQ685">
        <v>0</v>
      </c>
      <c r="KR685">
        <v>0</v>
      </c>
      <c r="KS685">
        <v>2</v>
      </c>
      <c r="KT685">
        <v>0</v>
      </c>
      <c r="KU685">
        <v>1</v>
      </c>
      <c r="KV685">
        <v>0</v>
      </c>
      <c r="KW685">
        <v>1</v>
      </c>
      <c r="KX685">
        <v>0</v>
      </c>
      <c r="KY685">
        <v>0</v>
      </c>
      <c r="KZ685">
        <v>0</v>
      </c>
      <c r="LA685">
        <v>0</v>
      </c>
      <c r="LB685">
        <v>0</v>
      </c>
      <c r="LC685">
        <v>0</v>
      </c>
      <c r="LD685">
        <v>0</v>
      </c>
      <c r="LE685">
        <v>0</v>
      </c>
      <c r="LF685">
        <v>0</v>
      </c>
      <c r="LG685">
        <v>0</v>
      </c>
      <c r="LH685">
        <v>0</v>
      </c>
      <c r="LI685">
        <v>0</v>
      </c>
      <c r="LJ685">
        <v>0</v>
      </c>
      <c r="LK685">
        <v>0</v>
      </c>
      <c r="LL685">
        <v>0</v>
      </c>
      <c r="LM685">
        <v>0</v>
      </c>
      <c r="LN685">
        <v>0</v>
      </c>
      <c r="LO685">
        <v>0</v>
      </c>
      <c r="LP685">
        <v>0</v>
      </c>
      <c r="LQ685">
        <v>0</v>
      </c>
      <c r="LR685">
        <v>0</v>
      </c>
      <c r="LS685">
        <v>0</v>
      </c>
      <c r="LT685">
        <v>0</v>
      </c>
      <c r="LU685">
        <v>2</v>
      </c>
      <c r="LV685">
        <v>2</v>
      </c>
      <c r="LW685">
        <v>1</v>
      </c>
      <c r="LX685">
        <v>1</v>
      </c>
      <c r="LY685">
        <v>0</v>
      </c>
      <c r="LZ685">
        <v>0</v>
      </c>
      <c r="MA685">
        <v>0</v>
      </c>
      <c r="MB685">
        <v>0</v>
      </c>
      <c r="MC685">
        <v>0</v>
      </c>
      <c r="MD685">
        <v>0</v>
      </c>
      <c r="ME685">
        <v>0</v>
      </c>
      <c r="MF685">
        <v>0</v>
      </c>
      <c r="MG685">
        <v>0</v>
      </c>
      <c r="MH685">
        <v>0</v>
      </c>
      <c r="MI685">
        <v>0</v>
      </c>
      <c r="MJ685">
        <v>0</v>
      </c>
      <c r="MK685">
        <v>0</v>
      </c>
      <c r="ML685">
        <v>0</v>
      </c>
      <c r="MM685">
        <v>2</v>
      </c>
    </row>
    <row r="686" spans="1:351">
      <c r="A686" t="s">
        <v>469</v>
      </c>
      <c r="B686" t="s">
        <v>462</v>
      </c>
      <c r="C686" t="str">
        <f>"201403"</f>
        <v>201403</v>
      </c>
      <c r="D686" t="s">
        <v>468</v>
      </c>
      <c r="E686">
        <v>3</v>
      </c>
      <c r="F686">
        <v>655</v>
      </c>
      <c r="G686">
        <v>500</v>
      </c>
      <c r="H686">
        <v>303</v>
      </c>
      <c r="I686">
        <v>197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197</v>
      </c>
      <c r="T686">
        <v>0</v>
      </c>
      <c r="U686">
        <v>0</v>
      </c>
      <c r="V686">
        <v>197</v>
      </c>
      <c r="W686">
        <v>14</v>
      </c>
      <c r="X686">
        <v>9</v>
      </c>
      <c r="Y686">
        <v>4</v>
      </c>
      <c r="Z686">
        <v>1</v>
      </c>
      <c r="AA686">
        <v>183</v>
      </c>
      <c r="AB686">
        <v>92</v>
      </c>
      <c r="AC686">
        <v>8</v>
      </c>
      <c r="AD686">
        <v>21</v>
      </c>
      <c r="AE686">
        <v>3</v>
      </c>
      <c r="AF686">
        <v>26</v>
      </c>
      <c r="AG686">
        <v>10</v>
      </c>
      <c r="AH686">
        <v>1</v>
      </c>
      <c r="AI686">
        <v>1</v>
      </c>
      <c r="AJ686">
        <v>0</v>
      </c>
      <c r="AK686">
        <v>0</v>
      </c>
      <c r="AL686">
        <v>3</v>
      </c>
      <c r="AM686">
        <v>0</v>
      </c>
      <c r="AN686">
        <v>0</v>
      </c>
      <c r="AO686">
        <v>2</v>
      </c>
      <c r="AP686">
        <v>0</v>
      </c>
      <c r="AQ686">
        <v>0</v>
      </c>
      <c r="AR686">
        <v>7</v>
      </c>
      <c r="AS686">
        <v>0</v>
      </c>
      <c r="AT686">
        <v>0</v>
      </c>
      <c r="AU686">
        <v>0</v>
      </c>
      <c r="AV686">
        <v>0</v>
      </c>
      <c r="AW686">
        <v>1</v>
      </c>
      <c r="AX686">
        <v>0</v>
      </c>
      <c r="AY686">
        <v>0</v>
      </c>
      <c r="AZ686">
        <v>0</v>
      </c>
      <c r="BA686">
        <v>0</v>
      </c>
      <c r="BB686">
        <v>1</v>
      </c>
      <c r="BC686">
        <v>8</v>
      </c>
      <c r="BD686">
        <v>0</v>
      </c>
      <c r="BE686">
        <v>92</v>
      </c>
      <c r="BF686">
        <v>38</v>
      </c>
      <c r="BG686">
        <v>16</v>
      </c>
      <c r="BH686">
        <v>1</v>
      </c>
      <c r="BI686">
        <v>0</v>
      </c>
      <c r="BJ686">
        <v>2</v>
      </c>
      <c r="BK686">
        <v>1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1</v>
      </c>
      <c r="BR686">
        <v>0</v>
      </c>
      <c r="BS686">
        <v>0</v>
      </c>
      <c r="BT686">
        <v>2</v>
      </c>
      <c r="BU686">
        <v>0</v>
      </c>
      <c r="BV686">
        <v>0</v>
      </c>
      <c r="BW686">
        <v>3</v>
      </c>
      <c r="BX686">
        <v>0</v>
      </c>
      <c r="BY686">
        <v>0</v>
      </c>
      <c r="BZ686">
        <v>1</v>
      </c>
      <c r="CA686">
        <v>1</v>
      </c>
      <c r="CB686">
        <v>1</v>
      </c>
      <c r="CC686">
        <v>1</v>
      </c>
      <c r="CD686">
        <v>0</v>
      </c>
      <c r="CE686">
        <v>2</v>
      </c>
      <c r="CF686">
        <v>0</v>
      </c>
      <c r="CG686">
        <v>0</v>
      </c>
      <c r="CH686">
        <v>6</v>
      </c>
      <c r="CI686">
        <v>38</v>
      </c>
      <c r="CJ686">
        <v>1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1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1</v>
      </c>
      <c r="DJ686">
        <v>6</v>
      </c>
      <c r="DK686">
        <v>2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1</v>
      </c>
      <c r="DU686">
        <v>1</v>
      </c>
      <c r="DV686">
        <v>0</v>
      </c>
      <c r="DW686">
        <v>0</v>
      </c>
      <c r="DX686">
        <v>0</v>
      </c>
      <c r="DY686">
        <v>1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1</v>
      </c>
      <c r="EI686">
        <v>0</v>
      </c>
      <c r="EJ686">
        <v>0</v>
      </c>
      <c r="EK686">
        <v>0</v>
      </c>
      <c r="EL686">
        <v>0</v>
      </c>
      <c r="EM686">
        <v>6</v>
      </c>
      <c r="EN686">
        <v>11</v>
      </c>
      <c r="EO686">
        <v>3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1</v>
      </c>
      <c r="EW686">
        <v>0</v>
      </c>
      <c r="EX686">
        <v>1</v>
      </c>
      <c r="EY686">
        <v>1</v>
      </c>
      <c r="EZ686">
        <v>0</v>
      </c>
      <c r="FA686">
        <v>0</v>
      </c>
      <c r="FB686">
        <v>0</v>
      </c>
      <c r="FC686">
        <v>1</v>
      </c>
      <c r="FD686">
        <v>0</v>
      </c>
      <c r="FE686">
        <v>0</v>
      </c>
      <c r="FF686">
        <v>0</v>
      </c>
      <c r="FG686">
        <v>0</v>
      </c>
      <c r="FH686">
        <v>0</v>
      </c>
      <c r="FI686">
        <v>0</v>
      </c>
      <c r="FJ686">
        <v>1</v>
      </c>
      <c r="FK686">
        <v>1</v>
      </c>
      <c r="FL686">
        <v>0</v>
      </c>
      <c r="FM686">
        <v>0</v>
      </c>
      <c r="FN686">
        <v>2</v>
      </c>
      <c r="FO686">
        <v>0</v>
      </c>
      <c r="FP686">
        <v>0</v>
      </c>
      <c r="FQ686">
        <v>11</v>
      </c>
      <c r="FR686">
        <v>11</v>
      </c>
      <c r="FS686">
        <v>4</v>
      </c>
      <c r="FT686">
        <v>2</v>
      </c>
      <c r="FU686">
        <v>0</v>
      </c>
      <c r="FV686">
        <v>0</v>
      </c>
      <c r="FW686">
        <v>0</v>
      </c>
      <c r="FX686">
        <v>0</v>
      </c>
      <c r="FY686">
        <v>1</v>
      </c>
      <c r="FZ686">
        <v>0</v>
      </c>
      <c r="GA686">
        <v>1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>
        <v>0</v>
      </c>
      <c r="GI686">
        <v>0</v>
      </c>
      <c r="GJ686">
        <v>0</v>
      </c>
      <c r="GK686">
        <v>0</v>
      </c>
      <c r="GL686">
        <v>0</v>
      </c>
      <c r="GM686">
        <v>0</v>
      </c>
      <c r="GN686">
        <v>0</v>
      </c>
      <c r="GO686">
        <v>0</v>
      </c>
      <c r="GP686">
        <v>0</v>
      </c>
      <c r="GQ686">
        <v>0</v>
      </c>
      <c r="GR686">
        <v>0</v>
      </c>
      <c r="GS686">
        <v>1</v>
      </c>
      <c r="GT686">
        <v>2</v>
      </c>
      <c r="GU686">
        <v>11</v>
      </c>
      <c r="GV686">
        <v>22</v>
      </c>
      <c r="GW686">
        <v>5</v>
      </c>
      <c r="GX686">
        <v>2</v>
      </c>
      <c r="GY686">
        <v>2</v>
      </c>
      <c r="GZ686">
        <v>1</v>
      </c>
      <c r="HA686">
        <v>0</v>
      </c>
      <c r="HB686">
        <v>1</v>
      </c>
      <c r="HC686">
        <v>1</v>
      </c>
      <c r="HD686">
        <v>0</v>
      </c>
      <c r="HE686">
        <v>0</v>
      </c>
      <c r="HF686">
        <v>0</v>
      </c>
      <c r="HG686">
        <v>0</v>
      </c>
      <c r="HH686">
        <v>1</v>
      </c>
      <c r="HI686">
        <v>2</v>
      </c>
      <c r="HJ686">
        <v>0</v>
      </c>
      <c r="HK686">
        <v>0</v>
      </c>
      <c r="HL686">
        <v>0</v>
      </c>
      <c r="HM686">
        <v>3</v>
      </c>
      <c r="HN686">
        <v>0</v>
      </c>
      <c r="HO686">
        <v>1</v>
      </c>
      <c r="HP686">
        <v>1</v>
      </c>
      <c r="HQ686">
        <v>0</v>
      </c>
      <c r="HR686">
        <v>0</v>
      </c>
      <c r="HS686">
        <v>0</v>
      </c>
      <c r="HT686">
        <v>0</v>
      </c>
      <c r="HU686">
        <v>1</v>
      </c>
      <c r="HV686">
        <v>0</v>
      </c>
      <c r="HW686">
        <v>0</v>
      </c>
      <c r="HX686">
        <v>1</v>
      </c>
      <c r="HY686">
        <v>22</v>
      </c>
      <c r="HZ686">
        <v>2</v>
      </c>
      <c r="IA686">
        <v>0</v>
      </c>
      <c r="IB686">
        <v>1</v>
      </c>
      <c r="IC686">
        <v>0</v>
      </c>
      <c r="ID686">
        <v>0</v>
      </c>
      <c r="IE686">
        <v>0</v>
      </c>
      <c r="IF686">
        <v>0</v>
      </c>
      <c r="IG686">
        <v>0</v>
      </c>
      <c r="IH686">
        <v>0</v>
      </c>
      <c r="II686">
        <v>0</v>
      </c>
      <c r="IJ686">
        <v>1</v>
      </c>
      <c r="IK686">
        <v>0</v>
      </c>
      <c r="IL686">
        <v>0</v>
      </c>
      <c r="IM686">
        <v>0</v>
      </c>
      <c r="IN686">
        <v>0</v>
      </c>
      <c r="IO686">
        <v>0</v>
      </c>
      <c r="IP686">
        <v>0</v>
      </c>
      <c r="IQ686">
        <v>0</v>
      </c>
      <c r="IR686">
        <v>0</v>
      </c>
      <c r="IS686">
        <v>0</v>
      </c>
      <c r="IT686">
        <v>0</v>
      </c>
      <c r="IU686">
        <v>0</v>
      </c>
      <c r="IV686">
        <v>0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0</v>
      </c>
      <c r="JC686">
        <v>2</v>
      </c>
      <c r="JD686" t="s">
        <v>0</v>
      </c>
      <c r="JE686" t="s">
        <v>0</v>
      </c>
      <c r="JF686" t="s">
        <v>0</v>
      </c>
      <c r="JG686" t="s">
        <v>0</v>
      </c>
      <c r="JH686" t="s">
        <v>0</v>
      </c>
      <c r="JI686" t="s">
        <v>0</v>
      </c>
      <c r="JJ686" t="s">
        <v>0</v>
      </c>
      <c r="JK686" t="s">
        <v>0</v>
      </c>
      <c r="JL686" t="s">
        <v>0</v>
      </c>
      <c r="JM686" t="s">
        <v>0</v>
      </c>
      <c r="JN686" t="s">
        <v>0</v>
      </c>
      <c r="JO686" t="s">
        <v>0</v>
      </c>
      <c r="JP686" t="s">
        <v>0</v>
      </c>
      <c r="JQ686" t="s">
        <v>0</v>
      </c>
      <c r="JR686" t="s">
        <v>0</v>
      </c>
      <c r="JS686" t="s">
        <v>0</v>
      </c>
      <c r="JT686" t="s">
        <v>0</v>
      </c>
      <c r="JU686" t="s">
        <v>0</v>
      </c>
      <c r="JV686" t="s">
        <v>0</v>
      </c>
      <c r="JW686">
        <v>0</v>
      </c>
      <c r="JX686">
        <v>0</v>
      </c>
      <c r="JY686">
        <v>0</v>
      </c>
      <c r="JZ686">
        <v>0</v>
      </c>
      <c r="KA686">
        <v>0</v>
      </c>
      <c r="KB686">
        <v>0</v>
      </c>
      <c r="KC686">
        <v>0</v>
      </c>
      <c r="KD686">
        <v>0</v>
      </c>
      <c r="KE686">
        <v>0</v>
      </c>
      <c r="KF686">
        <v>0</v>
      </c>
      <c r="KG686">
        <v>0</v>
      </c>
      <c r="KH686">
        <v>0</v>
      </c>
      <c r="KI686">
        <v>0</v>
      </c>
      <c r="KJ686">
        <v>0</v>
      </c>
      <c r="KK686">
        <v>0</v>
      </c>
      <c r="KL686">
        <v>0</v>
      </c>
      <c r="KM686">
        <v>0</v>
      </c>
      <c r="KN686">
        <v>0</v>
      </c>
      <c r="KO686">
        <v>0</v>
      </c>
      <c r="KP686">
        <v>0</v>
      </c>
      <c r="KQ686">
        <v>0</v>
      </c>
      <c r="KR686">
        <v>0</v>
      </c>
      <c r="KS686">
        <v>0</v>
      </c>
      <c r="KT686">
        <v>0</v>
      </c>
      <c r="KU686">
        <v>0</v>
      </c>
      <c r="KV686">
        <v>0</v>
      </c>
      <c r="KW686">
        <v>0</v>
      </c>
      <c r="KX686">
        <v>0</v>
      </c>
      <c r="KY686">
        <v>0</v>
      </c>
      <c r="KZ686">
        <v>0</v>
      </c>
      <c r="LA686">
        <v>0</v>
      </c>
      <c r="LB686">
        <v>0</v>
      </c>
      <c r="LC686">
        <v>0</v>
      </c>
      <c r="LD686">
        <v>0</v>
      </c>
      <c r="LE686">
        <v>0</v>
      </c>
      <c r="LF686">
        <v>0</v>
      </c>
      <c r="LG686">
        <v>0</v>
      </c>
      <c r="LH686">
        <v>0</v>
      </c>
      <c r="LI686">
        <v>0</v>
      </c>
      <c r="LJ686">
        <v>0</v>
      </c>
      <c r="LK686">
        <v>0</v>
      </c>
      <c r="LL686">
        <v>0</v>
      </c>
      <c r="LM686">
        <v>0</v>
      </c>
      <c r="LN686">
        <v>0</v>
      </c>
      <c r="LO686">
        <v>0</v>
      </c>
      <c r="LP686">
        <v>0</v>
      </c>
      <c r="LQ686">
        <v>0</v>
      </c>
      <c r="LR686">
        <v>0</v>
      </c>
      <c r="LS686">
        <v>0</v>
      </c>
      <c r="LT686">
        <v>0</v>
      </c>
      <c r="LU686">
        <v>0</v>
      </c>
      <c r="LV686">
        <v>0</v>
      </c>
      <c r="LW686">
        <v>0</v>
      </c>
      <c r="LX686">
        <v>0</v>
      </c>
      <c r="LY686">
        <v>0</v>
      </c>
      <c r="LZ686">
        <v>0</v>
      </c>
      <c r="MA686">
        <v>0</v>
      </c>
      <c r="MB686">
        <v>0</v>
      </c>
      <c r="MC686">
        <v>0</v>
      </c>
      <c r="MD686">
        <v>0</v>
      </c>
      <c r="ME686">
        <v>0</v>
      </c>
      <c r="MF686">
        <v>0</v>
      </c>
      <c r="MG686">
        <v>0</v>
      </c>
      <c r="MH686">
        <v>0</v>
      </c>
      <c r="MI686">
        <v>0</v>
      </c>
      <c r="MJ686">
        <v>0</v>
      </c>
      <c r="MK686">
        <v>0</v>
      </c>
      <c r="ML686">
        <v>0</v>
      </c>
      <c r="MM686">
        <v>0</v>
      </c>
    </row>
    <row r="687" spans="1:351">
      <c r="A687" t="s">
        <v>467</v>
      </c>
      <c r="B687" t="s">
        <v>462</v>
      </c>
      <c r="C687" t="str">
        <f>"201403"</f>
        <v>201403</v>
      </c>
      <c r="D687" t="s">
        <v>466</v>
      </c>
      <c r="E687">
        <v>4</v>
      </c>
      <c r="F687">
        <v>608</v>
      </c>
      <c r="G687">
        <v>460</v>
      </c>
      <c r="H687">
        <v>199</v>
      </c>
      <c r="I687">
        <v>261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261</v>
      </c>
      <c r="T687">
        <v>0</v>
      </c>
      <c r="U687">
        <v>0</v>
      </c>
      <c r="V687">
        <v>261</v>
      </c>
      <c r="W687">
        <v>6</v>
      </c>
      <c r="X687">
        <v>3</v>
      </c>
      <c r="Y687">
        <v>2</v>
      </c>
      <c r="Z687">
        <v>0</v>
      </c>
      <c r="AA687">
        <v>255</v>
      </c>
      <c r="AB687">
        <v>196</v>
      </c>
      <c r="AC687">
        <v>28</v>
      </c>
      <c r="AD687">
        <v>10</v>
      </c>
      <c r="AE687">
        <v>5</v>
      </c>
      <c r="AF687">
        <v>45</v>
      </c>
      <c r="AG687">
        <v>2</v>
      </c>
      <c r="AH687">
        <v>9</v>
      </c>
      <c r="AI687">
        <v>2</v>
      </c>
      <c r="AJ687">
        <v>5</v>
      </c>
      <c r="AK687">
        <v>0</v>
      </c>
      <c r="AL687">
        <v>2</v>
      </c>
      <c r="AM687">
        <v>0</v>
      </c>
      <c r="AN687">
        <v>0</v>
      </c>
      <c r="AO687">
        <v>0</v>
      </c>
      <c r="AP687">
        <v>1</v>
      </c>
      <c r="AQ687">
        <v>0</v>
      </c>
      <c r="AR687">
        <v>11</v>
      </c>
      <c r="AS687">
        <v>0</v>
      </c>
      <c r="AT687">
        <v>2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1</v>
      </c>
      <c r="BB687">
        <v>1</v>
      </c>
      <c r="BC687">
        <v>71</v>
      </c>
      <c r="BD687">
        <v>1</v>
      </c>
      <c r="BE687">
        <v>196</v>
      </c>
      <c r="BF687">
        <v>9</v>
      </c>
      <c r="BG687">
        <v>3</v>
      </c>
      <c r="BH687">
        <v>1</v>
      </c>
      <c r="BI687">
        <v>0</v>
      </c>
      <c r="BJ687">
        <v>2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3</v>
      </c>
      <c r="CI687">
        <v>9</v>
      </c>
      <c r="CJ687">
        <v>4</v>
      </c>
      <c r="CK687">
        <v>1</v>
      </c>
      <c r="CL687">
        <v>0</v>
      </c>
      <c r="CM687">
        <v>1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1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1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4</v>
      </c>
      <c r="DJ687">
        <v>6</v>
      </c>
      <c r="DK687">
        <v>2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1</v>
      </c>
      <c r="DS687">
        <v>1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1</v>
      </c>
      <c r="EA687">
        <v>0</v>
      </c>
      <c r="EB687">
        <v>0</v>
      </c>
      <c r="EC687">
        <v>1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6</v>
      </c>
      <c r="EN687">
        <v>23</v>
      </c>
      <c r="EO687">
        <v>1</v>
      </c>
      <c r="EP687">
        <v>0</v>
      </c>
      <c r="EQ687">
        <v>0</v>
      </c>
      <c r="ER687">
        <v>5</v>
      </c>
      <c r="ES687">
        <v>1</v>
      </c>
      <c r="ET687">
        <v>1</v>
      </c>
      <c r="EU687">
        <v>14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>
        <v>0</v>
      </c>
      <c r="FI687">
        <v>1</v>
      </c>
      <c r="FJ687">
        <v>0</v>
      </c>
      <c r="FK687">
        <v>0</v>
      </c>
      <c r="FL687">
        <v>0</v>
      </c>
      <c r="FM687">
        <v>0</v>
      </c>
      <c r="FN687">
        <v>0</v>
      </c>
      <c r="FO687">
        <v>0</v>
      </c>
      <c r="FP687">
        <v>0</v>
      </c>
      <c r="FQ687">
        <v>23</v>
      </c>
      <c r="FR687">
        <v>2</v>
      </c>
      <c r="FS687">
        <v>0</v>
      </c>
      <c r="FT687">
        <v>0</v>
      </c>
      <c r="FU687">
        <v>0</v>
      </c>
      <c r="FV687">
        <v>0</v>
      </c>
      <c r="FW687">
        <v>0</v>
      </c>
      <c r="FX687">
        <v>0</v>
      </c>
      <c r="FY687">
        <v>0</v>
      </c>
      <c r="FZ687">
        <v>1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0</v>
      </c>
      <c r="GI687">
        <v>0</v>
      </c>
      <c r="GJ687">
        <v>0</v>
      </c>
      <c r="GK687">
        <v>0</v>
      </c>
      <c r="GL687">
        <v>0</v>
      </c>
      <c r="GM687">
        <v>1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2</v>
      </c>
      <c r="GV687">
        <v>11</v>
      </c>
      <c r="GW687">
        <v>0</v>
      </c>
      <c r="GX687">
        <v>3</v>
      </c>
      <c r="GY687">
        <v>0</v>
      </c>
      <c r="GZ687">
        <v>7</v>
      </c>
      <c r="HA687">
        <v>0</v>
      </c>
      <c r="HB687">
        <v>0</v>
      </c>
      <c r="HC687">
        <v>0</v>
      </c>
      <c r="HD687">
        <v>0</v>
      </c>
      <c r="HE687">
        <v>0</v>
      </c>
      <c r="HF687">
        <v>0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1</v>
      </c>
      <c r="HM687">
        <v>0</v>
      </c>
      <c r="HN687">
        <v>0</v>
      </c>
      <c r="HO687">
        <v>0</v>
      </c>
      <c r="HP687">
        <v>0</v>
      </c>
      <c r="HQ687">
        <v>0</v>
      </c>
      <c r="HR687">
        <v>0</v>
      </c>
      <c r="HS687">
        <v>0</v>
      </c>
      <c r="HT687">
        <v>0</v>
      </c>
      <c r="HU687">
        <v>0</v>
      </c>
      <c r="HV687">
        <v>0</v>
      </c>
      <c r="HW687">
        <v>0</v>
      </c>
      <c r="HX687">
        <v>0</v>
      </c>
      <c r="HY687">
        <v>11</v>
      </c>
      <c r="HZ687">
        <v>2</v>
      </c>
      <c r="IA687">
        <v>1</v>
      </c>
      <c r="IB687">
        <v>0</v>
      </c>
      <c r="IC687">
        <v>0</v>
      </c>
      <c r="ID687">
        <v>0</v>
      </c>
      <c r="IE687">
        <v>0</v>
      </c>
      <c r="IF687">
        <v>0</v>
      </c>
      <c r="IG687">
        <v>0</v>
      </c>
      <c r="IH687">
        <v>0</v>
      </c>
      <c r="II687">
        <v>0</v>
      </c>
      <c r="IJ687">
        <v>1</v>
      </c>
      <c r="IK687">
        <v>0</v>
      </c>
      <c r="IL687">
        <v>0</v>
      </c>
      <c r="IM687">
        <v>0</v>
      </c>
      <c r="IN687">
        <v>0</v>
      </c>
      <c r="IO687">
        <v>0</v>
      </c>
      <c r="IP687">
        <v>0</v>
      </c>
      <c r="IQ687">
        <v>0</v>
      </c>
      <c r="IR687">
        <v>0</v>
      </c>
      <c r="IS687">
        <v>0</v>
      </c>
      <c r="IT687">
        <v>0</v>
      </c>
      <c r="IU687">
        <v>0</v>
      </c>
      <c r="IV687">
        <v>0</v>
      </c>
      <c r="IW687">
        <v>0</v>
      </c>
      <c r="IX687">
        <v>0</v>
      </c>
      <c r="IY687">
        <v>0</v>
      </c>
      <c r="IZ687">
        <v>0</v>
      </c>
      <c r="JA687">
        <v>0</v>
      </c>
      <c r="JB687">
        <v>0</v>
      </c>
      <c r="JC687">
        <v>2</v>
      </c>
      <c r="JD687" t="s">
        <v>0</v>
      </c>
      <c r="JE687" t="s">
        <v>0</v>
      </c>
      <c r="JF687" t="s">
        <v>0</v>
      </c>
      <c r="JG687" t="s">
        <v>0</v>
      </c>
      <c r="JH687" t="s">
        <v>0</v>
      </c>
      <c r="JI687" t="s">
        <v>0</v>
      </c>
      <c r="JJ687" t="s">
        <v>0</v>
      </c>
      <c r="JK687" t="s">
        <v>0</v>
      </c>
      <c r="JL687" t="s">
        <v>0</v>
      </c>
      <c r="JM687" t="s">
        <v>0</v>
      </c>
      <c r="JN687" t="s">
        <v>0</v>
      </c>
      <c r="JO687" t="s">
        <v>0</v>
      </c>
      <c r="JP687" t="s">
        <v>0</v>
      </c>
      <c r="JQ687" t="s">
        <v>0</v>
      </c>
      <c r="JR687" t="s">
        <v>0</v>
      </c>
      <c r="JS687" t="s">
        <v>0</v>
      </c>
      <c r="JT687" t="s">
        <v>0</v>
      </c>
      <c r="JU687" t="s">
        <v>0</v>
      </c>
      <c r="JV687" t="s">
        <v>0</v>
      </c>
      <c r="JW687">
        <v>1</v>
      </c>
      <c r="JX687">
        <v>1</v>
      </c>
      <c r="JY687">
        <v>0</v>
      </c>
      <c r="JZ687">
        <v>0</v>
      </c>
      <c r="KA687">
        <v>0</v>
      </c>
      <c r="KB687">
        <v>0</v>
      </c>
      <c r="KC687">
        <v>0</v>
      </c>
      <c r="KD687">
        <v>0</v>
      </c>
      <c r="KE687">
        <v>0</v>
      </c>
      <c r="KF687">
        <v>0</v>
      </c>
      <c r="KG687">
        <v>0</v>
      </c>
      <c r="KH687">
        <v>0</v>
      </c>
      <c r="KI687">
        <v>0</v>
      </c>
      <c r="KJ687">
        <v>0</v>
      </c>
      <c r="KK687">
        <v>0</v>
      </c>
      <c r="KL687">
        <v>0</v>
      </c>
      <c r="KM687">
        <v>0</v>
      </c>
      <c r="KN687">
        <v>0</v>
      </c>
      <c r="KO687">
        <v>0</v>
      </c>
      <c r="KP687">
        <v>0</v>
      </c>
      <c r="KQ687">
        <v>0</v>
      </c>
      <c r="KR687">
        <v>1</v>
      </c>
      <c r="KS687">
        <v>0</v>
      </c>
      <c r="KT687">
        <v>0</v>
      </c>
      <c r="KU687">
        <v>0</v>
      </c>
      <c r="KV687">
        <v>0</v>
      </c>
      <c r="KW687">
        <v>0</v>
      </c>
      <c r="KX687">
        <v>0</v>
      </c>
      <c r="KY687">
        <v>0</v>
      </c>
      <c r="KZ687">
        <v>0</v>
      </c>
      <c r="LA687">
        <v>0</v>
      </c>
      <c r="LB687">
        <v>0</v>
      </c>
      <c r="LC687">
        <v>0</v>
      </c>
      <c r="LD687">
        <v>0</v>
      </c>
      <c r="LE687">
        <v>0</v>
      </c>
      <c r="LF687">
        <v>0</v>
      </c>
      <c r="LG687">
        <v>0</v>
      </c>
      <c r="LH687">
        <v>0</v>
      </c>
      <c r="LI687">
        <v>0</v>
      </c>
      <c r="LJ687">
        <v>0</v>
      </c>
      <c r="LK687">
        <v>0</v>
      </c>
      <c r="LL687">
        <v>0</v>
      </c>
      <c r="LM687">
        <v>0</v>
      </c>
      <c r="LN687">
        <v>0</v>
      </c>
      <c r="LO687">
        <v>0</v>
      </c>
      <c r="LP687">
        <v>0</v>
      </c>
      <c r="LQ687">
        <v>0</v>
      </c>
      <c r="LR687">
        <v>0</v>
      </c>
      <c r="LS687">
        <v>0</v>
      </c>
      <c r="LT687">
        <v>0</v>
      </c>
      <c r="LU687">
        <v>0</v>
      </c>
      <c r="LV687">
        <v>1</v>
      </c>
      <c r="LW687">
        <v>0</v>
      </c>
      <c r="LX687">
        <v>0</v>
      </c>
      <c r="LY687">
        <v>0</v>
      </c>
      <c r="LZ687">
        <v>0</v>
      </c>
      <c r="MA687">
        <v>1</v>
      </c>
      <c r="MB687">
        <v>0</v>
      </c>
      <c r="MC687">
        <v>0</v>
      </c>
      <c r="MD687">
        <v>0</v>
      </c>
      <c r="ME687">
        <v>0</v>
      </c>
      <c r="MF687">
        <v>0</v>
      </c>
      <c r="MG687">
        <v>0</v>
      </c>
      <c r="MH687">
        <v>0</v>
      </c>
      <c r="MI687">
        <v>0</v>
      </c>
      <c r="MJ687">
        <v>0</v>
      </c>
      <c r="MK687">
        <v>0</v>
      </c>
      <c r="ML687">
        <v>0</v>
      </c>
      <c r="MM687">
        <v>1</v>
      </c>
    </row>
    <row r="688" spans="1:351">
      <c r="A688" t="s">
        <v>465</v>
      </c>
      <c r="B688" t="s">
        <v>462</v>
      </c>
      <c r="C688" t="str">
        <f>"201403"</f>
        <v>201403</v>
      </c>
      <c r="D688" t="s">
        <v>464</v>
      </c>
      <c r="E688">
        <v>5</v>
      </c>
      <c r="F688">
        <v>1114</v>
      </c>
      <c r="G688">
        <v>870</v>
      </c>
      <c r="H688">
        <v>382</v>
      </c>
      <c r="I688">
        <v>488</v>
      </c>
      <c r="J688">
        <v>2</v>
      </c>
      <c r="K688">
        <v>3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487</v>
      </c>
      <c r="T688">
        <v>0</v>
      </c>
      <c r="U688">
        <v>0</v>
      </c>
      <c r="V688">
        <v>487</v>
      </c>
      <c r="W688">
        <v>17</v>
      </c>
      <c r="X688">
        <v>9</v>
      </c>
      <c r="Y688">
        <v>5</v>
      </c>
      <c r="Z688">
        <v>3</v>
      </c>
      <c r="AA688">
        <v>470</v>
      </c>
      <c r="AB688">
        <v>256</v>
      </c>
      <c r="AC688">
        <v>32</v>
      </c>
      <c r="AD688">
        <v>26</v>
      </c>
      <c r="AE688">
        <v>9</v>
      </c>
      <c r="AF688">
        <v>67</v>
      </c>
      <c r="AG688">
        <v>6</v>
      </c>
      <c r="AH688">
        <v>8</v>
      </c>
      <c r="AI688">
        <v>1</v>
      </c>
      <c r="AJ688">
        <v>5</v>
      </c>
      <c r="AK688">
        <v>0</v>
      </c>
      <c r="AL688">
        <v>4</v>
      </c>
      <c r="AM688">
        <v>2</v>
      </c>
      <c r="AN688">
        <v>1</v>
      </c>
      <c r="AO688">
        <v>0</v>
      </c>
      <c r="AP688">
        <v>0</v>
      </c>
      <c r="AQ688">
        <v>0</v>
      </c>
      <c r="AR688">
        <v>30</v>
      </c>
      <c r="AS688">
        <v>0</v>
      </c>
      <c r="AT688">
        <v>0</v>
      </c>
      <c r="AU688">
        <v>3</v>
      </c>
      <c r="AV688">
        <v>0</v>
      </c>
      <c r="AW688">
        <v>2</v>
      </c>
      <c r="AX688">
        <v>0</v>
      </c>
      <c r="AY688">
        <v>1</v>
      </c>
      <c r="AZ688">
        <v>1</v>
      </c>
      <c r="BA688">
        <v>0</v>
      </c>
      <c r="BB688">
        <v>1</v>
      </c>
      <c r="BC688">
        <v>57</v>
      </c>
      <c r="BD688">
        <v>0</v>
      </c>
      <c r="BE688">
        <v>256</v>
      </c>
      <c r="BF688">
        <v>42</v>
      </c>
      <c r="BG688">
        <v>13</v>
      </c>
      <c r="BH688">
        <v>3</v>
      </c>
      <c r="BI688">
        <v>4</v>
      </c>
      <c r="BJ688">
        <v>2</v>
      </c>
      <c r="BK688">
        <v>0</v>
      </c>
      <c r="BL688">
        <v>1</v>
      </c>
      <c r="BM688">
        <v>0</v>
      </c>
      <c r="BN688">
        <v>1</v>
      </c>
      <c r="BO688">
        <v>0</v>
      </c>
      <c r="BP688">
        <v>0</v>
      </c>
      <c r="BQ688">
        <v>2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7</v>
      </c>
      <c r="BX688">
        <v>1</v>
      </c>
      <c r="BY688">
        <v>0</v>
      </c>
      <c r="BZ688">
        <v>1</v>
      </c>
      <c r="CA688">
        <v>1</v>
      </c>
      <c r="CB688">
        <v>0</v>
      </c>
      <c r="CC688">
        <v>1</v>
      </c>
      <c r="CD688">
        <v>1</v>
      </c>
      <c r="CE688">
        <v>0</v>
      </c>
      <c r="CF688">
        <v>0</v>
      </c>
      <c r="CG688">
        <v>0</v>
      </c>
      <c r="CH688">
        <v>4</v>
      </c>
      <c r="CI688">
        <v>42</v>
      </c>
      <c r="CJ688">
        <v>16</v>
      </c>
      <c r="CK688">
        <v>7</v>
      </c>
      <c r="CL688">
        <v>3</v>
      </c>
      <c r="CM688">
        <v>0</v>
      </c>
      <c r="CN688">
        <v>0</v>
      </c>
      <c r="CO688">
        <v>2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1</v>
      </c>
      <c r="CX688">
        <v>0</v>
      </c>
      <c r="CY688">
        <v>1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2</v>
      </c>
      <c r="DI688">
        <v>16</v>
      </c>
      <c r="DJ688">
        <v>41</v>
      </c>
      <c r="DK688">
        <v>3</v>
      </c>
      <c r="DL688">
        <v>0</v>
      </c>
      <c r="DM688">
        <v>1</v>
      </c>
      <c r="DN688">
        <v>1</v>
      </c>
      <c r="DO688">
        <v>0</v>
      </c>
      <c r="DP688">
        <v>1</v>
      </c>
      <c r="DQ688">
        <v>0</v>
      </c>
      <c r="DR688">
        <v>0</v>
      </c>
      <c r="DS688">
        <v>0</v>
      </c>
      <c r="DT688">
        <v>1</v>
      </c>
      <c r="DU688">
        <v>0</v>
      </c>
      <c r="DV688">
        <v>0</v>
      </c>
      <c r="DW688">
        <v>0</v>
      </c>
      <c r="DX688">
        <v>0</v>
      </c>
      <c r="DY688">
        <v>33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1</v>
      </c>
      <c r="EI688">
        <v>0</v>
      </c>
      <c r="EJ688">
        <v>0</v>
      </c>
      <c r="EK688">
        <v>0</v>
      </c>
      <c r="EL688">
        <v>0</v>
      </c>
      <c r="EM688">
        <v>41</v>
      </c>
      <c r="EN688">
        <v>35</v>
      </c>
      <c r="EO688">
        <v>10</v>
      </c>
      <c r="EP688">
        <v>1</v>
      </c>
      <c r="EQ688">
        <v>0</v>
      </c>
      <c r="ER688">
        <v>1</v>
      </c>
      <c r="ES688">
        <v>1</v>
      </c>
      <c r="ET688">
        <v>0</v>
      </c>
      <c r="EU688">
        <v>12</v>
      </c>
      <c r="EV688">
        <v>1</v>
      </c>
      <c r="EW688">
        <v>1</v>
      </c>
      <c r="EX688">
        <v>0</v>
      </c>
      <c r="EY688">
        <v>1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1</v>
      </c>
      <c r="FI688">
        <v>0</v>
      </c>
      <c r="FJ688">
        <v>2</v>
      </c>
      <c r="FK688">
        <v>1</v>
      </c>
      <c r="FL688">
        <v>0</v>
      </c>
      <c r="FM688">
        <v>0</v>
      </c>
      <c r="FN688">
        <v>0</v>
      </c>
      <c r="FO688">
        <v>1</v>
      </c>
      <c r="FP688">
        <v>2</v>
      </c>
      <c r="FQ688">
        <v>35</v>
      </c>
      <c r="FR688">
        <v>16</v>
      </c>
      <c r="FS688">
        <v>4</v>
      </c>
      <c r="FT688">
        <v>3</v>
      </c>
      <c r="FU688">
        <v>0</v>
      </c>
      <c r="FV688">
        <v>3</v>
      </c>
      <c r="FW688">
        <v>0</v>
      </c>
      <c r="FX688">
        <v>1</v>
      </c>
      <c r="FY688">
        <v>0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>
        <v>0</v>
      </c>
      <c r="GI688">
        <v>1</v>
      </c>
      <c r="GJ688">
        <v>0</v>
      </c>
      <c r="GK688">
        <v>0</v>
      </c>
      <c r="GL688">
        <v>0</v>
      </c>
      <c r="GM688">
        <v>3</v>
      </c>
      <c r="GN688">
        <v>0</v>
      </c>
      <c r="GO688">
        <v>0</v>
      </c>
      <c r="GP688">
        <v>1</v>
      </c>
      <c r="GQ688">
        <v>0</v>
      </c>
      <c r="GR688">
        <v>0</v>
      </c>
      <c r="GS688">
        <v>0</v>
      </c>
      <c r="GT688">
        <v>0</v>
      </c>
      <c r="GU688">
        <v>16</v>
      </c>
      <c r="GV688">
        <v>40</v>
      </c>
      <c r="GW688">
        <v>17</v>
      </c>
      <c r="GX688">
        <v>5</v>
      </c>
      <c r="GY688">
        <v>1</v>
      </c>
      <c r="GZ688">
        <v>0</v>
      </c>
      <c r="HA688">
        <v>1</v>
      </c>
      <c r="HB688">
        <v>0</v>
      </c>
      <c r="HC688">
        <v>0</v>
      </c>
      <c r="HD688">
        <v>1</v>
      </c>
      <c r="HE688">
        <v>0</v>
      </c>
      <c r="HF688">
        <v>0</v>
      </c>
      <c r="HG688">
        <v>0</v>
      </c>
      <c r="HH688">
        <v>0</v>
      </c>
      <c r="HI688">
        <v>0</v>
      </c>
      <c r="HJ688">
        <v>0</v>
      </c>
      <c r="HK688">
        <v>1</v>
      </c>
      <c r="HL688">
        <v>0</v>
      </c>
      <c r="HM688">
        <v>3</v>
      </c>
      <c r="HN688">
        <v>0</v>
      </c>
      <c r="HO688">
        <v>1</v>
      </c>
      <c r="HP688">
        <v>0</v>
      </c>
      <c r="HQ688">
        <v>4</v>
      </c>
      <c r="HR688">
        <v>3</v>
      </c>
      <c r="HS688">
        <v>1</v>
      </c>
      <c r="HT688">
        <v>1</v>
      </c>
      <c r="HU688">
        <v>0</v>
      </c>
      <c r="HV688">
        <v>0</v>
      </c>
      <c r="HW688">
        <v>1</v>
      </c>
      <c r="HX688">
        <v>0</v>
      </c>
      <c r="HY688">
        <v>40</v>
      </c>
      <c r="HZ688">
        <v>19</v>
      </c>
      <c r="IA688">
        <v>12</v>
      </c>
      <c r="IB688">
        <v>4</v>
      </c>
      <c r="IC688">
        <v>0</v>
      </c>
      <c r="ID688">
        <v>1</v>
      </c>
      <c r="IE688">
        <v>1</v>
      </c>
      <c r="IF688">
        <v>1</v>
      </c>
      <c r="IG688">
        <v>0</v>
      </c>
      <c r="IH688">
        <v>0</v>
      </c>
      <c r="II688">
        <v>0</v>
      </c>
      <c r="IJ688">
        <v>0</v>
      </c>
      <c r="IK688">
        <v>0</v>
      </c>
      <c r="IL688">
        <v>0</v>
      </c>
      <c r="IM688">
        <v>0</v>
      </c>
      <c r="IN688">
        <v>0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0</v>
      </c>
      <c r="IZ688">
        <v>0</v>
      </c>
      <c r="JA688">
        <v>0</v>
      </c>
      <c r="JB688">
        <v>0</v>
      </c>
      <c r="JC688">
        <v>19</v>
      </c>
      <c r="JD688" t="s">
        <v>0</v>
      </c>
      <c r="JE688" t="s">
        <v>0</v>
      </c>
      <c r="JF688" t="s">
        <v>0</v>
      </c>
      <c r="JG688" t="s">
        <v>0</v>
      </c>
      <c r="JH688" t="s">
        <v>0</v>
      </c>
      <c r="JI688" t="s">
        <v>0</v>
      </c>
      <c r="JJ688" t="s">
        <v>0</v>
      </c>
      <c r="JK688" t="s">
        <v>0</v>
      </c>
      <c r="JL688" t="s">
        <v>0</v>
      </c>
      <c r="JM688" t="s">
        <v>0</v>
      </c>
      <c r="JN688" t="s">
        <v>0</v>
      </c>
      <c r="JO688" t="s">
        <v>0</v>
      </c>
      <c r="JP688" t="s">
        <v>0</v>
      </c>
      <c r="JQ688" t="s">
        <v>0</v>
      </c>
      <c r="JR688" t="s">
        <v>0</v>
      </c>
      <c r="JS688" t="s">
        <v>0</v>
      </c>
      <c r="JT688" t="s">
        <v>0</v>
      </c>
      <c r="JU688" t="s">
        <v>0</v>
      </c>
      <c r="JV688" t="s">
        <v>0</v>
      </c>
      <c r="JW688">
        <v>4</v>
      </c>
      <c r="JX688">
        <v>0</v>
      </c>
      <c r="JY688">
        <v>1</v>
      </c>
      <c r="JZ688">
        <v>0</v>
      </c>
      <c r="KA688">
        <v>0</v>
      </c>
      <c r="KB688">
        <v>0</v>
      </c>
      <c r="KC688">
        <v>0</v>
      </c>
      <c r="KD688">
        <v>0</v>
      </c>
      <c r="KE688">
        <v>0</v>
      </c>
      <c r="KF688">
        <v>1</v>
      </c>
      <c r="KG688">
        <v>0</v>
      </c>
      <c r="KH688">
        <v>0</v>
      </c>
      <c r="KI688">
        <v>0</v>
      </c>
      <c r="KJ688">
        <v>0</v>
      </c>
      <c r="KK688">
        <v>0</v>
      </c>
      <c r="KL688">
        <v>1</v>
      </c>
      <c r="KM688">
        <v>0</v>
      </c>
      <c r="KN688">
        <v>0</v>
      </c>
      <c r="KO688">
        <v>0</v>
      </c>
      <c r="KP688">
        <v>1</v>
      </c>
      <c r="KQ688">
        <v>0</v>
      </c>
      <c r="KR688">
        <v>4</v>
      </c>
      <c r="KS688">
        <v>0</v>
      </c>
      <c r="KT688">
        <v>0</v>
      </c>
      <c r="KU688">
        <v>0</v>
      </c>
      <c r="KV688">
        <v>0</v>
      </c>
      <c r="KW688">
        <v>0</v>
      </c>
      <c r="KX688">
        <v>0</v>
      </c>
      <c r="KY688">
        <v>0</v>
      </c>
      <c r="KZ688">
        <v>0</v>
      </c>
      <c r="LA688">
        <v>0</v>
      </c>
      <c r="LB688">
        <v>0</v>
      </c>
      <c r="LC688">
        <v>0</v>
      </c>
      <c r="LD688">
        <v>0</v>
      </c>
      <c r="LE688">
        <v>0</v>
      </c>
      <c r="LF688">
        <v>0</v>
      </c>
      <c r="LG688">
        <v>0</v>
      </c>
      <c r="LH688">
        <v>0</v>
      </c>
      <c r="LI688">
        <v>0</v>
      </c>
      <c r="LJ688">
        <v>0</v>
      </c>
      <c r="LK688">
        <v>0</v>
      </c>
      <c r="LL688">
        <v>0</v>
      </c>
      <c r="LM688">
        <v>0</v>
      </c>
      <c r="LN688">
        <v>0</v>
      </c>
      <c r="LO688">
        <v>0</v>
      </c>
      <c r="LP688">
        <v>0</v>
      </c>
      <c r="LQ688">
        <v>0</v>
      </c>
      <c r="LR688">
        <v>0</v>
      </c>
      <c r="LS688">
        <v>0</v>
      </c>
      <c r="LT688">
        <v>0</v>
      </c>
      <c r="LU688">
        <v>0</v>
      </c>
      <c r="LV688">
        <v>1</v>
      </c>
      <c r="LW688">
        <v>0</v>
      </c>
      <c r="LX688">
        <v>0</v>
      </c>
      <c r="LY688">
        <v>0</v>
      </c>
      <c r="LZ688">
        <v>0</v>
      </c>
      <c r="MA688">
        <v>1</v>
      </c>
      <c r="MB688">
        <v>0</v>
      </c>
      <c r="MC688">
        <v>0</v>
      </c>
      <c r="MD688">
        <v>0</v>
      </c>
      <c r="ME688">
        <v>0</v>
      </c>
      <c r="MF688">
        <v>0</v>
      </c>
      <c r="MG688">
        <v>0</v>
      </c>
      <c r="MH688">
        <v>0</v>
      </c>
      <c r="MI688">
        <v>0</v>
      </c>
      <c r="MJ688">
        <v>0</v>
      </c>
      <c r="MK688">
        <v>0</v>
      </c>
      <c r="ML688">
        <v>0</v>
      </c>
      <c r="MM688">
        <v>1</v>
      </c>
    </row>
    <row r="689" spans="1:351">
      <c r="A689" t="s">
        <v>463</v>
      </c>
      <c r="B689" t="s">
        <v>462</v>
      </c>
      <c r="C689" t="str">
        <f>"201403"</f>
        <v>201403</v>
      </c>
      <c r="D689" t="s">
        <v>461</v>
      </c>
      <c r="E689">
        <v>6</v>
      </c>
      <c r="F689">
        <v>180</v>
      </c>
      <c r="G689">
        <v>192</v>
      </c>
      <c r="H689">
        <v>104</v>
      </c>
      <c r="I689">
        <v>88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88</v>
      </c>
      <c r="T689">
        <v>0</v>
      </c>
      <c r="U689">
        <v>0</v>
      </c>
      <c r="V689">
        <v>88</v>
      </c>
      <c r="W689">
        <v>16</v>
      </c>
      <c r="X689">
        <v>11</v>
      </c>
      <c r="Y689">
        <v>4</v>
      </c>
      <c r="Z689">
        <v>1</v>
      </c>
      <c r="AA689">
        <v>72</v>
      </c>
      <c r="AB689">
        <v>15</v>
      </c>
      <c r="AC689">
        <v>5</v>
      </c>
      <c r="AD689">
        <v>2</v>
      </c>
      <c r="AE689">
        <v>0</v>
      </c>
      <c r="AF689">
        <v>1</v>
      </c>
      <c r="AG689">
        <v>2</v>
      </c>
      <c r="AH689">
        <v>1</v>
      </c>
      <c r="AI689">
        <v>1</v>
      </c>
      <c r="AJ689">
        <v>1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2</v>
      </c>
      <c r="BC689">
        <v>0</v>
      </c>
      <c r="BD689">
        <v>0</v>
      </c>
      <c r="BE689">
        <v>15</v>
      </c>
      <c r="BF689">
        <v>23</v>
      </c>
      <c r="BG689">
        <v>4</v>
      </c>
      <c r="BH689">
        <v>3</v>
      </c>
      <c r="BI689">
        <v>2</v>
      </c>
      <c r="BJ689">
        <v>1</v>
      </c>
      <c r="BK689">
        <v>1</v>
      </c>
      <c r="BL689">
        <v>0</v>
      </c>
      <c r="BM689">
        <v>0</v>
      </c>
      <c r="BN689">
        <v>0</v>
      </c>
      <c r="BO689">
        <v>1</v>
      </c>
      <c r="BP689">
        <v>0</v>
      </c>
      <c r="BQ689">
        <v>0</v>
      </c>
      <c r="BR689">
        <v>0</v>
      </c>
      <c r="BS689">
        <v>1</v>
      </c>
      <c r="BT689">
        <v>3</v>
      </c>
      <c r="BU689">
        <v>0</v>
      </c>
      <c r="BV689">
        <v>0</v>
      </c>
      <c r="BW689">
        <v>0</v>
      </c>
      <c r="BX689">
        <v>2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1</v>
      </c>
      <c r="CE689">
        <v>1</v>
      </c>
      <c r="CF689">
        <v>0</v>
      </c>
      <c r="CG689">
        <v>0</v>
      </c>
      <c r="CH689">
        <v>3</v>
      </c>
      <c r="CI689">
        <v>23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1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1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1</v>
      </c>
      <c r="EN689">
        <v>4</v>
      </c>
      <c r="EO689">
        <v>2</v>
      </c>
      <c r="EP689">
        <v>0</v>
      </c>
      <c r="EQ689">
        <v>1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1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4</v>
      </c>
      <c r="FR689">
        <v>1</v>
      </c>
      <c r="FS689">
        <v>0</v>
      </c>
      <c r="FT689">
        <v>0</v>
      </c>
      <c r="FU689">
        <v>0</v>
      </c>
      <c r="FV689">
        <v>1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0</v>
      </c>
      <c r="GH689">
        <v>0</v>
      </c>
      <c r="GI689">
        <v>0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1</v>
      </c>
      <c r="GV689">
        <v>18</v>
      </c>
      <c r="GW689">
        <v>5</v>
      </c>
      <c r="GX689">
        <v>3</v>
      </c>
      <c r="GY689">
        <v>0</v>
      </c>
      <c r="GZ689">
        <v>1</v>
      </c>
      <c r="HA689">
        <v>1</v>
      </c>
      <c r="HB689">
        <v>0</v>
      </c>
      <c r="HC689">
        <v>0</v>
      </c>
      <c r="HD689">
        <v>0</v>
      </c>
      <c r="HE689">
        <v>0</v>
      </c>
      <c r="HF689">
        <v>1</v>
      </c>
      <c r="HG689">
        <v>1</v>
      </c>
      <c r="HH689">
        <v>0</v>
      </c>
      <c r="HI689">
        <v>1</v>
      </c>
      <c r="HJ689">
        <v>0</v>
      </c>
      <c r="HK689">
        <v>0</v>
      </c>
      <c r="HL689">
        <v>0</v>
      </c>
      <c r="HM689">
        <v>0</v>
      </c>
      <c r="HN689">
        <v>0</v>
      </c>
      <c r="HO689">
        <v>0</v>
      </c>
      <c r="HP689">
        <v>0</v>
      </c>
      <c r="HQ689">
        <v>0</v>
      </c>
      <c r="HR689">
        <v>2</v>
      </c>
      <c r="HS689">
        <v>0</v>
      </c>
      <c r="HT689">
        <v>0</v>
      </c>
      <c r="HU689">
        <v>1</v>
      </c>
      <c r="HV689">
        <v>0</v>
      </c>
      <c r="HW689">
        <v>2</v>
      </c>
      <c r="HX689">
        <v>0</v>
      </c>
      <c r="HY689">
        <v>18</v>
      </c>
      <c r="HZ689">
        <v>8</v>
      </c>
      <c r="IA689">
        <v>6</v>
      </c>
      <c r="IB689">
        <v>1</v>
      </c>
      <c r="IC689">
        <v>1</v>
      </c>
      <c r="ID689">
        <v>0</v>
      </c>
      <c r="IE689">
        <v>0</v>
      </c>
      <c r="IF689">
        <v>0</v>
      </c>
      <c r="IG689">
        <v>0</v>
      </c>
      <c r="IH689">
        <v>0</v>
      </c>
      <c r="II689">
        <v>0</v>
      </c>
      <c r="IJ689">
        <v>0</v>
      </c>
      <c r="IK689">
        <v>0</v>
      </c>
      <c r="IL689">
        <v>0</v>
      </c>
      <c r="IM689">
        <v>0</v>
      </c>
      <c r="IN689">
        <v>0</v>
      </c>
      <c r="IO689">
        <v>0</v>
      </c>
      <c r="IP689">
        <v>0</v>
      </c>
      <c r="IQ689">
        <v>0</v>
      </c>
      <c r="IR689">
        <v>0</v>
      </c>
      <c r="IS689">
        <v>0</v>
      </c>
      <c r="IT689">
        <v>0</v>
      </c>
      <c r="IU689">
        <v>0</v>
      </c>
      <c r="IV689">
        <v>0</v>
      </c>
      <c r="IW689">
        <v>0</v>
      </c>
      <c r="IX689">
        <v>0</v>
      </c>
      <c r="IY689">
        <v>0</v>
      </c>
      <c r="IZ689">
        <v>0</v>
      </c>
      <c r="JA689">
        <v>0</v>
      </c>
      <c r="JB689">
        <v>0</v>
      </c>
      <c r="JC689">
        <v>8</v>
      </c>
      <c r="JD689" t="s">
        <v>0</v>
      </c>
      <c r="JE689" t="s">
        <v>0</v>
      </c>
      <c r="JF689" t="s">
        <v>0</v>
      </c>
      <c r="JG689" t="s">
        <v>0</v>
      </c>
      <c r="JH689" t="s">
        <v>0</v>
      </c>
      <c r="JI689" t="s">
        <v>0</v>
      </c>
      <c r="JJ689" t="s">
        <v>0</v>
      </c>
      <c r="JK689" t="s">
        <v>0</v>
      </c>
      <c r="JL689" t="s">
        <v>0</v>
      </c>
      <c r="JM689" t="s">
        <v>0</v>
      </c>
      <c r="JN689" t="s">
        <v>0</v>
      </c>
      <c r="JO689" t="s">
        <v>0</v>
      </c>
      <c r="JP689" t="s">
        <v>0</v>
      </c>
      <c r="JQ689" t="s">
        <v>0</v>
      </c>
      <c r="JR689" t="s">
        <v>0</v>
      </c>
      <c r="JS689" t="s">
        <v>0</v>
      </c>
      <c r="JT689" t="s">
        <v>0</v>
      </c>
      <c r="JU689" t="s">
        <v>0</v>
      </c>
      <c r="JV689" t="s">
        <v>0</v>
      </c>
      <c r="JW689">
        <v>0</v>
      </c>
      <c r="JX689">
        <v>0</v>
      </c>
      <c r="JY689">
        <v>0</v>
      </c>
      <c r="JZ689">
        <v>0</v>
      </c>
      <c r="KA689">
        <v>0</v>
      </c>
      <c r="KB689">
        <v>0</v>
      </c>
      <c r="KC689">
        <v>0</v>
      </c>
      <c r="KD689">
        <v>0</v>
      </c>
      <c r="KE689">
        <v>0</v>
      </c>
      <c r="KF689">
        <v>0</v>
      </c>
      <c r="KG689">
        <v>0</v>
      </c>
      <c r="KH689">
        <v>0</v>
      </c>
      <c r="KI689">
        <v>0</v>
      </c>
      <c r="KJ689">
        <v>0</v>
      </c>
      <c r="KK689">
        <v>0</v>
      </c>
      <c r="KL689">
        <v>0</v>
      </c>
      <c r="KM689">
        <v>0</v>
      </c>
      <c r="KN689">
        <v>0</v>
      </c>
      <c r="KO689">
        <v>0</v>
      </c>
      <c r="KP689">
        <v>0</v>
      </c>
      <c r="KQ689">
        <v>0</v>
      </c>
      <c r="KR689">
        <v>0</v>
      </c>
      <c r="KS689">
        <v>1</v>
      </c>
      <c r="KT689">
        <v>0</v>
      </c>
      <c r="KU689">
        <v>0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0</v>
      </c>
      <c r="LB689">
        <v>0</v>
      </c>
      <c r="LC689">
        <v>0</v>
      </c>
      <c r="LD689">
        <v>0</v>
      </c>
      <c r="LE689">
        <v>0</v>
      </c>
      <c r="LF689">
        <v>0</v>
      </c>
      <c r="LG689">
        <v>0</v>
      </c>
      <c r="LH689">
        <v>0</v>
      </c>
      <c r="LI689">
        <v>0</v>
      </c>
      <c r="LJ689">
        <v>0</v>
      </c>
      <c r="LK689">
        <v>0</v>
      </c>
      <c r="LL689">
        <v>0</v>
      </c>
      <c r="LM689">
        <v>0</v>
      </c>
      <c r="LN689">
        <v>1</v>
      </c>
      <c r="LO689">
        <v>0</v>
      </c>
      <c r="LP689">
        <v>0</v>
      </c>
      <c r="LQ689">
        <v>0</v>
      </c>
      <c r="LR689">
        <v>0</v>
      </c>
      <c r="LS689">
        <v>0</v>
      </c>
      <c r="LT689">
        <v>0</v>
      </c>
      <c r="LU689">
        <v>1</v>
      </c>
      <c r="LV689">
        <v>1</v>
      </c>
      <c r="LW689">
        <v>0</v>
      </c>
      <c r="LX689">
        <v>0</v>
      </c>
      <c r="LY689">
        <v>1</v>
      </c>
      <c r="LZ689">
        <v>0</v>
      </c>
      <c r="MA689">
        <v>0</v>
      </c>
      <c r="MB689">
        <v>0</v>
      </c>
      <c r="MC689">
        <v>0</v>
      </c>
      <c r="MD689">
        <v>0</v>
      </c>
      <c r="ME689">
        <v>0</v>
      </c>
      <c r="MF689">
        <v>0</v>
      </c>
      <c r="MG689">
        <v>0</v>
      </c>
      <c r="MH689">
        <v>0</v>
      </c>
      <c r="MI689">
        <v>0</v>
      </c>
      <c r="MJ689">
        <v>0</v>
      </c>
      <c r="MK689">
        <v>0</v>
      </c>
      <c r="ML689">
        <v>0</v>
      </c>
      <c r="MM689">
        <v>1</v>
      </c>
    </row>
    <row r="690" spans="1:351">
      <c r="A690" t="s">
        <v>460</v>
      </c>
      <c r="B690" t="s">
        <v>441</v>
      </c>
      <c r="C690" t="str">
        <f>"201404"</f>
        <v>201404</v>
      </c>
      <c r="D690" t="s">
        <v>459</v>
      </c>
      <c r="E690">
        <v>1</v>
      </c>
      <c r="F690">
        <v>752</v>
      </c>
      <c r="G690">
        <v>571</v>
      </c>
      <c r="H690">
        <v>181</v>
      </c>
      <c r="I690">
        <v>390</v>
      </c>
      <c r="J690">
        <v>0</v>
      </c>
      <c r="K690">
        <v>4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390</v>
      </c>
      <c r="T690">
        <v>0</v>
      </c>
      <c r="U690">
        <v>0</v>
      </c>
      <c r="V690">
        <v>390</v>
      </c>
      <c r="W690">
        <v>8</v>
      </c>
      <c r="X690">
        <v>4</v>
      </c>
      <c r="Y690">
        <v>3</v>
      </c>
      <c r="Z690">
        <v>1</v>
      </c>
      <c r="AA690">
        <v>382</v>
      </c>
      <c r="AB690">
        <v>216</v>
      </c>
      <c r="AC690">
        <v>17</v>
      </c>
      <c r="AD690">
        <v>25</v>
      </c>
      <c r="AE690">
        <v>3</v>
      </c>
      <c r="AF690">
        <v>55</v>
      </c>
      <c r="AG690">
        <v>0</v>
      </c>
      <c r="AH690">
        <v>10</v>
      </c>
      <c r="AI690">
        <v>1</v>
      </c>
      <c r="AJ690">
        <v>15</v>
      </c>
      <c r="AK690">
        <v>10</v>
      </c>
      <c r="AL690">
        <v>0</v>
      </c>
      <c r="AM690">
        <v>2</v>
      </c>
      <c r="AN690">
        <v>0</v>
      </c>
      <c r="AO690">
        <v>0</v>
      </c>
      <c r="AP690">
        <v>4</v>
      </c>
      <c r="AQ690">
        <v>0</v>
      </c>
      <c r="AR690">
        <v>47</v>
      </c>
      <c r="AS690">
        <v>0</v>
      </c>
      <c r="AT690">
        <v>1</v>
      </c>
      <c r="AU690">
        <v>0</v>
      </c>
      <c r="AV690">
        <v>0</v>
      </c>
      <c r="AW690">
        <v>3</v>
      </c>
      <c r="AX690">
        <v>0</v>
      </c>
      <c r="AY690">
        <v>0</v>
      </c>
      <c r="AZ690">
        <v>0</v>
      </c>
      <c r="BA690">
        <v>1</v>
      </c>
      <c r="BB690">
        <v>1</v>
      </c>
      <c r="BC690">
        <v>20</v>
      </c>
      <c r="BD690">
        <v>1</v>
      </c>
      <c r="BE690">
        <v>216</v>
      </c>
      <c r="BF690">
        <v>49</v>
      </c>
      <c r="BG690">
        <v>20</v>
      </c>
      <c r="BH690">
        <v>7</v>
      </c>
      <c r="BI690">
        <v>0</v>
      </c>
      <c r="BJ690">
        <v>1</v>
      </c>
      <c r="BK690">
        <v>0</v>
      </c>
      <c r="BL690">
        <v>0</v>
      </c>
      <c r="BM690">
        <v>1</v>
      </c>
      <c r="BN690">
        <v>1</v>
      </c>
      <c r="BO690">
        <v>0</v>
      </c>
      <c r="BP690">
        <v>0</v>
      </c>
      <c r="BQ690">
        <v>2</v>
      </c>
      <c r="BR690">
        <v>0</v>
      </c>
      <c r="BS690">
        <v>0</v>
      </c>
      <c r="BT690">
        <v>1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1</v>
      </c>
      <c r="CA690">
        <v>1</v>
      </c>
      <c r="CB690">
        <v>0</v>
      </c>
      <c r="CC690">
        <v>1</v>
      </c>
      <c r="CD690">
        <v>0</v>
      </c>
      <c r="CE690">
        <v>6</v>
      </c>
      <c r="CF690">
        <v>0</v>
      </c>
      <c r="CG690">
        <v>0</v>
      </c>
      <c r="CH690">
        <v>7</v>
      </c>
      <c r="CI690">
        <v>49</v>
      </c>
      <c r="CJ690">
        <v>10</v>
      </c>
      <c r="CK690">
        <v>3</v>
      </c>
      <c r="CL690">
        <v>1</v>
      </c>
      <c r="CM690">
        <v>1</v>
      </c>
      <c r="CN690">
        <v>1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1</v>
      </c>
      <c r="CU690">
        <v>0</v>
      </c>
      <c r="CV690">
        <v>1</v>
      </c>
      <c r="CW690">
        <v>0</v>
      </c>
      <c r="CX690">
        <v>0</v>
      </c>
      <c r="CY690">
        <v>0</v>
      </c>
      <c r="CZ690">
        <v>0</v>
      </c>
      <c r="DA690">
        <v>1</v>
      </c>
      <c r="DB690">
        <v>1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10</v>
      </c>
      <c r="DJ690">
        <v>11</v>
      </c>
      <c r="DK690">
        <v>3</v>
      </c>
      <c r="DL690">
        <v>2</v>
      </c>
      <c r="DM690">
        <v>0</v>
      </c>
      <c r="DN690">
        <v>1</v>
      </c>
      <c r="DO690">
        <v>0</v>
      </c>
      <c r="DP690">
        <v>0</v>
      </c>
      <c r="DQ690">
        <v>1</v>
      </c>
      <c r="DR690">
        <v>0</v>
      </c>
      <c r="DS690">
        <v>0</v>
      </c>
      <c r="DT690">
        <v>0</v>
      </c>
      <c r="DU690">
        <v>0</v>
      </c>
      <c r="DV690">
        <v>1</v>
      </c>
      <c r="DW690">
        <v>0</v>
      </c>
      <c r="DX690">
        <v>0</v>
      </c>
      <c r="DY690">
        <v>2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1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11</v>
      </c>
      <c r="EN690">
        <v>39</v>
      </c>
      <c r="EO690">
        <v>3</v>
      </c>
      <c r="EP690">
        <v>1</v>
      </c>
      <c r="EQ690">
        <v>1</v>
      </c>
      <c r="ER690">
        <v>5</v>
      </c>
      <c r="ES690">
        <v>1</v>
      </c>
      <c r="ET690">
        <v>0</v>
      </c>
      <c r="EU690">
        <v>24</v>
      </c>
      <c r="EV690">
        <v>0</v>
      </c>
      <c r="EW690">
        <v>1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1</v>
      </c>
      <c r="FK690">
        <v>0</v>
      </c>
      <c r="FL690">
        <v>0</v>
      </c>
      <c r="FM690">
        <v>0</v>
      </c>
      <c r="FN690">
        <v>2</v>
      </c>
      <c r="FO690">
        <v>0</v>
      </c>
      <c r="FP690">
        <v>0</v>
      </c>
      <c r="FQ690">
        <v>39</v>
      </c>
      <c r="FR690">
        <v>7</v>
      </c>
      <c r="FS690">
        <v>2</v>
      </c>
      <c r="FT690">
        <v>2</v>
      </c>
      <c r="FU690">
        <v>2</v>
      </c>
      <c r="FV690">
        <v>0</v>
      </c>
      <c r="FW690">
        <v>0</v>
      </c>
      <c r="FX690">
        <v>0</v>
      </c>
      <c r="FY690">
        <v>0</v>
      </c>
      <c r="FZ690">
        <v>1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>
        <v>0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0</v>
      </c>
      <c r="GO690">
        <v>0</v>
      </c>
      <c r="GP690">
        <v>0</v>
      </c>
      <c r="GQ690">
        <v>0</v>
      </c>
      <c r="GR690">
        <v>0</v>
      </c>
      <c r="GS690">
        <v>0</v>
      </c>
      <c r="GT690">
        <v>0</v>
      </c>
      <c r="GU690">
        <v>7</v>
      </c>
      <c r="GV690">
        <v>32</v>
      </c>
      <c r="GW690">
        <v>12</v>
      </c>
      <c r="GX690">
        <v>1</v>
      </c>
      <c r="GY690">
        <v>0</v>
      </c>
      <c r="GZ690">
        <v>0</v>
      </c>
      <c r="HA690">
        <v>0</v>
      </c>
      <c r="HB690">
        <v>1</v>
      </c>
      <c r="HC690">
        <v>0</v>
      </c>
      <c r="HD690">
        <v>0</v>
      </c>
      <c r="HE690">
        <v>1</v>
      </c>
      <c r="HF690">
        <v>0</v>
      </c>
      <c r="HG690">
        <v>0</v>
      </c>
      <c r="HH690">
        <v>2</v>
      </c>
      <c r="HI690">
        <v>1</v>
      </c>
      <c r="HJ690">
        <v>0</v>
      </c>
      <c r="HK690">
        <v>2</v>
      </c>
      <c r="HL690">
        <v>1</v>
      </c>
      <c r="HM690">
        <v>0</v>
      </c>
      <c r="HN690">
        <v>1</v>
      </c>
      <c r="HO690">
        <v>0</v>
      </c>
      <c r="HP690">
        <v>2</v>
      </c>
      <c r="HQ690">
        <v>0</v>
      </c>
      <c r="HR690">
        <v>8</v>
      </c>
      <c r="HS690">
        <v>0</v>
      </c>
      <c r="HT690">
        <v>0</v>
      </c>
      <c r="HU690">
        <v>0</v>
      </c>
      <c r="HV690">
        <v>0</v>
      </c>
      <c r="HW690">
        <v>0</v>
      </c>
      <c r="HX690">
        <v>0</v>
      </c>
      <c r="HY690">
        <v>32</v>
      </c>
      <c r="HZ690">
        <v>15</v>
      </c>
      <c r="IA690">
        <v>5</v>
      </c>
      <c r="IB690">
        <v>9</v>
      </c>
      <c r="IC690">
        <v>0</v>
      </c>
      <c r="ID690">
        <v>0</v>
      </c>
      <c r="IE690">
        <v>1</v>
      </c>
      <c r="IF690">
        <v>0</v>
      </c>
      <c r="IG690">
        <v>0</v>
      </c>
      <c r="IH690">
        <v>0</v>
      </c>
      <c r="II690">
        <v>0</v>
      </c>
      <c r="IJ690">
        <v>0</v>
      </c>
      <c r="IK690">
        <v>0</v>
      </c>
      <c r="IL690">
        <v>0</v>
      </c>
      <c r="IM690">
        <v>0</v>
      </c>
      <c r="IN690">
        <v>0</v>
      </c>
      <c r="IO690">
        <v>0</v>
      </c>
      <c r="IP690">
        <v>0</v>
      </c>
      <c r="IQ690">
        <v>0</v>
      </c>
      <c r="IR690">
        <v>0</v>
      </c>
      <c r="IS690">
        <v>0</v>
      </c>
      <c r="IT690">
        <v>0</v>
      </c>
      <c r="IU690">
        <v>0</v>
      </c>
      <c r="IV690">
        <v>0</v>
      </c>
      <c r="IW690">
        <v>0</v>
      </c>
      <c r="IX690">
        <v>0</v>
      </c>
      <c r="IY690">
        <v>0</v>
      </c>
      <c r="IZ690">
        <v>0</v>
      </c>
      <c r="JA690">
        <v>0</v>
      </c>
      <c r="JB690">
        <v>0</v>
      </c>
      <c r="JC690">
        <v>15</v>
      </c>
      <c r="JD690" t="s">
        <v>0</v>
      </c>
      <c r="JE690" t="s">
        <v>0</v>
      </c>
      <c r="JF690" t="s">
        <v>0</v>
      </c>
      <c r="JG690" t="s">
        <v>0</v>
      </c>
      <c r="JH690" t="s">
        <v>0</v>
      </c>
      <c r="JI690" t="s">
        <v>0</v>
      </c>
      <c r="JJ690" t="s">
        <v>0</v>
      </c>
      <c r="JK690" t="s">
        <v>0</v>
      </c>
      <c r="JL690" t="s">
        <v>0</v>
      </c>
      <c r="JM690" t="s">
        <v>0</v>
      </c>
      <c r="JN690" t="s">
        <v>0</v>
      </c>
      <c r="JO690" t="s">
        <v>0</v>
      </c>
      <c r="JP690" t="s">
        <v>0</v>
      </c>
      <c r="JQ690" t="s">
        <v>0</v>
      </c>
      <c r="JR690" t="s">
        <v>0</v>
      </c>
      <c r="JS690" t="s">
        <v>0</v>
      </c>
      <c r="JT690" t="s">
        <v>0</v>
      </c>
      <c r="JU690" t="s">
        <v>0</v>
      </c>
      <c r="JV690" t="s">
        <v>0</v>
      </c>
      <c r="JW690">
        <v>2</v>
      </c>
      <c r="JX690">
        <v>2</v>
      </c>
      <c r="JY690">
        <v>0</v>
      </c>
      <c r="JZ690">
        <v>0</v>
      </c>
      <c r="KA690">
        <v>0</v>
      </c>
      <c r="KB690">
        <v>0</v>
      </c>
      <c r="KC690">
        <v>0</v>
      </c>
      <c r="KD690">
        <v>0</v>
      </c>
      <c r="KE690">
        <v>0</v>
      </c>
      <c r="KF690">
        <v>0</v>
      </c>
      <c r="KG690">
        <v>0</v>
      </c>
      <c r="KH690">
        <v>0</v>
      </c>
      <c r="KI690">
        <v>0</v>
      </c>
      <c r="KJ690">
        <v>0</v>
      </c>
      <c r="KK690">
        <v>0</v>
      </c>
      <c r="KL690">
        <v>0</v>
      </c>
      <c r="KM690">
        <v>0</v>
      </c>
      <c r="KN690">
        <v>0</v>
      </c>
      <c r="KO690">
        <v>0</v>
      </c>
      <c r="KP690">
        <v>0</v>
      </c>
      <c r="KQ690">
        <v>0</v>
      </c>
      <c r="KR690">
        <v>2</v>
      </c>
      <c r="KS690">
        <v>1</v>
      </c>
      <c r="KT690">
        <v>1</v>
      </c>
      <c r="KU690">
        <v>0</v>
      </c>
      <c r="KV690">
        <v>0</v>
      </c>
      <c r="KW690">
        <v>0</v>
      </c>
      <c r="KX690">
        <v>0</v>
      </c>
      <c r="KY690">
        <v>0</v>
      </c>
      <c r="KZ690">
        <v>0</v>
      </c>
      <c r="LA690">
        <v>0</v>
      </c>
      <c r="LB690">
        <v>0</v>
      </c>
      <c r="LC690">
        <v>0</v>
      </c>
      <c r="LD690">
        <v>0</v>
      </c>
      <c r="LE690">
        <v>0</v>
      </c>
      <c r="LF690">
        <v>0</v>
      </c>
      <c r="LG690">
        <v>0</v>
      </c>
      <c r="LH690">
        <v>0</v>
      </c>
      <c r="LI690">
        <v>0</v>
      </c>
      <c r="LJ690">
        <v>0</v>
      </c>
      <c r="LK690">
        <v>0</v>
      </c>
      <c r="LL690">
        <v>0</v>
      </c>
      <c r="LM690">
        <v>0</v>
      </c>
      <c r="LN690">
        <v>0</v>
      </c>
      <c r="LO690">
        <v>0</v>
      </c>
      <c r="LP690">
        <v>0</v>
      </c>
      <c r="LQ690">
        <v>0</v>
      </c>
      <c r="LR690">
        <v>0</v>
      </c>
      <c r="LS690">
        <v>0</v>
      </c>
      <c r="LT690">
        <v>0</v>
      </c>
      <c r="LU690">
        <v>1</v>
      </c>
      <c r="LV690">
        <v>0</v>
      </c>
      <c r="LW690">
        <v>0</v>
      </c>
      <c r="LX690">
        <v>0</v>
      </c>
      <c r="LY690">
        <v>0</v>
      </c>
      <c r="LZ690">
        <v>0</v>
      </c>
      <c r="MA690">
        <v>0</v>
      </c>
      <c r="MB690">
        <v>0</v>
      </c>
      <c r="MC690">
        <v>0</v>
      </c>
      <c r="MD690">
        <v>0</v>
      </c>
      <c r="ME690">
        <v>0</v>
      </c>
      <c r="MF690">
        <v>0</v>
      </c>
      <c r="MG690">
        <v>0</v>
      </c>
      <c r="MH690">
        <v>0</v>
      </c>
      <c r="MI690">
        <v>0</v>
      </c>
      <c r="MJ690">
        <v>0</v>
      </c>
      <c r="MK690">
        <v>0</v>
      </c>
      <c r="ML690">
        <v>0</v>
      </c>
      <c r="MM690">
        <v>0</v>
      </c>
    </row>
    <row r="691" spans="1:351">
      <c r="A691" t="s">
        <v>458</v>
      </c>
      <c r="B691" t="s">
        <v>441</v>
      </c>
      <c r="C691" t="str">
        <f>"201404"</f>
        <v>201404</v>
      </c>
      <c r="D691" t="s">
        <v>457</v>
      </c>
      <c r="E691">
        <v>2</v>
      </c>
      <c r="F691">
        <v>546</v>
      </c>
      <c r="G691">
        <v>420</v>
      </c>
      <c r="H691">
        <v>153</v>
      </c>
      <c r="I691">
        <v>267</v>
      </c>
      <c r="J691">
        <v>1</v>
      </c>
      <c r="K691">
        <v>6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267</v>
      </c>
      <c r="T691">
        <v>0</v>
      </c>
      <c r="U691">
        <v>0</v>
      </c>
      <c r="V691">
        <v>267</v>
      </c>
      <c r="W691">
        <v>7</v>
      </c>
      <c r="X691">
        <v>5</v>
      </c>
      <c r="Y691">
        <v>2</v>
      </c>
      <c r="Z691">
        <v>0</v>
      </c>
      <c r="AA691">
        <v>260</v>
      </c>
      <c r="AB691">
        <v>156</v>
      </c>
      <c r="AC691">
        <v>20</v>
      </c>
      <c r="AD691">
        <v>18</v>
      </c>
      <c r="AE691">
        <v>0</v>
      </c>
      <c r="AF691">
        <v>57</v>
      </c>
      <c r="AG691">
        <v>3</v>
      </c>
      <c r="AH691">
        <v>3</v>
      </c>
      <c r="AI691">
        <v>1</v>
      </c>
      <c r="AJ691">
        <v>8</v>
      </c>
      <c r="AK691">
        <v>2</v>
      </c>
      <c r="AL691">
        <v>3</v>
      </c>
      <c r="AM691">
        <v>2</v>
      </c>
      <c r="AN691">
        <v>0</v>
      </c>
      <c r="AO691">
        <v>0</v>
      </c>
      <c r="AP691">
        <v>2</v>
      </c>
      <c r="AQ691">
        <v>0</v>
      </c>
      <c r="AR691">
        <v>18</v>
      </c>
      <c r="AS691">
        <v>0</v>
      </c>
      <c r="AT691">
        <v>1</v>
      </c>
      <c r="AU691">
        <v>1</v>
      </c>
      <c r="AV691">
        <v>0</v>
      </c>
      <c r="AW691">
        <v>1</v>
      </c>
      <c r="AX691">
        <v>1</v>
      </c>
      <c r="AY691">
        <v>0</v>
      </c>
      <c r="AZ691">
        <v>0</v>
      </c>
      <c r="BA691">
        <v>0</v>
      </c>
      <c r="BB691">
        <v>2</v>
      </c>
      <c r="BC691">
        <v>13</v>
      </c>
      <c r="BD691">
        <v>0</v>
      </c>
      <c r="BE691">
        <v>156</v>
      </c>
      <c r="BF691">
        <v>13</v>
      </c>
      <c r="BG691">
        <v>2</v>
      </c>
      <c r="BH691">
        <v>3</v>
      </c>
      <c r="BI691">
        <v>3</v>
      </c>
      <c r="BJ691">
        <v>1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3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1</v>
      </c>
      <c r="CI691">
        <v>13</v>
      </c>
      <c r="CJ691">
        <v>4</v>
      </c>
      <c r="CK691">
        <v>3</v>
      </c>
      <c r="CL691">
        <v>1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4</v>
      </c>
      <c r="DJ691">
        <v>7</v>
      </c>
      <c r="DK691">
        <v>4</v>
      </c>
      <c r="DL691">
        <v>0</v>
      </c>
      <c r="DM691">
        <v>1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2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7</v>
      </c>
      <c r="EN691">
        <v>52</v>
      </c>
      <c r="EO691">
        <v>0</v>
      </c>
      <c r="EP691">
        <v>0</v>
      </c>
      <c r="EQ691">
        <v>0</v>
      </c>
      <c r="ER691">
        <v>2</v>
      </c>
      <c r="ES691">
        <v>2</v>
      </c>
      <c r="ET691">
        <v>1</v>
      </c>
      <c r="EU691">
        <v>40</v>
      </c>
      <c r="EV691">
        <v>3</v>
      </c>
      <c r="EW691">
        <v>2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1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1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52</v>
      </c>
      <c r="FR691">
        <v>5</v>
      </c>
      <c r="FS691">
        <v>4</v>
      </c>
      <c r="FT691">
        <v>0</v>
      </c>
      <c r="FU691">
        <v>0</v>
      </c>
      <c r="FV691">
        <v>0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0</v>
      </c>
      <c r="GG691">
        <v>0</v>
      </c>
      <c r="GH691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1</v>
      </c>
      <c r="GT691">
        <v>0</v>
      </c>
      <c r="GU691">
        <v>5</v>
      </c>
      <c r="GV691">
        <v>10</v>
      </c>
      <c r="GW691">
        <v>3</v>
      </c>
      <c r="GX691">
        <v>1</v>
      </c>
      <c r="GY691">
        <v>1</v>
      </c>
      <c r="GZ691">
        <v>0</v>
      </c>
      <c r="HA691">
        <v>0</v>
      </c>
      <c r="HB691">
        <v>1</v>
      </c>
      <c r="HC691">
        <v>0</v>
      </c>
      <c r="HD691">
        <v>0</v>
      </c>
      <c r="HE691">
        <v>0</v>
      </c>
      <c r="HF691">
        <v>0</v>
      </c>
      <c r="HG691">
        <v>1</v>
      </c>
      <c r="HH691">
        <v>0</v>
      </c>
      <c r="HI691">
        <v>0</v>
      </c>
      <c r="HJ691">
        <v>0</v>
      </c>
      <c r="HK691">
        <v>0</v>
      </c>
      <c r="HL691">
        <v>0</v>
      </c>
      <c r="HM691">
        <v>0</v>
      </c>
      <c r="HN691">
        <v>0</v>
      </c>
      <c r="HO691">
        <v>0</v>
      </c>
      <c r="HP691">
        <v>1</v>
      </c>
      <c r="HQ691">
        <v>0</v>
      </c>
      <c r="HR691">
        <v>2</v>
      </c>
      <c r="HS691">
        <v>0</v>
      </c>
      <c r="HT691">
        <v>0</v>
      </c>
      <c r="HU691">
        <v>0</v>
      </c>
      <c r="HV691">
        <v>0</v>
      </c>
      <c r="HW691">
        <v>0</v>
      </c>
      <c r="HX691">
        <v>0</v>
      </c>
      <c r="HY691">
        <v>10</v>
      </c>
      <c r="HZ691">
        <v>10</v>
      </c>
      <c r="IA691">
        <v>3</v>
      </c>
      <c r="IB691">
        <v>6</v>
      </c>
      <c r="IC691">
        <v>0</v>
      </c>
      <c r="ID691">
        <v>0</v>
      </c>
      <c r="IE691">
        <v>0</v>
      </c>
      <c r="IF691">
        <v>0</v>
      </c>
      <c r="IG691">
        <v>0</v>
      </c>
      <c r="IH691">
        <v>0</v>
      </c>
      <c r="II691">
        <v>0</v>
      </c>
      <c r="IJ691">
        <v>0</v>
      </c>
      <c r="IK691">
        <v>0</v>
      </c>
      <c r="IL691">
        <v>0</v>
      </c>
      <c r="IM691">
        <v>0</v>
      </c>
      <c r="IN691">
        <v>0</v>
      </c>
      <c r="IO691">
        <v>0</v>
      </c>
      <c r="IP691">
        <v>0</v>
      </c>
      <c r="IQ691">
        <v>0</v>
      </c>
      <c r="IR691">
        <v>0</v>
      </c>
      <c r="IS691">
        <v>0</v>
      </c>
      <c r="IT691">
        <v>0</v>
      </c>
      <c r="IU691">
        <v>1</v>
      </c>
      <c r="IV691">
        <v>0</v>
      </c>
      <c r="IW691">
        <v>0</v>
      </c>
      <c r="IX691">
        <v>0</v>
      </c>
      <c r="IY691">
        <v>0</v>
      </c>
      <c r="IZ691">
        <v>0</v>
      </c>
      <c r="JA691">
        <v>0</v>
      </c>
      <c r="JB691">
        <v>0</v>
      </c>
      <c r="JC691">
        <v>10</v>
      </c>
      <c r="JD691" t="s">
        <v>0</v>
      </c>
      <c r="JE691" t="s">
        <v>0</v>
      </c>
      <c r="JF691" t="s">
        <v>0</v>
      </c>
      <c r="JG691" t="s">
        <v>0</v>
      </c>
      <c r="JH691" t="s">
        <v>0</v>
      </c>
      <c r="JI691" t="s">
        <v>0</v>
      </c>
      <c r="JJ691" t="s">
        <v>0</v>
      </c>
      <c r="JK691" t="s">
        <v>0</v>
      </c>
      <c r="JL691" t="s">
        <v>0</v>
      </c>
      <c r="JM691" t="s">
        <v>0</v>
      </c>
      <c r="JN691" t="s">
        <v>0</v>
      </c>
      <c r="JO691" t="s">
        <v>0</v>
      </c>
      <c r="JP691" t="s">
        <v>0</v>
      </c>
      <c r="JQ691" t="s">
        <v>0</v>
      </c>
      <c r="JR691" t="s">
        <v>0</v>
      </c>
      <c r="JS691" t="s">
        <v>0</v>
      </c>
      <c r="JT691" t="s">
        <v>0</v>
      </c>
      <c r="JU691" t="s">
        <v>0</v>
      </c>
      <c r="JV691" t="s">
        <v>0</v>
      </c>
      <c r="JW691">
        <v>2</v>
      </c>
      <c r="JX691">
        <v>0</v>
      </c>
      <c r="JY691">
        <v>0</v>
      </c>
      <c r="JZ691">
        <v>0</v>
      </c>
      <c r="KA691">
        <v>0</v>
      </c>
      <c r="KB691">
        <v>0</v>
      </c>
      <c r="KC691">
        <v>0</v>
      </c>
      <c r="KD691">
        <v>0</v>
      </c>
      <c r="KE691">
        <v>0</v>
      </c>
      <c r="KF691">
        <v>1</v>
      </c>
      <c r="KG691">
        <v>0</v>
      </c>
      <c r="KH691">
        <v>0</v>
      </c>
      <c r="KI691">
        <v>0</v>
      </c>
      <c r="KJ691">
        <v>0</v>
      </c>
      <c r="KK691">
        <v>0</v>
      </c>
      <c r="KL691">
        <v>0</v>
      </c>
      <c r="KM691">
        <v>0</v>
      </c>
      <c r="KN691">
        <v>0</v>
      </c>
      <c r="KO691">
        <v>0</v>
      </c>
      <c r="KP691">
        <v>1</v>
      </c>
      <c r="KQ691">
        <v>0</v>
      </c>
      <c r="KR691">
        <v>2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0</v>
      </c>
      <c r="LC691">
        <v>0</v>
      </c>
      <c r="LD691">
        <v>0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0</v>
      </c>
      <c r="LM691">
        <v>0</v>
      </c>
      <c r="LN691">
        <v>0</v>
      </c>
      <c r="LO691">
        <v>0</v>
      </c>
      <c r="LP691">
        <v>0</v>
      </c>
      <c r="LQ691">
        <v>0</v>
      </c>
      <c r="LR691">
        <v>0</v>
      </c>
      <c r="LS691">
        <v>0</v>
      </c>
      <c r="LT691">
        <v>0</v>
      </c>
      <c r="LU691">
        <v>0</v>
      </c>
      <c r="LV691">
        <v>1</v>
      </c>
      <c r="LW691">
        <v>0</v>
      </c>
      <c r="LX691">
        <v>0</v>
      </c>
      <c r="LY691">
        <v>1</v>
      </c>
      <c r="LZ691">
        <v>0</v>
      </c>
      <c r="MA691">
        <v>0</v>
      </c>
      <c r="MB691">
        <v>0</v>
      </c>
      <c r="MC691">
        <v>0</v>
      </c>
      <c r="MD691">
        <v>0</v>
      </c>
      <c r="ME691">
        <v>0</v>
      </c>
      <c r="MF691">
        <v>0</v>
      </c>
      <c r="MG691">
        <v>0</v>
      </c>
      <c r="MH691">
        <v>0</v>
      </c>
      <c r="MI691">
        <v>0</v>
      </c>
      <c r="MJ691">
        <v>0</v>
      </c>
      <c r="MK691">
        <v>0</v>
      </c>
      <c r="ML691">
        <v>0</v>
      </c>
      <c r="MM691">
        <v>1</v>
      </c>
    </row>
    <row r="692" spans="1:351">
      <c r="A692" t="s">
        <v>456</v>
      </c>
      <c r="B692" t="s">
        <v>441</v>
      </c>
      <c r="C692" t="str">
        <f>"201404"</f>
        <v>201404</v>
      </c>
      <c r="D692" t="s">
        <v>455</v>
      </c>
      <c r="E692">
        <v>3</v>
      </c>
      <c r="F692">
        <v>568</v>
      </c>
      <c r="G692">
        <v>439</v>
      </c>
      <c r="H692">
        <v>172</v>
      </c>
      <c r="I692">
        <v>267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267</v>
      </c>
      <c r="T692">
        <v>0</v>
      </c>
      <c r="U692">
        <v>0</v>
      </c>
      <c r="V692">
        <v>267</v>
      </c>
      <c r="W692">
        <v>17</v>
      </c>
      <c r="X692">
        <v>12</v>
      </c>
      <c r="Y692">
        <v>4</v>
      </c>
      <c r="Z692">
        <v>1</v>
      </c>
      <c r="AA692">
        <v>250</v>
      </c>
      <c r="AB692">
        <v>168</v>
      </c>
      <c r="AC692">
        <v>20</v>
      </c>
      <c r="AD692">
        <v>3</v>
      </c>
      <c r="AE692">
        <v>2</v>
      </c>
      <c r="AF692">
        <v>50</v>
      </c>
      <c r="AG692">
        <v>2</v>
      </c>
      <c r="AH692">
        <v>5</v>
      </c>
      <c r="AI692">
        <v>1</v>
      </c>
      <c r="AJ692">
        <v>20</v>
      </c>
      <c r="AK692">
        <v>4</v>
      </c>
      <c r="AL692">
        <v>0</v>
      </c>
      <c r="AM692">
        <v>1</v>
      </c>
      <c r="AN692">
        <v>1</v>
      </c>
      <c r="AO692">
        <v>0</v>
      </c>
      <c r="AP692">
        <v>1</v>
      </c>
      <c r="AQ692">
        <v>5</v>
      </c>
      <c r="AR692">
        <v>20</v>
      </c>
      <c r="AS692">
        <v>0</v>
      </c>
      <c r="AT692">
        <v>0</v>
      </c>
      <c r="AU692">
        <v>0</v>
      </c>
      <c r="AV692">
        <v>0</v>
      </c>
      <c r="AW692">
        <v>1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31</v>
      </c>
      <c r="BD692">
        <v>1</v>
      </c>
      <c r="BE692">
        <v>168</v>
      </c>
      <c r="BF692">
        <v>5</v>
      </c>
      <c r="BG692">
        <v>4</v>
      </c>
      <c r="BH692">
        <v>1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5</v>
      </c>
      <c r="CJ692">
        <v>2</v>
      </c>
      <c r="CK692">
        <v>0</v>
      </c>
      <c r="CL692">
        <v>0</v>
      </c>
      <c r="CM692">
        <v>2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2</v>
      </c>
      <c r="DJ692">
        <v>3</v>
      </c>
      <c r="DK692">
        <v>2</v>
      </c>
      <c r="DL692">
        <v>0</v>
      </c>
      <c r="DM692">
        <v>1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3</v>
      </c>
      <c r="EN692">
        <v>49</v>
      </c>
      <c r="EO692">
        <v>2</v>
      </c>
      <c r="EP692">
        <v>0</v>
      </c>
      <c r="EQ692">
        <v>0</v>
      </c>
      <c r="ER692">
        <v>7</v>
      </c>
      <c r="ES692">
        <v>0</v>
      </c>
      <c r="ET692">
        <v>0</v>
      </c>
      <c r="EU692">
        <v>38</v>
      </c>
      <c r="EV692">
        <v>0</v>
      </c>
      <c r="EW692">
        <v>1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1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49</v>
      </c>
      <c r="FR692">
        <v>2</v>
      </c>
      <c r="FS692">
        <v>0</v>
      </c>
      <c r="FT692">
        <v>1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0</v>
      </c>
      <c r="GG692">
        <v>0</v>
      </c>
      <c r="GH692">
        <v>0</v>
      </c>
      <c r="GI692">
        <v>0</v>
      </c>
      <c r="GJ692">
        <v>0</v>
      </c>
      <c r="GK692">
        <v>0</v>
      </c>
      <c r="GL692">
        <v>1</v>
      </c>
      <c r="GM692">
        <v>0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2</v>
      </c>
      <c r="GV692">
        <v>19</v>
      </c>
      <c r="GW692">
        <v>9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0</v>
      </c>
      <c r="HG692">
        <v>0</v>
      </c>
      <c r="HH692">
        <v>1</v>
      </c>
      <c r="HI692">
        <v>1</v>
      </c>
      <c r="HJ692">
        <v>0</v>
      </c>
      <c r="HK692">
        <v>0</v>
      </c>
      <c r="HL692">
        <v>0</v>
      </c>
      <c r="HM692">
        <v>0</v>
      </c>
      <c r="HN692">
        <v>0</v>
      </c>
      <c r="HO692">
        <v>0</v>
      </c>
      <c r="HP692">
        <v>0</v>
      </c>
      <c r="HQ692">
        <v>0</v>
      </c>
      <c r="HR692">
        <v>6</v>
      </c>
      <c r="HS692">
        <v>0</v>
      </c>
      <c r="HT692">
        <v>0</v>
      </c>
      <c r="HU692">
        <v>0</v>
      </c>
      <c r="HV692">
        <v>0</v>
      </c>
      <c r="HW692">
        <v>2</v>
      </c>
      <c r="HX692">
        <v>0</v>
      </c>
      <c r="HY692">
        <v>19</v>
      </c>
      <c r="HZ692">
        <v>2</v>
      </c>
      <c r="IA692">
        <v>0</v>
      </c>
      <c r="IB692">
        <v>1</v>
      </c>
      <c r="IC692">
        <v>0</v>
      </c>
      <c r="ID692">
        <v>0</v>
      </c>
      <c r="IE692">
        <v>0</v>
      </c>
      <c r="IF692">
        <v>0</v>
      </c>
      <c r="IG692">
        <v>0</v>
      </c>
      <c r="IH692">
        <v>0</v>
      </c>
      <c r="II692">
        <v>1</v>
      </c>
      <c r="IJ692">
        <v>0</v>
      </c>
      <c r="IK692">
        <v>0</v>
      </c>
      <c r="IL692">
        <v>0</v>
      </c>
      <c r="IM692">
        <v>0</v>
      </c>
      <c r="IN692">
        <v>0</v>
      </c>
      <c r="IO692">
        <v>0</v>
      </c>
      <c r="IP692">
        <v>0</v>
      </c>
      <c r="IQ692">
        <v>0</v>
      </c>
      <c r="IR692">
        <v>0</v>
      </c>
      <c r="IS692">
        <v>0</v>
      </c>
      <c r="IT692">
        <v>0</v>
      </c>
      <c r="IU692">
        <v>0</v>
      </c>
      <c r="IV692">
        <v>0</v>
      </c>
      <c r="IW692">
        <v>0</v>
      </c>
      <c r="IX692">
        <v>0</v>
      </c>
      <c r="IY692">
        <v>0</v>
      </c>
      <c r="IZ692">
        <v>0</v>
      </c>
      <c r="JA692">
        <v>0</v>
      </c>
      <c r="JB692">
        <v>0</v>
      </c>
      <c r="JC692">
        <v>2</v>
      </c>
      <c r="JD692" t="s">
        <v>0</v>
      </c>
      <c r="JE692" t="s">
        <v>0</v>
      </c>
      <c r="JF692" t="s">
        <v>0</v>
      </c>
      <c r="JG692" t="s">
        <v>0</v>
      </c>
      <c r="JH692" t="s">
        <v>0</v>
      </c>
      <c r="JI692" t="s">
        <v>0</v>
      </c>
      <c r="JJ692" t="s">
        <v>0</v>
      </c>
      <c r="JK692" t="s">
        <v>0</v>
      </c>
      <c r="JL692" t="s">
        <v>0</v>
      </c>
      <c r="JM692" t="s">
        <v>0</v>
      </c>
      <c r="JN692" t="s">
        <v>0</v>
      </c>
      <c r="JO692" t="s">
        <v>0</v>
      </c>
      <c r="JP692" t="s">
        <v>0</v>
      </c>
      <c r="JQ692" t="s">
        <v>0</v>
      </c>
      <c r="JR692" t="s">
        <v>0</v>
      </c>
      <c r="JS692" t="s">
        <v>0</v>
      </c>
      <c r="JT692" t="s">
        <v>0</v>
      </c>
      <c r="JU692" t="s">
        <v>0</v>
      </c>
      <c r="JV692" t="s">
        <v>0</v>
      </c>
      <c r="JW692">
        <v>0</v>
      </c>
      <c r="JX692">
        <v>0</v>
      </c>
      <c r="JY692">
        <v>0</v>
      </c>
      <c r="JZ692">
        <v>0</v>
      </c>
      <c r="KA692">
        <v>0</v>
      </c>
      <c r="KB692">
        <v>0</v>
      </c>
      <c r="KC692">
        <v>0</v>
      </c>
      <c r="KD692">
        <v>0</v>
      </c>
      <c r="KE692">
        <v>0</v>
      </c>
      <c r="KF692">
        <v>0</v>
      </c>
      <c r="KG692">
        <v>0</v>
      </c>
      <c r="KH692">
        <v>0</v>
      </c>
      <c r="KI692">
        <v>0</v>
      </c>
      <c r="KJ692">
        <v>0</v>
      </c>
      <c r="KK692">
        <v>0</v>
      </c>
      <c r="KL692">
        <v>0</v>
      </c>
      <c r="KM692">
        <v>0</v>
      </c>
      <c r="KN692">
        <v>0</v>
      </c>
      <c r="KO692">
        <v>0</v>
      </c>
      <c r="KP692">
        <v>0</v>
      </c>
      <c r="KQ692">
        <v>0</v>
      </c>
      <c r="KR692">
        <v>0</v>
      </c>
      <c r="KS692">
        <v>0</v>
      </c>
      <c r="KT692">
        <v>0</v>
      </c>
      <c r="KU692">
        <v>0</v>
      </c>
      <c r="KV692">
        <v>0</v>
      </c>
      <c r="KW692">
        <v>0</v>
      </c>
      <c r="KX692">
        <v>0</v>
      </c>
      <c r="KY692">
        <v>0</v>
      </c>
      <c r="KZ692">
        <v>0</v>
      </c>
      <c r="LA692">
        <v>0</v>
      </c>
      <c r="LB692">
        <v>0</v>
      </c>
      <c r="LC692">
        <v>0</v>
      </c>
      <c r="LD692">
        <v>0</v>
      </c>
      <c r="LE692">
        <v>0</v>
      </c>
      <c r="LF692">
        <v>0</v>
      </c>
      <c r="LG692">
        <v>0</v>
      </c>
      <c r="LH692">
        <v>0</v>
      </c>
      <c r="LI692">
        <v>0</v>
      </c>
      <c r="LJ692">
        <v>0</v>
      </c>
      <c r="LK692">
        <v>0</v>
      </c>
      <c r="LL692">
        <v>0</v>
      </c>
      <c r="LM692">
        <v>0</v>
      </c>
      <c r="LN692">
        <v>0</v>
      </c>
      <c r="LO692">
        <v>0</v>
      </c>
      <c r="LP692">
        <v>0</v>
      </c>
      <c r="LQ692">
        <v>0</v>
      </c>
      <c r="LR692">
        <v>0</v>
      </c>
      <c r="LS692">
        <v>0</v>
      </c>
      <c r="LT692">
        <v>0</v>
      </c>
      <c r="LU692">
        <v>0</v>
      </c>
      <c r="LV692">
        <v>0</v>
      </c>
      <c r="LW692">
        <v>0</v>
      </c>
      <c r="LX692">
        <v>0</v>
      </c>
      <c r="LY692">
        <v>0</v>
      </c>
      <c r="LZ692">
        <v>0</v>
      </c>
      <c r="MA692">
        <v>0</v>
      </c>
      <c r="MB692">
        <v>0</v>
      </c>
      <c r="MC692">
        <v>0</v>
      </c>
      <c r="MD692">
        <v>0</v>
      </c>
      <c r="ME692">
        <v>0</v>
      </c>
      <c r="MF692">
        <v>0</v>
      </c>
      <c r="MG692">
        <v>0</v>
      </c>
      <c r="MH692">
        <v>0</v>
      </c>
      <c r="MI692">
        <v>0</v>
      </c>
      <c r="MJ692">
        <v>0</v>
      </c>
      <c r="MK692">
        <v>0</v>
      </c>
      <c r="ML692">
        <v>0</v>
      </c>
      <c r="MM692">
        <v>0</v>
      </c>
    </row>
    <row r="693" spans="1:351">
      <c r="A693" t="s">
        <v>454</v>
      </c>
      <c r="B693" t="s">
        <v>441</v>
      </c>
      <c r="C693" t="str">
        <f>"201404"</f>
        <v>201404</v>
      </c>
      <c r="D693" t="s">
        <v>453</v>
      </c>
      <c r="E693">
        <v>4</v>
      </c>
      <c r="F693">
        <v>377</v>
      </c>
      <c r="G693">
        <v>290</v>
      </c>
      <c r="H693">
        <v>88</v>
      </c>
      <c r="I693">
        <v>202</v>
      </c>
      <c r="J693">
        <v>2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202</v>
      </c>
      <c r="T693">
        <v>0</v>
      </c>
      <c r="U693">
        <v>0</v>
      </c>
      <c r="V693">
        <v>202</v>
      </c>
      <c r="W693">
        <v>1</v>
      </c>
      <c r="X693">
        <v>1</v>
      </c>
      <c r="Y693">
        <v>0</v>
      </c>
      <c r="Z693">
        <v>0</v>
      </c>
      <c r="AA693">
        <v>201</v>
      </c>
      <c r="AB693">
        <v>125</v>
      </c>
      <c r="AC693">
        <v>10</v>
      </c>
      <c r="AD693">
        <v>2</v>
      </c>
      <c r="AE693">
        <v>4</v>
      </c>
      <c r="AF693">
        <v>32</v>
      </c>
      <c r="AG693">
        <v>2</v>
      </c>
      <c r="AH693">
        <v>1</v>
      </c>
      <c r="AI693">
        <v>0</v>
      </c>
      <c r="AJ693">
        <v>32</v>
      </c>
      <c r="AK693">
        <v>1</v>
      </c>
      <c r="AL693">
        <v>0</v>
      </c>
      <c r="AM693">
        <v>1</v>
      </c>
      <c r="AN693">
        <v>0</v>
      </c>
      <c r="AO693">
        <v>1</v>
      </c>
      <c r="AP693">
        <v>0</v>
      </c>
      <c r="AQ693">
        <v>1</v>
      </c>
      <c r="AR693">
        <v>22</v>
      </c>
      <c r="AS693">
        <v>0</v>
      </c>
      <c r="AT693">
        <v>0</v>
      </c>
      <c r="AU693">
        <v>0</v>
      </c>
      <c r="AV693">
        <v>1</v>
      </c>
      <c r="AW693">
        <v>5</v>
      </c>
      <c r="AX693">
        <v>0</v>
      </c>
      <c r="AY693">
        <v>0</v>
      </c>
      <c r="AZ693">
        <v>1</v>
      </c>
      <c r="BA693">
        <v>0</v>
      </c>
      <c r="BB693">
        <v>0</v>
      </c>
      <c r="BC693">
        <v>9</v>
      </c>
      <c r="BD693">
        <v>0</v>
      </c>
      <c r="BE693">
        <v>125</v>
      </c>
      <c r="BF693">
        <v>6</v>
      </c>
      <c r="BG693">
        <v>4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2</v>
      </c>
      <c r="CI693">
        <v>6</v>
      </c>
      <c r="CJ693">
        <v>3</v>
      </c>
      <c r="CK693">
        <v>0</v>
      </c>
      <c r="CL693">
        <v>0</v>
      </c>
      <c r="CM693">
        <v>0</v>
      </c>
      <c r="CN693">
        <v>0</v>
      </c>
      <c r="CO693">
        <v>1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1</v>
      </c>
      <c r="DE693">
        <v>0</v>
      </c>
      <c r="DF693">
        <v>0</v>
      </c>
      <c r="DG693">
        <v>0</v>
      </c>
      <c r="DH693">
        <v>1</v>
      </c>
      <c r="DI693">
        <v>3</v>
      </c>
      <c r="DJ693">
        <v>7</v>
      </c>
      <c r="DK693">
        <v>6</v>
      </c>
      <c r="DL693">
        <v>0</v>
      </c>
      <c r="DM693">
        <v>1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7</v>
      </c>
      <c r="EN693">
        <v>38</v>
      </c>
      <c r="EO693">
        <v>2</v>
      </c>
      <c r="EP693">
        <v>0</v>
      </c>
      <c r="EQ693">
        <v>0</v>
      </c>
      <c r="ER693">
        <v>5</v>
      </c>
      <c r="ES693">
        <v>1</v>
      </c>
      <c r="ET693">
        <v>0</v>
      </c>
      <c r="EU693">
        <v>29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0</v>
      </c>
      <c r="FL693">
        <v>0</v>
      </c>
      <c r="FM693">
        <v>0</v>
      </c>
      <c r="FN693">
        <v>0</v>
      </c>
      <c r="FO693">
        <v>0</v>
      </c>
      <c r="FP693">
        <v>1</v>
      </c>
      <c r="FQ693">
        <v>38</v>
      </c>
      <c r="FR693">
        <v>1</v>
      </c>
      <c r="FS693">
        <v>1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0</v>
      </c>
      <c r="GE693">
        <v>0</v>
      </c>
      <c r="GF693">
        <v>0</v>
      </c>
      <c r="GG693">
        <v>0</v>
      </c>
      <c r="GH693">
        <v>0</v>
      </c>
      <c r="GI693">
        <v>0</v>
      </c>
      <c r="GJ693">
        <v>0</v>
      </c>
      <c r="GK693">
        <v>0</v>
      </c>
      <c r="GL693">
        <v>0</v>
      </c>
      <c r="GM693">
        <v>0</v>
      </c>
      <c r="GN693">
        <v>0</v>
      </c>
      <c r="GO693">
        <v>0</v>
      </c>
      <c r="GP693">
        <v>0</v>
      </c>
      <c r="GQ693">
        <v>0</v>
      </c>
      <c r="GR693">
        <v>0</v>
      </c>
      <c r="GS693">
        <v>0</v>
      </c>
      <c r="GT693">
        <v>0</v>
      </c>
      <c r="GU693">
        <v>1</v>
      </c>
      <c r="GV693">
        <v>13</v>
      </c>
      <c r="GW693">
        <v>8</v>
      </c>
      <c r="GX693">
        <v>1</v>
      </c>
      <c r="GY693">
        <v>0</v>
      </c>
      <c r="GZ693">
        <v>0</v>
      </c>
      <c r="HA693">
        <v>0</v>
      </c>
      <c r="HB693">
        <v>0</v>
      </c>
      <c r="HC693">
        <v>0</v>
      </c>
      <c r="HD693">
        <v>0</v>
      </c>
      <c r="HE693">
        <v>0</v>
      </c>
      <c r="HF693">
        <v>0</v>
      </c>
      <c r="HG693">
        <v>2</v>
      </c>
      <c r="HH693">
        <v>0</v>
      </c>
      <c r="HI693">
        <v>0</v>
      </c>
      <c r="HJ693">
        <v>0</v>
      </c>
      <c r="HK693">
        <v>0</v>
      </c>
      <c r="HL693">
        <v>0</v>
      </c>
      <c r="HM693">
        <v>0</v>
      </c>
      <c r="HN693">
        <v>0</v>
      </c>
      <c r="HO693">
        <v>0</v>
      </c>
      <c r="HP693">
        <v>0</v>
      </c>
      <c r="HQ693">
        <v>0</v>
      </c>
      <c r="HR693">
        <v>1</v>
      </c>
      <c r="HS693">
        <v>0</v>
      </c>
      <c r="HT693">
        <v>0</v>
      </c>
      <c r="HU693">
        <v>0</v>
      </c>
      <c r="HV693">
        <v>0</v>
      </c>
      <c r="HW693">
        <v>1</v>
      </c>
      <c r="HX693">
        <v>0</v>
      </c>
      <c r="HY693">
        <v>13</v>
      </c>
      <c r="HZ693">
        <v>4</v>
      </c>
      <c r="IA693">
        <v>0</v>
      </c>
      <c r="IB693">
        <v>1</v>
      </c>
      <c r="IC693">
        <v>0</v>
      </c>
      <c r="ID693">
        <v>0</v>
      </c>
      <c r="IE693">
        <v>0</v>
      </c>
      <c r="IF693">
        <v>1</v>
      </c>
      <c r="IG693">
        <v>0</v>
      </c>
      <c r="IH693">
        <v>2</v>
      </c>
      <c r="II693">
        <v>0</v>
      </c>
      <c r="IJ693">
        <v>0</v>
      </c>
      <c r="IK693">
        <v>0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0</v>
      </c>
      <c r="IR693">
        <v>0</v>
      </c>
      <c r="IS693">
        <v>0</v>
      </c>
      <c r="IT693">
        <v>0</v>
      </c>
      <c r="IU693">
        <v>0</v>
      </c>
      <c r="IV693">
        <v>0</v>
      </c>
      <c r="IW693">
        <v>0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4</v>
      </c>
      <c r="JD693" t="s">
        <v>0</v>
      </c>
      <c r="JE693" t="s">
        <v>0</v>
      </c>
      <c r="JF693" t="s">
        <v>0</v>
      </c>
      <c r="JG693" t="s">
        <v>0</v>
      </c>
      <c r="JH693" t="s">
        <v>0</v>
      </c>
      <c r="JI693" t="s">
        <v>0</v>
      </c>
      <c r="JJ693" t="s">
        <v>0</v>
      </c>
      <c r="JK693" t="s">
        <v>0</v>
      </c>
      <c r="JL693" t="s">
        <v>0</v>
      </c>
      <c r="JM693" t="s">
        <v>0</v>
      </c>
      <c r="JN693" t="s">
        <v>0</v>
      </c>
      <c r="JO693" t="s">
        <v>0</v>
      </c>
      <c r="JP693" t="s">
        <v>0</v>
      </c>
      <c r="JQ693" t="s">
        <v>0</v>
      </c>
      <c r="JR693" t="s">
        <v>0</v>
      </c>
      <c r="JS693" t="s">
        <v>0</v>
      </c>
      <c r="JT693" t="s">
        <v>0</v>
      </c>
      <c r="JU693" t="s">
        <v>0</v>
      </c>
      <c r="JV693" t="s">
        <v>0</v>
      </c>
      <c r="JW693">
        <v>3</v>
      </c>
      <c r="JX693">
        <v>1</v>
      </c>
      <c r="JY693">
        <v>1</v>
      </c>
      <c r="JZ693">
        <v>0</v>
      </c>
      <c r="KA693">
        <v>0</v>
      </c>
      <c r="KB693">
        <v>0</v>
      </c>
      <c r="KC693">
        <v>0</v>
      </c>
      <c r="KD693">
        <v>0</v>
      </c>
      <c r="KE693">
        <v>0</v>
      </c>
      <c r="KF693">
        <v>1</v>
      </c>
      <c r="KG693">
        <v>0</v>
      </c>
      <c r="KH693">
        <v>0</v>
      </c>
      <c r="KI693">
        <v>0</v>
      </c>
      <c r="KJ693">
        <v>0</v>
      </c>
      <c r="KK693">
        <v>0</v>
      </c>
      <c r="KL693">
        <v>0</v>
      </c>
      <c r="KM693">
        <v>0</v>
      </c>
      <c r="KN693">
        <v>0</v>
      </c>
      <c r="KO693">
        <v>0</v>
      </c>
      <c r="KP693">
        <v>0</v>
      </c>
      <c r="KQ693">
        <v>0</v>
      </c>
      <c r="KR693">
        <v>3</v>
      </c>
      <c r="KS693">
        <v>1</v>
      </c>
      <c r="KT693">
        <v>0</v>
      </c>
      <c r="KU693">
        <v>1</v>
      </c>
      <c r="KV693">
        <v>0</v>
      </c>
      <c r="KW693">
        <v>0</v>
      </c>
      <c r="KX693">
        <v>0</v>
      </c>
      <c r="KY693">
        <v>0</v>
      </c>
      <c r="KZ693">
        <v>0</v>
      </c>
      <c r="LA693">
        <v>0</v>
      </c>
      <c r="LB693">
        <v>0</v>
      </c>
      <c r="LC693">
        <v>0</v>
      </c>
      <c r="LD693">
        <v>0</v>
      </c>
      <c r="LE693">
        <v>0</v>
      </c>
      <c r="LF693">
        <v>0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0</v>
      </c>
      <c r="LN693">
        <v>0</v>
      </c>
      <c r="LO693">
        <v>0</v>
      </c>
      <c r="LP693">
        <v>0</v>
      </c>
      <c r="LQ693">
        <v>0</v>
      </c>
      <c r="LR693">
        <v>0</v>
      </c>
      <c r="LS693">
        <v>0</v>
      </c>
      <c r="LT693">
        <v>0</v>
      </c>
      <c r="LU693">
        <v>1</v>
      </c>
      <c r="LV693">
        <v>0</v>
      </c>
      <c r="LW693">
        <v>0</v>
      </c>
      <c r="LX693">
        <v>0</v>
      </c>
      <c r="LY693">
        <v>0</v>
      </c>
      <c r="LZ693">
        <v>0</v>
      </c>
      <c r="MA693">
        <v>0</v>
      </c>
      <c r="MB693">
        <v>0</v>
      </c>
      <c r="MC693">
        <v>0</v>
      </c>
      <c r="MD693">
        <v>0</v>
      </c>
      <c r="ME693">
        <v>0</v>
      </c>
      <c r="MF693">
        <v>0</v>
      </c>
      <c r="MG693">
        <v>0</v>
      </c>
      <c r="MH693">
        <v>0</v>
      </c>
      <c r="MI693">
        <v>0</v>
      </c>
      <c r="MJ693">
        <v>0</v>
      </c>
      <c r="MK693">
        <v>0</v>
      </c>
      <c r="ML693">
        <v>0</v>
      </c>
      <c r="MM693">
        <v>0</v>
      </c>
    </row>
    <row r="694" spans="1:351">
      <c r="A694" t="s">
        <v>452</v>
      </c>
      <c r="B694" t="s">
        <v>441</v>
      </c>
      <c r="C694" t="str">
        <f>"201404"</f>
        <v>201404</v>
      </c>
      <c r="D694" t="s">
        <v>451</v>
      </c>
      <c r="E694">
        <v>5</v>
      </c>
      <c r="F694">
        <v>431</v>
      </c>
      <c r="G694">
        <v>330</v>
      </c>
      <c r="H694">
        <v>173</v>
      </c>
      <c r="I694">
        <v>157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157</v>
      </c>
      <c r="T694">
        <v>0</v>
      </c>
      <c r="U694">
        <v>0</v>
      </c>
      <c r="V694">
        <v>157</v>
      </c>
      <c r="W694">
        <v>13</v>
      </c>
      <c r="X694">
        <v>10</v>
      </c>
      <c r="Y694">
        <v>2</v>
      </c>
      <c r="Z694">
        <v>1</v>
      </c>
      <c r="AA694">
        <v>144</v>
      </c>
      <c r="AB694">
        <v>98</v>
      </c>
      <c r="AC694">
        <v>13</v>
      </c>
      <c r="AD694">
        <v>2</v>
      </c>
      <c r="AE694">
        <v>3</v>
      </c>
      <c r="AF694">
        <v>39</v>
      </c>
      <c r="AG694">
        <v>2</v>
      </c>
      <c r="AH694">
        <v>2</v>
      </c>
      <c r="AI694">
        <v>1</v>
      </c>
      <c r="AJ694">
        <v>11</v>
      </c>
      <c r="AK694">
        <v>1</v>
      </c>
      <c r="AL694">
        <v>0</v>
      </c>
      <c r="AM694">
        <v>2</v>
      </c>
      <c r="AN694">
        <v>1</v>
      </c>
      <c r="AO694">
        <v>0</v>
      </c>
      <c r="AP694">
        <v>0</v>
      </c>
      <c r="AQ694">
        <v>0</v>
      </c>
      <c r="AR694">
        <v>15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3</v>
      </c>
      <c r="BD694">
        <v>3</v>
      </c>
      <c r="BE694">
        <v>98</v>
      </c>
      <c r="BF694">
        <v>2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1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1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2</v>
      </c>
      <c r="CJ694">
        <v>4</v>
      </c>
      <c r="CK694">
        <v>0</v>
      </c>
      <c r="CL694">
        <v>0</v>
      </c>
      <c r="CM694">
        <v>1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2</v>
      </c>
      <c r="CZ694">
        <v>1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4</v>
      </c>
      <c r="DJ694">
        <v>1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1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1</v>
      </c>
      <c r="EN694">
        <v>16</v>
      </c>
      <c r="EO694">
        <v>2</v>
      </c>
      <c r="EP694">
        <v>1</v>
      </c>
      <c r="EQ694">
        <v>0</v>
      </c>
      <c r="ER694">
        <v>0</v>
      </c>
      <c r="ES694">
        <v>0</v>
      </c>
      <c r="ET694">
        <v>1</v>
      </c>
      <c r="EU694">
        <v>11</v>
      </c>
      <c r="EV694">
        <v>0</v>
      </c>
      <c r="EW694">
        <v>1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0</v>
      </c>
      <c r="FP694">
        <v>0</v>
      </c>
      <c r="FQ694">
        <v>16</v>
      </c>
      <c r="FR694">
        <v>1</v>
      </c>
      <c r="FS694">
        <v>0</v>
      </c>
      <c r="FT694">
        <v>0</v>
      </c>
      <c r="FU694">
        <v>0</v>
      </c>
      <c r="FV694">
        <v>1</v>
      </c>
      <c r="FW694">
        <v>0</v>
      </c>
      <c r="FX694">
        <v>0</v>
      </c>
      <c r="FY694">
        <v>0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0</v>
      </c>
      <c r="GI694">
        <v>0</v>
      </c>
      <c r="GJ694">
        <v>0</v>
      </c>
      <c r="GK694">
        <v>0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1</v>
      </c>
      <c r="GV694">
        <v>14</v>
      </c>
      <c r="GW694">
        <v>5</v>
      </c>
      <c r="GX694">
        <v>0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1</v>
      </c>
      <c r="HG694">
        <v>0</v>
      </c>
      <c r="HH694">
        <v>0</v>
      </c>
      <c r="HI694">
        <v>0</v>
      </c>
      <c r="HJ694">
        <v>0</v>
      </c>
      <c r="HK694">
        <v>1</v>
      </c>
      <c r="HL694">
        <v>1</v>
      </c>
      <c r="HM694">
        <v>0</v>
      </c>
      <c r="HN694">
        <v>0</v>
      </c>
      <c r="HO694">
        <v>0</v>
      </c>
      <c r="HP694">
        <v>0</v>
      </c>
      <c r="HQ694">
        <v>0</v>
      </c>
      <c r="HR694">
        <v>3</v>
      </c>
      <c r="HS694">
        <v>0</v>
      </c>
      <c r="HT694">
        <v>1</v>
      </c>
      <c r="HU694">
        <v>0</v>
      </c>
      <c r="HV694">
        <v>1</v>
      </c>
      <c r="HW694">
        <v>0</v>
      </c>
      <c r="HX694">
        <v>1</v>
      </c>
      <c r="HY694">
        <v>14</v>
      </c>
      <c r="HZ694">
        <v>7</v>
      </c>
      <c r="IA694">
        <v>3</v>
      </c>
      <c r="IB694">
        <v>4</v>
      </c>
      <c r="IC694">
        <v>0</v>
      </c>
      <c r="ID694">
        <v>0</v>
      </c>
      <c r="IE694">
        <v>0</v>
      </c>
      <c r="IF694">
        <v>0</v>
      </c>
      <c r="IG694">
        <v>0</v>
      </c>
      <c r="IH694">
        <v>0</v>
      </c>
      <c r="II694">
        <v>0</v>
      </c>
      <c r="IJ694">
        <v>0</v>
      </c>
      <c r="IK694">
        <v>0</v>
      </c>
      <c r="IL694">
        <v>0</v>
      </c>
      <c r="IM694">
        <v>0</v>
      </c>
      <c r="IN694">
        <v>0</v>
      </c>
      <c r="IO694">
        <v>0</v>
      </c>
      <c r="IP694">
        <v>0</v>
      </c>
      <c r="IQ694">
        <v>0</v>
      </c>
      <c r="IR694">
        <v>0</v>
      </c>
      <c r="IS694">
        <v>0</v>
      </c>
      <c r="IT694">
        <v>0</v>
      </c>
      <c r="IU694">
        <v>0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0</v>
      </c>
      <c r="JC694">
        <v>7</v>
      </c>
      <c r="JD694" t="s">
        <v>0</v>
      </c>
      <c r="JE694" t="s">
        <v>0</v>
      </c>
      <c r="JF694" t="s">
        <v>0</v>
      </c>
      <c r="JG694" t="s">
        <v>0</v>
      </c>
      <c r="JH694" t="s">
        <v>0</v>
      </c>
      <c r="JI694" t="s">
        <v>0</v>
      </c>
      <c r="JJ694" t="s">
        <v>0</v>
      </c>
      <c r="JK694" t="s">
        <v>0</v>
      </c>
      <c r="JL694" t="s">
        <v>0</v>
      </c>
      <c r="JM694" t="s">
        <v>0</v>
      </c>
      <c r="JN694" t="s">
        <v>0</v>
      </c>
      <c r="JO694" t="s">
        <v>0</v>
      </c>
      <c r="JP694" t="s">
        <v>0</v>
      </c>
      <c r="JQ694" t="s">
        <v>0</v>
      </c>
      <c r="JR694" t="s">
        <v>0</v>
      </c>
      <c r="JS694" t="s">
        <v>0</v>
      </c>
      <c r="JT694" t="s">
        <v>0</v>
      </c>
      <c r="JU694" t="s">
        <v>0</v>
      </c>
      <c r="JV694" t="s">
        <v>0</v>
      </c>
      <c r="JW694">
        <v>0</v>
      </c>
      <c r="JX694">
        <v>0</v>
      </c>
      <c r="JY694">
        <v>0</v>
      </c>
      <c r="JZ694">
        <v>0</v>
      </c>
      <c r="KA694">
        <v>0</v>
      </c>
      <c r="KB694">
        <v>0</v>
      </c>
      <c r="KC694">
        <v>0</v>
      </c>
      <c r="KD694">
        <v>0</v>
      </c>
      <c r="KE694">
        <v>0</v>
      </c>
      <c r="KF694">
        <v>0</v>
      </c>
      <c r="KG694">
        <v>0</v>
      </c>
      <c r="KH694">
        <v>0</v>
      </c>
      <c r="KI694">
        <v>0</v>
      </c>
      <c r="KJ694">
        <v>0</v>
      </c>
      <c r="KK694">
        <v>0</v>
      </c>
      <c r="KL694">
        <v>0</v>
      </c>
      <c r="KM694">
        <v>0</v>
      </c>
      <c r="KN694">
        <v>0</v>
      </c>
      <c r="KO694">
        <v>0</v>
      </c>
      <c r="KP694">
        <v>0</v>
      </c>
      <c r="KQ694">
        <v>0</v>
      </c>
      <c r="KR694">
        <v>0</v>
      </c>
      <c r="KS694">
        <v>0</v>
      </c>
      <c r="KT694">
        <v>0</v>
      </c>
      <c r="KU694">
        <v>0</v>
      </c>
      <c r="KV694">
        <v>0</v>
      </c>
      <c r="KW694">
        <v>0</v>
      </c>
      <c r="KX694">
        <v>0</v>
      </c>
      <c r="KY694">
        <v>0</v>
      </c>
      <c r="KZ694">
        <v>0</v>
      </c>
      <c r="LA694">
        <v>0</v>
      </c>
      <c r="LB694">
        <v>0</v>
      </c>
      <c r="LC694">
        <v>0</v>
      </c>
      <c r="LD694">
        <v>0</v>
      </c>
      <c r="LE694">
        <v>0</v>
      </c>
      <c r="LF694">
        <v>0</v>
      </c>
      <c r="LG694">
        <v>0</v>
      </c>
      <c r="LH694">
        <v>0</v>
      </c>
      <c r="LI694">
        <v>0</v>
      </c>
      <c r="LJ694">
        <v>0</v>
      </c>
      <c r="LK694">
        <v>0</v>
      </c>
      <c r="LL694">
        <v>0</v>
      </c>
      <c r="LM694">
        <v>0</v>
      </c>
      <c r="LN694">
        <v>0</v>
      </c>
      <c r="LO694">
        <v>0</v>
      </c>
      <c r="LP694">
        <v>0</v>
      </c>
      <c r="LQ694">
        <v>0</v>
      </c>
      <c r="LR694">
        <v>0</v>
      </c>
      <c r="LS694">
        <v>0</v>
      </c>
      <c r="LT694">
        <v>0</v>
      </c>
      <c r="LU694">
        <v>0</v>
      </c>
      <c r="LV694">
        <v>1</v>
      </c>
      <c r="LW694">
        <v>0</v>
      </c>
      <c r="LX694">
        <v>1</v>
      </c>
      <c r="LY694">
        <v>0</v>
      </c>
      <c r="LZ694">
        <v>0</v>
      </c>
      <c r="MA694">
        <v>0</v>
      </c>
      <c r="MB694">
        <v>0</v>
      </c>
      <c r="MC694">
        <v>0</v>
      </c>
      <c r="MD694">
        <v>0</v>
      </c>
      <c r="ME694">
        <v>0</v>
      </c>
      <c r="MF694">
        <v>0</v>
      </c>
      <c r="MG694">
        <v>0</v>
      </c>
      <c r="MH694">
        <v>0</v>
      </c>
      <c r="MI694">
        <v>0</v>
      </c>
      <c r="MJ694">
        <v>0</v>
      </c>
      <c r="MK694">
        <v>0</v>
      </c>
      <c r="ML694">
        <v>0</v>
      </c>
      <c r="MM694">
        <v>1</v>
      </c>
    </row>
    <row r="695" spans="1:351">
      <c r="A695" t="s">
        <v>450</v>
      </c>
      <c r="B695" t="s">
        <v>441</v>
      </c>
      <c r="C695" t="str">
        <f>"201404"</f>
        <v>201404</v>
      </c>
      <c r="D695" t="s">
        <v>449</v>
      </c>
      <c r="E695">
        <v>6</v>
      </c>
      <c r="F695">
        <v>214</v>
      </c>
      <c r="G695">
        <v>169</v>
      </c>
      <c r="H695">
        <v>76</v>
      </c>
      <c r="I695">
        <v>93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93</v>
      </c>
      <c r="T695">
        <v>0</v>
      </c>
      <c r="U695">
        <v>0</v>
      </c>
      <c r="V695">
        <v>93</v>
      </c>
      <c r="W695">
        <v>1</v>
      </c>
      <c r="X695">
        <v>0</v>
      </c>
      <c r="Y695">
        <v>1</v>
      </c>
      <c r="Z695">
        <v>0</v>
      </c>
      <c r="AA695">
        <v>92</v>
      </c>
      <c r="AB695">
        <v>53</v>
      </c>
      <c r="AC695">
        <v>14</v>
      </c>
      <c r="AD695">
        <v>4</v>
      </c>
      <c r="AE695">
        <v>0</v>
      </c>
      <c r="AF695">
        <v>10</v>
      </c>
      <c r="AG695">
        <v>0</v>
      </c>
      <c r="AH695">
        <v>1</v>
      </c>
      <c r="AI695">
        <v>0</v>
      </c>
      <c r="AJ695">
        <v>8</v>
      </c>
      <c r="AK695">
        <v>0</v>
      </c>
      <c r="AL695">
        <v>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13</v>
      </c>
      <c r="AS695">
        <v>0</v>
      </c>
      <c r="AT695">
        <v>0</v>
      </c>
      <c r="AU695">
        <v>1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1</v>
      </c>
      <c r="BD695">
        <v>0</v>
      </c>
      <c r="BE695">
        <v>53</v>
      </c>
      <c r="BF695">
        <v>4</v>
      </c>
      <c r="BG695">
        <v>1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1</v>
      </c>
      <c r="CF695">
        <v>0</v>
      </c>
      <c r="CG695">
        <v>0</v>
      </c>
      <c r="CH695">
        <v>2</v>
      </c>
      <c r="CI695">
        <v>4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2</v>
      </c>
      <c r="DK695">
        <v>1</v>
      </c>
      <c r="DL695">
        <v>0</v>
      </c>
      <c r="DM695">
        <v>1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2</v>
      </c>
      <c r="EN695">
        <v>17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1</v>
      </c>
      <c r="EU695">
        <v>15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</v>
      </c>
      <c r="FI695">
        <v>1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17</v>
      </c>
      <c r="FR695">
        <v>4</v>
      </c>
      <c r="FS695">
        <v>1</v>
      </c>
      <c r="FT695">
        <v>1</v>
      </c>
      <c r="FU695">
        <v>0</v>
      </c>
      <c r="FV695">
        <v>1</v>
      </c>
      <c r="FW695">
        <v>0</v>
      </c>
      <c r="FX695">
        <v>0</v>
      </c>
      <c r="FY695">
        <v>0</v>
      </c>
      <c r="FZ695">
        <v>0</v>
      </c>
      <c r="GA695">
        <v>1</v>
      </c>
      <c r="GB695">
        <v>0</v>
      </c>
      <c r="GC695">
        <v>0</v>
      </c>
      <c r="GD695">
        <v>0</v>
      </c>
      <c r="GE695">
        <v>0</v>
      </c>
      <c r="GF695">
        <v>0</v>
      </c>
      <c r="GG695">
        <v>0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4</v>
      </c>
      <c r="GV695">
        <v>6</v>
      </c>
      <c r="GW695">
        <v>0</v>
      </c>
      <c r="GX695">
        <v>0</v>
      </c>
      <c r="GY695">
        <v>0</v>
      </c>
      <c r="GZ695">
        <v>2</v>
      </c>
      <c r="HA695">
        <v>0</v>
      </c>
      <c r="HB695">
        <v>1</v>
      </c>
      <c r="HC695">
        <v>0</v>
      </c>
      <c r="HD695">
        <v>2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0</v>
      </c>
      <c r="HO695">
        <v>0</v>
      </c>
      <c r="HP695">
        <v>0</v>
      </c>
      <c r="HQ695">
        <v>0</v>
      </c>
      <c r="HR695">
        <v>0</v>
      </c>
      <c r="HS695">
        <v>0</v>
      </c>
      <c r="HT695">
        <v>1</v>
      </c>
      <c r="HU695">
        <v>0</v>
      </c>
      <c r="HV695">
        <v>0</v>
      </c>
      <c r="HW695">
        <v>0</v>
      </c>
      <c r="HX695">
        <v>0</v>
      </c>
      <c r="HY695">
        <v>6</v>
      </c>
      <c r="HZ695">
        <v>4</v>
      </c>
      <c r="IA695">
        <v>2</v>
      </c>
      <c r="IB695">
        <v>1</v>
      </c>
      <c r="IC695">
        <v>0</v>
      </c>
      <c r="ID695">
        <v>0</v>
      </c>
      <c r="IE695">
        <v>0</v>
      </c>
      <c r="IF695">
        <v>1</v>
      </c>
      <c r="IG695">
        <v>0</v>
      </c>
      <c r="IH695">
        <v>0</v>
      </c>
      <c r="II695">
        <v>0</v>
      </c>
      <c r="IJ695">
        <v>0</v>
      </c>
      <c r="IK695">
        <v>0</v>
      </c>
      <c r="IL695">
        <v>0</v>
      </c>
      <c r="IM695">
        <v>0</v>
      </c>
      <c r="IN695">
        <v>0</v>
      </c>
      <c r="IO695">
        <v>0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0</v>
      </c>
      <c r="IY695">
        <v>0</v>
      </c>
      <c r="IZ695">
        <v>0</v>
      </c>
      <c r="JA695">
        <v>0</v>
      </c>
      <c r="JB695">
        <v>0</v>
      </c>
      <c r="JC695">
        <v>4</v>
      </c>
      <c r="JD695" t="s">
        <v>0</v>
      </c>
      <c r="JE695" t="s">
        <v>0</v>
      </c>
      <c r="JF695" t="s">
        <v>0</v>
      </c>
      <c r="JG695" t="s">
        <v>0</v>
      </c>
      <c r="JH695" t="s">
        <v>0</v>
      </c>
      <c r="JI695" t="s">
        <v>0</v>
      </c>
      <c r="JJ695" t="s">
        <v>0</v>
      </c>
      <c r="JK695" t="s">
        <v>0</v>
      </c>
      <c r="JL695" t="s">
        <v>0</v>
      </c>
      <c r="JM695" t="s">
        <v>0</v>
      </c>
      <c r="JN695" t="s">
        <v>0</v>
      </c>
      <c r="JO695" t="s">
        <v>0</v>
      </c>
      <c r="JP695" t="s">
        <v>0</v>
      </c>
      <c r="JQ695" t="s">
        <v>0</v>
      </c>
      <c r="JR695" t="s">
        <v>0</v>
      </c>
      <c r="JS695" t="s">
        <v>0</v>
      </c>
      <c r="JT695" t="s">
        <v>0</v>
      </c>
      <c r="JU695" t="s">
        <v>0</v>
      </c>
      <c r="JV695" t="s">
        <v>0</v>
      </c>
      <c r="JW695">
        <v>0</v>
      </c>
      <c r="JX695">
        <v>0</v>
      </c>
      <c r="JY695">
        <v>0</v>
      </c>
      <c r="JZ695">
        <v>0</v>
      </c>
      <c r="KA695">
        <v>0</v>
      </c>
      <c r="KB695">
        <v>0</v>
      </c>
      <c r="KC695">
        <v>0</v>
      </c>
      <c r="KD695">
        <v>0</v>
      </c>
      <c r="KE695">
        <v>0</v>
      </c>
      <c r="KF695">
        <v>0</v>
      </c>
      <c r="KG695">
        <v>0</v>
      </c>
      <c r="KH695">
        <v>0</v>
      </c>
      <c r="KI695">
        <v>0</v>
      </c>
      <c r="KJ695">
        <v>0</v>
      </c>
      <c r="KK695">
        <v>0</v>
      </c>
      <c r="KL695">
        <v>0</v>
      </c>
      <c r="KM695">
        <v>0</v>
      </c>
      <c r="KN695">
        <v>0</v>
      </c>
      <c r="KO695">
        <v>0</v>
      </c>
      <c r="KP695">
        <v>0</v>
      </c>
      <c r="KQ695">
        <v>0</v>
      </c>
      <c r="KR695">
        <v>0</v>
      </c>
      <c r="KS695">
        <v>1</v>
      </c>
      <c r="KT695">
        <v>0</v>
      </c>
      <c r="KU695">
        <v>0</v>
      </c>
      <c r="KV695">
        <v>0</v>
      </c>
      <c r="KW695">
        <v>0</v>
      </c>
      <c r="KX695">
        <v>0</v>
      </c>
      <c r="KY695">
        <v>0</v>
      </c>
      <c r="KZ695">
        <v>0</v>
      </c>
      <c r="LA695">
        <v>0</v>
      </c>
      <c r="LB695">
        <v>0</v>
      </c>
      <c r="LC695">
        <v>0</v>
      </c>
      <c r="LD695">
        <v>0</v>
      </c>
      <c r="LE695">
        <v>0</v>
      </c>
      <c r="LF695">
        <v>0</v>
      </c>
      <c r="LG695">
        <v>1</v>
      </c>
      <c r="LH695">
        <v>0</v>
      </c>
      <c r="LI695">
        <v>0</v>
      </c>
      <c r="LJ695">
        <v>0</v>
      </c>
      <c r="LK695">
        <v>0</v>
      </c>
      <c r="LL695">
        <v>0</v>
      </c>
      <c r="LM695">
        <v>0</v>
      </c>
      <c r="LN695">
        <v>0</v>
      </c>
      <c r="LO695">
        <v>0</v>
      </c>
      <c r="LP695">
        <v>0</v>
      </c>
      <c r="LQ695">
        <v>0</v>
      </c>
      <c r="LR695">
        <v>0</v>
      </c>
      <c r="LS695">
        <v>0</v>
      </c>
      <c r="LT695">
        <v>0</v>
      </c>
      <c r="LU695">
        <v>1</v>
      </c>
      <c r="LV695">
        <v>1</v>
      </c>
      <c r="LW695">
        <v>0</v>
      </c>
      <c r="LX695">
        <v>1</v>
      </c>
      <c r="LY695">
        <v>0</v>
      </c>
      <c r="LZ695">
        <v>0</v>
      </c>
      <c r="MA695">
        <v>0</v>
      </c>
      <c r="MB695">
        <v>0</v>
      </c>
      <c r="MC695">
        <v>0</v>
      </c>
      <c r="MD695">
        <v>0</v>
      </c>
      <c r="ME695">
        <v>0</v>
      </c>
      <c r="MF695">
        <v>0</v>
      </c>
      <c r="MG695">
        <v>0</v>
      </c>
      <c r="MH695">
        <v>0</v>
      </c>
      <c r="MI695">
        <v>0</v>
      </c>
      <c r="MJ695">
        <v>0</v>
      </c>
      <c r="MK695">
        <v>0</v>
      </c>
      <c r="ML695">
        <v>0</v>
      </c>
      <c r="MM695">
        <v>1</v>
      </c>
    </row>
    <row r="696" spans="1:351">
      <c r="A696" t="s">
        <v>448</v>
      </c>
      <c r="B696" t="s">
        <v>441</v>
      </c>
      <c r="C696" t="str">
        <f>"201404"</f>
        <v>201404</v>
      </c>
      <c r="D696" t="s">
        <v>447</v>
      </c>
      <c r="E696">
        <v>7</v>
      </c>
      <c r="F696">
        <v>375</v>
      </c>
      <c r="G696">
        <v>290</v>
      </c>
      <c r="H696">
        <v>98</v>
      </c>
      <c r="I696">
        <v>192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192</v>
      </c>
      <c r="T696">
        <v>0</v>
      </c>
      <c r="U696">
        <v>0</v>
      </c>
      <c r="V696">
        <v>192</v>
      </c>
      <c r="W696">
        <v>5</v>
      </c>
      <c r="X696">
        <v>3</v>
      </c>
      <c r="Y696">
        <v>0</v>
      </c>
      <c r="Z696">
        <v>1</v>
      </c>
      <c r="AA696">
        <v>187</v>
      </c>
      <c r="AB696">
        <v>110</v>
      </c>
      <c r="AC696">
        <v>5</v>
      </c>
      <c r="AD696">
        <v>15</v>
      </c>
      <c r="AE696">
        <v>2</v>
      </c>
      <c r="AF696">
        <v>40</v>
      </c>
      <c r="AG696">
        <v>4</v>
      </c>
      <c r="AH696">
        <v>2</v>
      </c>
      <c r="AI696">
        <v>0</v>
      </c>
      <c r="AJ696">
        <v>6</v>
      </c>
      <c r="AK696">
        <v>0</v>
      </c>
      <c r="AL696">
        <v>1</v>
      </c>
      <c r="AM696">
        <v>1</v>
      </c>
      <c r="AN696">
        <v>0</v>
      </c>
      <c r="AO696">
        <v>0</v>
      </c>
      <c r="AP696">
        <v>0</v>
      </c>
      <c r="AQ696">
        <v>3</v>
      </c>
      <c r="AR696">
        <v>16</v>
      </c>
      <c r="AS696">
        <v>1</v>
      </c>
      <c r="AT696">
        <v>0</v>
      </c>
      <c r="AU696">
        <v>0</v>
      </c>
      <c r="AV696">
        <v>1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11</v>
      </c>
      <c r="BD696">
        <v>2</v>
      </c>
      <c r="BE696">
        <v>110</v>
      </c>
      <c r="BF696">
        <v>11</v>
      </c>
      <c r="BG696">
        <v>1</v>
      </c>
      <c r="BH696">
        <v>2</v>
      </c>
      <c r="BI696">
        <v>0</v>
      </c>
      <c r="BJ696">
        <v>0</v>
      </c>
      <c r="BK696">
        <v>0</v>
      </c>
      <c r="BL696">
        <v>0</v>
      </c>
      <c r="BM696">
        <v>1</v>
      </c>
      <c r="BN696">
        <v>1</v>
      </c>
      <c r="BO696">
        <v>0</v>
      </c>
      <c r="BP696">
        <v>1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3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2</v>
      </c>
      <c r="CI696">
        <v>11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4</v>
      </c>
      <c r="DK696">
        <v>2</v>
      </c>
      <c r="DL696">
        <v>1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1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4</v>
      </c>
      <c r="EN696">
        <v>37</v>
      </c>
      <c r="EO696">
        <v>1</v>
      </c>
      <c r="EP696">
        <v>0</v>
      </c>
      <c r="EQ696">
        <v>0</v>
      </c>
      <c r="ER696">
        <v>2</v>
      </c>
      <c r="ES696">
        <v>0</v>
      </c>
      <c r="ET696">
        <v>0</v>
      </c>
      <c r="EU696">
        <v>31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1</v>
      </c>
      <c r="FE696">
        <v>0</v>
      </c>
      <c r="FF696">
        <v>0</v>
      </c>
      <c r="FG696">
        <v>0</v>
      </c>
      <c r="FH696">
        <v>2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37</v>
      </c>
      <c r="FR696">
        <v>6</v>
      </c>
      <c r="FS696">
        <v>1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2</v>
      </c>
      <c r="GG696">
        <v>0</v>
      </c>
      <c r="GH696">
        <v>0</v>
      </c>
      <c r="GI696">
        <v>0</v>
      </c>
      <c r="GJ696">
        <v>0</v>
      </c>
      <c r="GK696">
        <v>0</v>
      </c>
      <c r="GL696">
        <v>0</v>
      </c>
      <c r="GM696">
        <v>2</v>
      </c>
      <c r="GN696">
        <v>0</v>
      </c>
      <c r="GO696">
        <v>0</v>
      </c>
      <c r="GP696">
        <v>1</v>
      </c>
      <c r="GQ696">
        <v>0</v>
      </c>
      <c r="GR696">
        <v>0</v>
      </c>
      <c r="GS696">
        <v>0</v>
      </c>
      <c r="GT696">
        <v>0</v>
      </c>
      <c r="GU696">
        <v>6</v>
      </c>
      <c r="GV696">
        <v>15</v>
      </c>
      <c r="GW696">
        <v>12</v>
      </c>
      <c r="GX696">
        <v>0</v>
      </c>
      <c r="GY696">
        <v>0</v>
      </c>
      <c r="GZ696">
        <v>0</v>
      </c>
      <c r="HA696">
        <v>0</v>
      </c>
      <c r="HB696">
        <v>0</v>
      </c>
      <c r="HC696">
        <v>0</v>
      </c>
      <c r="HD696">
        <v>0</v>
      </c>
      <c r="HE696">
        <v>0</v>
      </c>
      <c r="HF696">
        <v>1</v>
      </c>
      <c r="HG696">
        <v>0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0</v>
      </c>
      <c r="HR696">
        <v>0</v>
      </c>
      <c r="HS696">
        <v>0</v>
      </c>
      <c r="HT696">
        <v>1</v>
      </c>
      <c r="HU696">
        <v>0</v>
      </c>
      <c r="HV696">
        <v>0</v>
      </c>
      <c r="HW696">
        <v>1</v>
      </c>
      <c r="HX696">
        <v>0</v>
      </c>
      <c r="HY696">
        <v>15</v>
      </c>
      <c r="HZ696">
        <v>3</v>
      </c>
      <c r="IA696">
        <v>3</v>
      </c>
      <c r="IB696">
        <v>0</v>
      </c>
      <c r="IC696">
        <v>0</v>
      </c>
      <c r="ID696">
        <v>0</v>
      </c>
      <c r="IE696">
        <v>0</v>
      </c>
      <c r="IF696">
        <v>0</v>
      </c>
      <c r="IG696">
        <v>0</v>
      </c>
      <c r="IH696">
        <v>0</v>
      </c>
      <c r="II696">
        <v>0</v>
      </c>
      <c r="IJ696">
        <v>0</v>
      </c>
      <c r="IK696">
        <v>0</v>
      </c>
      <c r="IL696">
        <v>0</v>
      </c>
      <c r="IM696">
        <v>0</v>
      </c>
      <c r="IN696">
        <v>0</v>
      </c>
      <c r="IO696">
        <v>0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0</v>
      </c>
      <c r="IV696">
        <v>0</v>
      </c>
      <c r="IW696">
        <v>0</v>
      </c>
      <c r="IX696">
        <v>0</v>
      </c>
      <c r="IY696">
        <v>0</v>
      </c>
      <c r="IZ696">
        <v>0</v>
      </c>
      <c r="JA696">
        <v>0</v>
      </c>
      <c r="JB696">
        <v>0</v>
      </c>
      <c r="JC696">
        <v>3</v>
      </c>
      <c r="JD696" t="s">
        <v>0</v>
      </c>
      <c r="JE696" t="s">
        <v>0</v>
      </c>
      <c r="JF696" t="s">
        <v>0</v>
      </c>
      <c r="JG696" t="s">
        <v>0</v>
      </c>
      <c r="JH696" t="s">
        <v>0</v>
      </c>
      <c r="JI696" t="s">
        <v>0</v>
      </c>
      <c r="JJ696" t="s">
        <v>0</v>
      </c>
      <c r="JK696" t="s">
        <v>0</v>
      </c>
      <c r="JL696" t="s">
        <v>0</v>
      </c>
      <c r="JM696" t="s">
        <v>0</v>
      </c>
      <c r="JN696" t="s">
        <v>0</v>
      </c>
      <c r="JO696" t="s">
        <v>0</v>
      </c>
      <c r="JP696" t="s">
        <v>0</v>
      </c>
      <c r="JQ696" t="s">
        <v>0</v>
      </c>
      <c r="JR696" t="s">
        <v>0</v>
      </c>
      <c r="JS696" t="s">
        <v>0</v>
      </c>
      <c r="JT696" t="s">
        <v>0</v>
      </c>
      <c r="JU696" t="s">
        <v>0</v>
      </c>
      <c r="JV696" t="s">
        <v>0</v>
      </c>
      <c r="JW696">
        <v>1</v>
      </c>
      <c r="JX696">
        <v>0</v>
      </c>
      <c r="JY696">
        <v>1</v>
      </c>
      <c r="JZ696">
        <v>0</v>
      </c>
      <c r="KA696">
        <v>0</v>
      </c>
      <c r="KB696">
        <v>0</v>
      </c>
      <c r="KC696">
        <v>0</v>
      </c>
      <c r="KD696">
        <v>0</v>
      </c>
      <c r="KE696">
        <v>0</v>
      </c>
      <c r="KF696">
        <v>0</v>
      </c>
      <c r="KG696">
        <v>0</v>
      </c>
      <c r="KH696">
        <v>0</v>
      </c>
      <c r="KI696">
        <v>0</v>
      </c>
      <c r="KJ696">
        <v>0</v>
      </c>
      <c r="KK696">
        <v>0</v>
      </c>
      <c r="KL696">
        <v>0</v>
      </c>
      <c r="KM696">
        <v>0</v>
      </c>
      <c r="KN696">
        <v>0</v>
      </c>
      <c r="KO696">
        <v>0</v>
      </c>
      <c r="KP696">
        <v>0</v>
      </c>
      <c r="KQ696">
        <v>0</v>
      </c>
      <c r="KR696">
        <v>1</v>
      </c>
      <c r="KS696">
        <v>0</v>
      </c>
      <c r="KT696">
        <v>0</v>
      </c>
      <c r="KU696">
        <v>0</v>
      </c>
      <c r="KV696">
        <v>0</v>
      </c>
      <c r="KW696">
        <v>0</v>
      </c>
      <c r="KX696">
        <v>0</v>
      </c>
      <c r="KY696">
        <v>0</v>
      </c>
      <c r="KZ696">
        <v>0</v>
      </c>
      <c r="LA696">
        <v>0</v>
      </c>
      <c r="LB696">
        <v>0</v>
      </c>
      <c r="LC696">
        <v>0</v>
      </c>
      <c r="LD696">
        <v>0</v>
      </c>
      <c r="LE696">
        <v>0</v>
      </c>
      <c r="LF696">
        <v>0</v>
      </c>
      <c r="LG696">
        <v>0</v>
      </c>
      <c r="LH696">
        <v>0</v>
      </c>
      <c r="LI696">
        <v>0</v>
      </c>
      <c r="LJ696">
        <v>0</v>
      </c>
      <c r="LK696">
        <v>0</v>
      </c>
      <c r="LL696">
        <v>0</v>
      </c>
      <c r="LM696">
        <v>0</v>
      </c>
      <c r="LN696">
        <v>0</v>
      </c>
      <c r="LO696">
        <v>0</v>
      </c>
      <c r="LP696">
        <v>0</v>
      </c>
      <c r="LQ696">
        <v>0</v>
      </c>
      <c r="LR696">
        <v>0</v>
      </c>
      <c r="LS696">
        <v>0</v>
      </c>
      <c r="LT696">
        <v>0</v>
      </c>
      <c r="LU696">
        <v>0</v>
      </c>
      <c r="LV696">
        <v>0</v>
      </c>
      <c r="LW696">
        <v>0</v>
      </c>
      <c r="LX696">
        <v>0</v>
      </c>
      <c r="LY696">
        <v>0</v>
      </c>
      <c r="LZ696">
        <v>0</v>
      </c>
      <c r="MA696">
        <v>0</v>
      </c>
      <c r="MB696">
        <v>0</v>
      </c>
      <c r="MC696">
        <v>0</v>
      </c>
      <c r="MD696">
        <v>0</v>
      </c>
      <c r="ME696">
        <v>0</v>
      </c>
      <c r="MF696">
        <v>0</v>
      </c>
      <c r="MG696">
        <v>0</v>
      </c>
      <c r="MH696">
        <v>0</v>
      </c>
      <c r="MI696">
        <v>0</v>
      </c>
      <c r="MJ696">
        <v>0</v>
      </c>
      <c r="MK696">
        <v>0</v>
      </c>
      <c r="ML696">
        <v>0</v>
      </c>
      <c r="MM696">
        <v>0</v>
      </c>
    </row>
    <row r="697" spans="1:351">
      <c r="A697" t="s">
        <v>446</v>
      </c>
      <c r="B697" t="s">
        <v>441</v>
      </c>
      <c r="C697" t="str">
        <f>"201404"</f>
        <v>201404</v>
      </c>
      <c r="D697" t="s">
        <v>445</v>
      </c>
      <c r="E697">
        <v>8</v>
      </c>
      <c r="F697">
        <v>189</v>
      </c>
      <c r="G697">
        <v>150</v>
      </c>
      <c r="H697">
        <v>65</v>
      </c>
      <c r="I697">
        <v>85</v>
      </c>
      <c r="J697">
        <v>0</v>
      </c>
      <c r="K697">
        <v>1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85</v>
      </c>
      <c r="T697">
        <v>0</v>
      </c>
      <c r="U697">
        <v>0</v>
      </c>
      <c r="V697">
        <v>85</v>
      </c>
      <c r="W697">
        <v>10</v>
      </c>
      <c r="X697">
        <v>6</v>
      </c>
      <c r="Y697">
        <v>3</v>
      </c>
      <c r="Z697">
        <v>1</v>
      </c>
      <c r="AA697">
        <v>75</v>
      </c>
      <c r="AB697">
        <v>63</v>
      </c>
      <c r="AC697">
        <v>5</v>
      </c>
      <c r="AD697">
        <v>10</v>
      </c>
      <c r="AE697">
        <v>1</v>
      </c>
      <c r="AF697">
        <v>15</v>
      </c>
      <c r="AG697">
        <v>1</v>
      </c>
      <c r="AH697">
        <v>0</v>
      </c>
      <c r="AI697">
        <v>0</v>
      </c>
      <c r="AJ697">
        <v>6</v>
      </c>
      <c r="AK697">
        <v>0</v>
      </c>
      <c r="AL697">
        <v>0</v>
      </c>
      <c r="AM697">
        <v>1</v>
      </c>
      <c r="AN697">
        <v>0</v>
      </c>
      <c r="AO697">
        <v>0</v>
      </c>
      <c r="AP697">
        <v>2</v>
      </c>
      <c r="AQ697">
        <v>0</v>
      </c>
      <c r="AR697">
        <v>10</v>
      </c>
      <c r="AS697">
        <v>0</v>
      </c>
      <c r="AT697">
        <v>0</v>
      </c>
      <c r="AU697">
        <v>0</v>
      </c>
      <c r="AV697">
        <v>0</v>
      </c>
      <c r="AW697">
        <v>2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9</v>
      </c>
      <c r="BD697">
        <v>1</v>
      </c>
      <c r="BE697">
        <v>63</v>
      </c>
      <c r="BF697">
        <v>1</v>
      </c>
      <c r="BG697">
        <v>0</v>
      </c>
      <c r="BH697">
        <v>0</v>
      </c>
      <c r="BI697">
        <v>0</v>
      </c>
      <c r="BJ697">
        <v>1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1</v>
      </c>
      <c r="CJ697">
        <v>1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1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1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3</v>
      </c>
      <c r="EO697">
        <v>0</v>
      </c>
      <c r="EP697">
        <v>0</v>
      </c>
      <c r="EQ697">
        <v>0</v>
      </c>
      <c r="ER697">
        <v>1</v>
      </c>
      <c r="ES697">
        <v>0</v>
      </c>
      <c r="ET697">
        <v>0</v>
      </c>
      <c r="EU697">
        <v>1</v>
      </c>
      <c r="EV697">
        <v>1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  <c r="FO697">
        <v>0</v>
      </c>
      <c r="FP697">
        <v>0</v>
      </c>
      <c r="FQ697">
        <v>3</v>
      </c>
      <c r="FR697">
        <v>0</v>
      </c>
      <c r="FS697">
        <v>0</v>
      </c>
      <c r="FT697">
        <v>0</v>
      </c>
      <c r="FU697">
        <v>0</v>
      </c>
      <c r="FV697">
        <v>0</v>
      </c>
      <c r="FW697">
        <v>0</v>
      </c>
      <c r="FX697">
        <v>0</v>
      </c>
      <c r="FY697">
        <v>0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0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0</v>
      </c>
      <c r="GR697">
        <v>0</v>
      </c>
      <c r="GS697">
        <v>0</v>
      </c>
      <c r="GT697">
        <v>0</v>
      </c>
      <c r="GU697">
        <v>0</v>
      </c>
      <c r="GV697">
        <v>1</v>
      </c>
      <c r="GW697">
        <v>0</v>
      </c>
      <c r="GX697">
        <v>1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0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0</v>
      </c>
      <c r="HO697">
        <v>0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0</v>
      </c>
      <c r="HV697">
        <v>0</v>
      </c>
      <c r="HW697">
        <v>0</v>
      </c>
      <c r="HX697">
        <v>0</v>
      </c>
      <c r="HY697">
        <v>1</v>
      </c>
      <c r="HZ697">
        <v>6</v>
      </c>
      <c r="IA697">
        <v>3</v>
      </c>
      <c r="IB697">
        <v>3</v>
      </c>
      <c r="IC697">
        <v>0</v>
      </c>
      <c r="ID697">
        <v>0</v>
      </c>
      <c r="IE697">
        <v>0</v>
      </c>
      <c r="IF697">
        <v>0</v>
      </c>
      <c r="IG697">
        <v>0</v>
      </c>
      <c r="IH697">
        <v>0</v>
      </c>
      <c r="II697">
        <v>0</v>
      </c>
      <c r="IJ697">
        <v>0</v>
      </c>
      <c r="IK697">
        <v>0</v>
      </c>
      <c r="IL697">
        <v>0</v>
      </c>
      <c r="IM697">
        <v>0</v>
      </c>
      <c r="IN697">
        <v>0</v>
      </c>
      <c r="IO697">
        <v>0</v>
      </c>
      <c r="IP697">
        <v>0</v>
      </c>
      <c r="IQ697">
        <v>0</v>
      </c>
      <c r="IR697">
        <v>0</v>
      </c>
      <c r="IS697">
        <v>0</v>
      </c>
      <c r="IT697">
        <v>0</v>
      </c>
      <c r="IU697">
        <v>0</v>
      </c>
      <c r="IV697">
        <v>0</v>
      </c>
      <c r="IW697">
        <v>0</v>
      </c>
      <c r="IX697">
        <v>0</v>
      </c>
      <c r="IY697">
        <v>0</v>
      </c>
      <c r="IZ697">
        <v>0</v>
      </c>
      <c r="JA697">
        <v>0</v>
      </c>
      <c r="JB697">
        <v>0</v>
      </c>
      <c r="JC697">
        <v>6</v>
      </c>
      <c r="JD697" t="s">
        <v>0</v>
      </c>
      <c r="JE697" t="s">
        <v>0</v>
      </c>
      <c r="JF697" t="s">
        <v>0</v>
      </c>
      <c r="JG697" t="s">
        <v>0</v>
      </c>
      <c r="JH697" t="s">
        <v>0</v>
      </c>
      <c r="JI697" t="s">
        <v>0</v>
      </c>
      <c r="JJ697" t="s">
        <v>0</v>
      </c>
      <c r="JK697" t="s">
        <v>0</v>
      </c>
      <c r="JL697" t="s">
        <v>0</v>
      </c>
      <c r="JM697" t="s">
        <v>0</v>
      </c>
      <c r="JN697" t="s">
        <v>0</v>
      </c>
      <c r="JO697" t="s">
        <v>0</v>
      </c>
      <c r="JP697" t="s">
        <v>0</v>
      </c>
      <c r="JQ697" t="s">
        <v>0</v>
      </c>
      <c r="JR697" t="s">
        <v>0</v>
      </c>
      <c r="JS697" t="s">
        <v>0</v>
      </c>
      <c r="JT697" t="s">
        <v>0</v>
      </c>
      <c r="JU697" t="s">
        <v>0</v>
      </c>
      <c r="JV697" t="s">
        <v>0</v>
      </c>
      <c r="JW697">
        <v>0</v>
      </c>
      <c r="JX697">
        <v>0</v>
      </c>
      <c r="JY697">
        <v>0</v>
      </c>
      <c r="JZ697">
        <v>0</v>
      </c>
      <c r="KA697">
        <v>0</v>
      </c>
      <c r="KB697">
        <v>0</v>
      </c>
      <c r="KC697">
        <v>0</v>
      </c>
      <c r="KD697">
        <v>0</v>
      </c>
      <c r="KE697">
        <v>0</v>
      </c>
      <c r="KF697">
        <v>0</v>
      </c>
      <c r="KG697">
        <v>0</v>
      </c>
      <c r="KH697">
        <v>0</v>
      </c>
      <c r="KI697">
        <v>0</v>
      </c>
      <c r="KJ697">
        <v>0</v>
      </c>
      <c r="KK697">
        <v>0</v>
      </c>
      <c r="KL697">
        <v>0</v>
      </c>
      <c r="KM697">
        <v>0</v>
      </c>
      <c r="KN697">
        <v>0</v>
      </c>
      <c r="KO697">
        <v>0</v>
      </c>
      <c r="KP697">
        <v>0</v>
      </c>
      <c r="KQ697">
        <v>0</v>
      </c>
      <c r="KR697">
        <v>0</v>
      </c>
      <c r="KS697">
        <v>0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0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0</v>
      </c>
      <c r="LH697">
        <v>0</v>
      </c>
      <c r="LI697">
        <v>0</v>
      </c>
      <c r="LJ697">
        <v>0</v>
      </c>
      <c r="LK697">
        <v>0</v>
      </c>
      <c r="LL697">
        <v>0</v>
      </c>
      <c r="LM697">
        <v>0</v>
      </c>
      <c r="LN697">
        <v>0</v>
      </c>
      <c r="LO697">
        <v>0</v>
      </c>
      <c r="LP697">
        <v>0</v>
      </c>
      <c r="LQ697">
        <v>0</v>
      </c>
      <c r="LR697">
        <v>0</v>
      </c>
      <c r="LS697">
        <v>0</v>
      </c>
      <c r="LT697">
        <v>0</v>
      </c>
      <c r="LU697">
        <v>0</v>
      </c>
      <c r="LV697">
        <v>0</v>
      </c>
      <c r="LW697">
        <v>0</v>
      </c>
      <c r="LX697">
        <v>0</v>
      </c>
      <c r="LY697">
        <v>0</v>
      </c>
      <c r="LZ697">
        <v>0</v>
      </c>
      <c r="MA697">
        <v>0</v>
      </c>
      <c r="MB697">
        <v>0</v>
      </c>
      <c r="MC697">
        <v>0</v>
      </c>
      <c r="MD697">
        <v>0</v>
      </c>
      <c r="ME697">
        <v>0</v>
      </c>
      <c r="MF697">
        <v>0</v>
      </c>
      <c r="MG697">
        <v>0</v>
      </c>
      <c r="MH697">
        <v>0</v>
      </c>
      <c r="MI697">
        <v>0</v>
      </c>
      <c r="MJ697">
        <v>0</v>
      </c>
      <c r="MK697">
        <v>0</v>
      </c>
      <c r="ML697">
        <v>0</v>
      </c>
      <c r="MM697">
        <v>0</v>
      </c>
    </row>
    <row r="698" spans="1:351">
      <c r="A698" t="s">
        <v>444</v>
      </c>
      <c r="B698" t="s">
        <v>441</v>
      </c>
      <c r="C698" t="str">
        <f>"201404"</f>
        <v>201404</v>
      </c>
      <c r="D698" t="s">
        <v>443</v>
      </c>
      <c r="E698">
        <v>9</v>
      </c>
      <c r="F698">
        <v>280</v>
      </c>
      <c r="G698">
        <v>220</v>
      </c>
      <c r="H698">
        <v>114</v>
      </c>
      <c r="I698">
        <v>106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106</v>
      </c>
      <c r="T698">
        <v>0</v>
      </c>
      <c r="U698">
        <v>0</v>
      </c>
      <c r="V698">
        <v>106</v>
      </c>
      <c r="W698">
        <v>2</v>
      </c>
      <c r="X698">
        <v>2</v>
      </c>
      <c r="Y698">
        <v>0</v>
      </c>
      <c r="Z698">
        <v>0</v>
      </c>
      <c r="AA698">
        <v>104</v>
      </c>
      <c r="AB698">
        <v>76</v>
      </c>
      <c r="AC698">
        <v>9</v>
      </c>
      <c r="AD698">
        <v>4</v>
      </c>
      <c r="AE698">
        <v>1</v>
      </c>
      <c r="AF698">
        <v>26</v>
      </c>
      <c r="AG698">
        <v>0</v>
      </c>
      <c r="AH698">
        <v>2</v>
      </c>
      <c r="AI698">
        <v>0</v>
      </c>
      <c r="AJ698">
        <v>23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6</v>
      </c>
      <c r="AS698">
        <v>0</v>
      </c>
      <c r="AT698">
        <v>0</v>
      </c>
      <c r="AU698">
        <v>0</v>
      </c>
      <c r="AV698">
        <v>0</v>
      </c>
      <c r="AW698">
        <v>2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3</v>
      </c>
      <c r="BD698">
        <v>0</v>
      </c>
      <c r="BE698">
        <v>76</v>
      </c>
      <c r="BF698">
        <v>2</v>
      </c>
      <c r="BG698">
        <v>0</v>
      </c>
      <c r="BH698">
        <v>1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1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2</v>
      </c>
      <c r="CJ698">
        <v>3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1</v>
      </c>
      <c r="CZ698">
        <v>0</v>
      </c>
      <c r="DA698">
        <v>0</v>
      </c>
      <c r="DB698">
        <v>1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1</v>
      </c>
      <c r="DI698">
        <v>3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11</v>
      </c>
      <c r="EO698">
        <v>0</v>
      </c>
      <c r="EP698">
        <v>1</v>
      </c>
      <c r="EQ698">
        <v>0</v>
      </c>
      <c r="ER698">
        <v>0</v>
      </c>
      <c r="ES698">
        <v>0</v>
      </c>
      <c r="ET698">
        <v>0</v>
      </c>
      <c r="EU698">
        <v>9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1</v>
      </c>
      <c r="FK698">
        <v>0</v>
      </c>
      <c r="FL698">
        <v>0</v>
      </c>
      <c r="FM698">
        <v>0</v>
      </c>
      <c r="FN698">
        <v>0</v>
      </c>
      <c r="FO698">
        <v>0</v>
      </c>
      <c r="FP698">
        <v>0</v>
      </c>
      <c r="FQ698">
        <v>11</v>
      </c>
      <c r="FR698">
        <v>3</v>
      </c>
      <c r="FS698">
        <v>1</v>
      </c>
      <c r="FT698">
        <v>0</v>
      </c>
      <c r="FU698">
        <v>0</v>
      </c>
      <c r="FV698">
        <v>0</v>
      </c>
      <c r="FW698">
        <v>1</v>
      </c>
      <c r="FX698">
        <v>0</v>
      </c>
      <c r="FY698">
        <v>0</v>
      </c>
      <c r="FZ698">
        <v>0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0</v>
      </c>
      <c r="GI698">
        <v>0</v>
      </c>
      <c r="GJ698">
        <v>0</v>
      </c>
      <c r="GK698">
        <v>1</v>
      </c>
      <c r="GL698">
        <v>0</v>
      </c>
      <c r="GM698">
        <v>0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3</v>
      </c>
      <c r="GV698">
        <v>9</v>
      </c>
      <c r="GW698">
        <v>2</v>
      </c>
      <c r="GX698">
        <v>1</v>
      </c>
      <c r="GY698">
        <v>2</v>
      </c>
      <c r="GZ698">
        <v>0</v>
      </c>
      <c r="HA698">
        <v>0</v>
      </c>
      <c r="HB698">
        <v>0</v>
      </c>
      <c r="HC698">
        <v>0</v>
      </c>
      <c r="HD698">
        <v>0</v>
      </c>
      <c r="HE698">
        <v>0</v>
      </c>
      <c r="HF698">
        <v>0</v>
      </c>
      <c r="HG698">
        <v>1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0</v>
      </c>
      <c r="HO698">
        <v>0</v>
      </c>
      <c r="HP698">
        <v>0</v>
      </c>
      <c r="HQ698">
        <v>0</v>
      </c>
      <c r="HR698">
        <v>3</v>
      </c>
      <c r="HS698">
        <v>0</v>
      </c>
      <c r="HT698">
        <v>0</v>
      </c>
      <c r="HU698">
        <v>0</v>
      </c>
      <c r="HV698">
        <v>0</v>
      </c>
      <c r="HW698">
        <v>0</v>
      </c>
      <c r="HX698">
        <v>0</v>
      </c>
      <c r="HY698">
        <v>9</v>
      </c>
      <c r="HZ698">
        <v>0</v>
      </c>
      <c r="IA698">
        <v>0</v>
      </c>
      <c r="IB698">
        <v>0</v>
      </c>
      <c r="IC698">
        <v>0</v>
      </c>
      <c r="ID698">
        <v>0</v>
      </c>
      <c r="IE698">
        <v>0</v>
      </c>
      <c r="IF698">
        <v>0</v>
      </c>
      <c r="IG698">
        <v>0</v>
      </c>
      <c r="IH698">
        <v>0</v>
      </c>
      <c r="II698">
        <v>0</v>
      </c>
      <c r="IJ698">
        <v>0</v>
      </c>
      <c r="IK698">
        <v>0</v>
      </c>
      <c r="IL698">
        <v>0</v>
      </c>
      <c r="IM698">
        <v>0</v>
      </c>
      <c r="IN698">
        <v>0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0</v>
      </c>
      <c r="IV698">
        <v>0</v>
      </c>
      <c r="IW698">
        <v>0</v>
      </c>
      <c r="IX698">
        <v>0</v>
      </c>
      <c r="IY698">
        <v>0</v>
      </c>
      <c r="IZ698">
        <v>0</v>
      </c>
      <c r="JA698">
        <v>0</v>
      </c>
      <c r="JB698">
        <v>0</v>
      </c>
      <c r="JC698">
        <v>0</v>
      </c>
      <c r="JD698" t="s">
        <v>0</v>
      </c>
      <c r="JE698" t="s">
        <v>0</v>
      </c>
      <c r="JF698" t="s">
        <v>0</v>
      </c>
      <c r="JG698" t="s">
        <v>0</v>
      </c>
      <c r="JH698" t="s">
        <v>0</v>
      </c>
      <c r="JI698" t="s">
        <v>0</v>
      </c>
      <c r="JJ698" t="s">
        <v>0</v>
      </c>
      <c r="JK698" t="s">
        <v>0</v>
      </c>
      <c r="JL698" t="s">
        <v>0</v>
      </c>
      <c r="JM698" t="s">
        <v>0</v>
      </c>
      <c r="JN698" t="s">
        <v>0</v>
      </c>
      <c r="JO698" t="s">
        <v>0</v>
      </c>
      <c r="JP698" t="s">
        <v>0</v>
      </c>
      <c r="JQ698" t="s">
        <v>0</v>
      </c>
      <c r="JR698" t="s">
        <v>0</v>
      </c>
      <c r="JS698" t="s">
        <v>0</v>
      </c>
      <c r="JT698" t="s">
        <v>0</v>
      </c>
      <c r="JU698" t="s">
        <v>0</v>
      </c>
      <c r="JV698" t="s">
        <v>0</v>
      </c>
      <c r="JW698">
        <v>0</v>
      </c>
      <c r="JX698">
        <v>0</v>
      </c>
      <c r="JY698">
        <v>0</v>
      </c>
      <c r="JZ698">
        <v>0</v>
      </c>
      <c r="KA698">
        <v>0</v>
      </c>
      <c r="KB698">
        <v>0</v>
      </c>
      <c r="KC698">
        <v>0</v>
      </c>
      <c r="KD698">
        <v>0</v>
      </c>
      <c r="KE698">
        <v>0</v>
      </c>
      <c r="KF698">
        <v>0</v>
      </c>
      <c r="KG698">
        <v>0</v>
      </c>
      <c r="KH698">
        <v>0</v>
      </c>
      <c r="KI698">
        <v>0</v>
      </c>
      <c r="KJ698">
        <v>0</v>
      </c>
      <c r="KK698">
        <v>0</v>
      </c>
      <c r="KL698">
        <v>0</v>
      </c>
      <c r="KM698">
        <v>0</v>
      </c>
      <c r="KN698">
        <v>0</v>
      </c>
      <c r="KO698">
        <v>0</v>
      </c>
      <c r="KP698">
        <v>0</v>
      </c>
      <c r="KQ698">
        <v>0</v>
      </c>
      <c r="KR698">
        <v>0</v>
      </c>
      <c r="KS698">
        <v>0</v>
      </c>
      <c r="KT698">
        <v>0</v>
      </c>
      <c r="KU698">
        <v>0</v>
      </c>
      <c r="KV698">
        <v>0</v>
      </c>
      <c r="KW698">
        <v>0</v>
      </c>
      <c r="KX698">
        <v>0</v>
      </c>
      <c r="KY698">
        <v>0</v>
      </c>
      <c r="KZ698">
        <v>0</v>
      </c>
      <c r="LA698">
        <v>0</v>
      </c>
      <c r="LB698">
        <v>0</v>
      </c>
      <c r="LC698">
        <v>0</v>
      </c>
      <c r="LD698">
        <v>0</v>
      </c>
      <c r="LE698">
        <v>0</v>
      </c>
      <c r="LF698">
        <v>0</v>
      </c>
      <c r="LG698">
        <v>0</v>
      </c>
      <c r="LH698">
        <v>0</v>
      </c>
      <c r="LI698">
        <v>0</v>
      </c>
      <c r="LJ698">
        <v>0</v>
      </c>
      <c r="LK698">
        <v>0</v>
      </c>
      <c r="LL698">
        <v>0</v>
      </c>
      <c r="LM698">
        <v>0</v>
      </c>
      <c r="LN698">
        <v>0</v>
      </c>
      <c r="LO698">
        <v>0</v>
      </c>
      <c r="LP698">
        <v>0</v>
      </c>
      <c r="LQ698">
        <v>0</v>
      </c>
      <c r="LR698">
        <v>0</v>
      </c>
      <c r="LS698">
        <v>0</v>
      </c>
      <c r="LT698">
        <v>0</v>
      </c>
      <c r="LU698">
        <v>0</v>
      </c>
      <c r="LV698">
        <v>0</v>
      </c>
      <c r="LW698">
        <v>0</v>
      </c>
      <c r="LX698">
        <v>0</v>
      </c>
      <c r="LY698">
        <v>0</v>
      </c>
      <c r="LZ698">
        <v>0</v>
      </c>
      <c r="MA698">
        <v>0</v>
      </c>
      <c r="MB698">
        <v>0</v>
      </c>
      <c r="MC698">
        <v>0</v>
      </c>
      <c r="MD698">
        <v>0</v>
      </c>
      <c r="ME698">
        <v>0</v>
      </c>
      <c r="MF698">
        <v>0</v>
      </c>
      <c r="MG698">
        <v>0</v>
      </c>
      <c r="MH698">
        <v>0</v>
      </c>
      <c r="MI698">
        <v>0</v>
      </c>
      <c r="MJ698">
        <v>0</v>
      </c>
      <c r="MK698">
        <v>0</v>
      </c>
      <c r="ML698">
        <v>0</v>
      </c>
      <c r="MM698">
        <v>0</v>
      </c>
    </row>
    <row r="699" spans="1:351">
      <c r="A699" t="s">
        <v>442</v>
      </c>
      <c r="B699" t="s">
        <v>441</v>
      </c>
      <c r="C699" t="str">
        <f>"201404"</f>
        <v>201404</v>
      </c>
      <c r="D699" t="s">
        <v>440</v>
      </c>
      <c r="E699">
        <v>10</v>
      </c>
      <c r="F699">
        <v>191</v>
      </c>
      <c r="G699">
        <v>150</v>
      </c>
      <c r="H699">
        <v>58</v>
      </c>
      <c r="I699">
        <v>92</v>
      </c>
      <c r="J699">
        <v>0</v>
      </c>
      <c r="K699">
        <v>1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92</v>
      </c>
      <c r="T699">
        <v>0</v>
      </c>
      <c r="U699">
        <v>0</v>
      </c>
      <c r="V699">
        <v>92</v>
      </c>
      <c r="W699">
        <v>3</v>
      </c>
      <c r="X699">
        <v>2</v>
      </c>
      <c r="Y699">
        <v>1</v>
      </c>
      <c r="Z699">
        <v>0</v>
      </c>
      <c r="AA699">
        <v>89</v>
      </c>
      <c r="AB699">
        <v>44</v>
      </c>
      <c r="AC699">
        <v>8</v>
      </c>
      <c r="AD699">
        <v>4</v>
      </c>
      <c r="AE699">
        <v>0</v>
      </c>
      <c r="AF699">
        <v>4</v>
      </c>
      <c r="AG699">
        <v>1</v>
      </c>
      <c r="AH699">
        <v>1</v>
      </c>
      <c r="AI699">
        <v>1</v>
      </c>
      <c r="AJ699">
        <v>11</v>
      </c>
      <c r="AK699">
        <v>1</v>
      </c>
      <c r="AL699">
        <v>0</v>
      </c>
      <c r="AM699">
        <v>0</v>
      </c>
      <c r="AN699">
        <v>0</v>
      </c>
      <c r="AO699">
        <v>1</v>
      </c>
      <c r="AP699">
        <v>0</v>
      </c>
      <c r="AQ699">
        <v>0</v>
      </c>
      <c r="AR699">
        <v>9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1</v>
      </c>
      <c r="BA699">
        <v>0</v>
      </c>
      <c r="BB699">
        <v>0</v>
      </c>
      <c r="BC699">
        <v>2</v>
      </c>
      <c r="BD699">
        <v>0</v>
      </c>
      <c r="BE699">
        <v>44</v>
      </c>
      <c r="BF699">
        <v>6</v>
      </c>
      <c r="BG699">
        <v>0</v>
      </c>
      <c r="BH699">
        <v>3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3</v>
      </c>
      <c r="CI699">
        <v>6</v>
      </c>
      <c r="CJ699">
        <v>1</v>
      </c>
      <c r="CK699">
        <v>1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1</v>
      </c>
      <c r="DJ699">
        <v>4</v>
      </c>
      <c r="DK699">
        <v>2</v>
      </c>
      <c r="DL699">
        <v>0</v>
      </c>
      <c r="DM699">
        <v>0</v>
      </c>
      <c r="DN699">
        <v>0</v>
      </c>
      <c r="DO699">
        <v>0</v>
      </c>
      <c r="DP699">
        <v>1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1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4</v>
      </c>
      <c r="EN699">
        <v>21</v>
      </c>
      <c r="EO699">
        <v>0</v>
      </c>
      <c r="EP699">
        <v>2</v>
      </c>
      <c r="EQ699">
        <v>0</v>
      </c>
      <c r="ER699">
        <v>2</v>
      </c>
      <c r="ES699">
        <v>0</v>
      </c>
      <c r="ET699">
        <v>0</v>
      </c>
      <c r="EU699">
        <v>15</v>
      </c>
      <c r="EV699">
        <v>0</v>
      </c>
      <c r="EW699">
        <v>1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1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21</v>
      </c>
      <c r="FR699">
        <v>3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1</v>
      </c>
      <c r="GC699">
        <v>0</v>
      </c>
      <c r="GD699">
        <v>1</v>
      </c>
      <c r="GE699">
        <v>0</v>
      </c>
      <c r="GF699">
        <v>1</v>
      </c>
      <c r="GG699">
        <v>0</v>
      </c>
      <c r="GH699">
        <v>0</v>
      </c>
      <c r="GI699">
        <v>0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0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3</v>
      </c>
      <c r="GV699">
        <v>5</v>
      </c>
      <c r="GW699">
        <v>4</v>
      </c>
      <c r="GX699">
        <v>0</v>
      </c>
      <c r="GY699">
        <v>0</v>
      </c>
      <c r="GZ699">
        <v>0</v>
      </c>
      <c r="HA699">
        <v>0</v>
      </c>
      <c r="HB699">
        <v>0</v>
      </c>
      <c r="HC699">
        <v>0</v>
      </c>
      <c r="HD699">
        <v>0</v>
      </c>
      <c r="HE699">
        <v>0</v>
      </c>
      <c r="HF699">
        <v>0</v>
      </c>
      <c r="HG699">
        <v>0</v>
      </c>
      <c r="HH699">
        <v>0</v>
      </c>
      <c r="HI699">
        <v>1</v>
      </c>
      <c r="HJ699">
        <v>0</v>
      </c>
      <c r="HK699">
        <v>0</v>
      </c>
      <c r="HL699">
        <v>0</v>
      </c>
      <c r="HM699">
        <v>0</v>
      </c>
      <c r="HN699">
        <v>0</v>
      </c>
      <c r="HO699">
        <v>0</v>
      </c>
      <c r="HP699">
        <v>0</v>
      </c>
      <c r="HQ699">
        <v>0</v>
      </c>
      <c r="HR699">
        <v>0</v>
      </c>
      <c r="HS699">
        <v>0</v>
      </c>
      <c r="HT699">
        <v>0</v>
      </c>
      <c r="HU699">
        <v>0</v>
      </c>
      <c r="HV699">
        <v>0</v>
      </c>
      <c r="HW699">
        <v>0</v>
      </c>
      <c r="HX699">
        <v>0</v>
      </c>
      <c r="HY699">
        <v>5</v>
      </c>
      <c r="HZ699">
        <v>4</v>
      </c>
      <c r="IA699">
        <v>1</v>
      </c>
      <c r="IB699">
        <v>3</v>
      </c>
      <c r="IC699">
        <v>0</v>
      </c>
      <c r="ID699">
        <v>0</v>
      </c>
      <c r="IE699">
        <v>0</v>
      </c>
      <c r="IF699">
        <v>0</v>
      </c>
      <c r="IG699">
        <v>0</v>
      </c>
      <c r="IH699">
        <v>0</v>
      </c>
      <c r="II699">
        <v>0</v>
      </c>
      <c r="IJ699">
        <v>0</v>
      </c>
      <c r="IK699">
        <v>0</v>
      </c>
      <c r="IL699">
        <v>0</v>
      </c>
      <c r="IM699">
        <v>0</v>
      </c>
      <c r="IN699">
        <v>0</v>
      </c>
      <c r="IO699">
        <v>0</v>
      </c>
      <c r="IP699">
        <v>0</v>
      </c>
      <c r="IQ699">
        <v>0</v>
      </c>
      <c r="IR699">
        <v>0</v>
      </c>
      <c r="IS699">
        <v>0</v>
      </c>
      <c r="IT699">
        <v>0</v>
      </c>
      <c r="IU699">
        <v>0</v>
      </c>
      <c r="IV699">
        <v>0</v>
      </c>
      <c r="IW699">
        <v>0</v>
      </c>
      <c r="IX699">
        <v>0</v>
      </c>
      <c r="IY699">
        <v>0</v>
      </c>
      <c r="IZ699">
        <v>0</v>
      </c>
      <c r="JA699">
        <v>0</v>
      </c>
      <c r="JB699">
        <v>0</v>
      </c>
      <c r="JC699">
        <v>4</v>
      </c>
      <c r="JD699" t="s">
        <v>0</v>
      </c>
      <c r="JE699" t="s">
        <v>0</v>
      </c>
      <c r="JF699" t="s">
        <v>0</v>
      </c>
      <c r="JG699" t="s">
        <v>0</v>
      </c>
      <c r="JH699" t="s">
        <v>0</v>
      </c>
      <c r="JI699" t="s">
        <v>0</v>
      </c>
      <c r="JJ699" t="s">
        <v>0</v>
      </c>
      <c r="JK699" t="s">
        <v>0</v>
      </c>
      <c r="JL699" t="s">
        <v>0</v>
      </c>
      <c r="JM699" t="s">
        <v>0</v>
      </c>
      <c r="JN699" t="s">
        <v>0</v>
      </c>
      <c r="JO699" t="s">
        <v>0</v>
      </c>
      <c r="JP699" t="s">
        <v>0</v>
      </c>
      <c r="JQ699" t="s">
        <v>0</v>
      </c>
      <c r="JR699" t="s">
        <v>0</v>
      </c>
      <c r="JS699" t="s">
        <v>0</v>
      </c>
      <c r="JT699" t="s">
        <v>0</v>
      </c>
      <c r="JU699" t="s">
        <v>0</v>
      </c>
      <c r="JV699" t="s">
        <v>0</v>
      </c>
      <c r="JW699">
        <v>0</v>
      </c>
      <c r="JX699">
        <v>0</v>
      </c>
      <c r="JY699">
        <v>0</v>
      </c>
      <c r="JZ699">
        <v>0</v>
      </c>
      <c r="KA699">
        <v>0</v>
      </c>
      <c r="KB699">
        <v>0</v>
      </c>
      <c r="KC699">
        <v>0</v>
      </c>
      <c r="KD699">
        <v>0</v>
      </c>
      <c r="KE699">
        <v>0</v>
      </c>
      <c r="KF699">
        <v>0</v>
      </c>
      <c r="KG699">
        <v>0</v>
      </c>
      <c r="KH699">
        <v>0</v>
      </c>
      <c r="KI699">
        <v>0</v>
      </c>
      <c r="KJ699">
        <v>0</v>
      </c>
      <c r="KK699">
        <v>0</v>
      </c>
      <c r="KL699">
        <v>0</v>
      </c>
      <c r="KM699">
        <v>0</v>
      </c>
      <c r="KN699">
        <v>0</v>
      </c>
      <c r="KO699">
        <v>0</v>
      </c>
      <c r="KP699">
        <v>0</v>
      </c>
      <c r="KQ699">
        <v>0</v>
      </c>
      <c r="KR699">
        <v>0</v>
      </c>
      <c r="KS699">
        <v>1</v>
      </c>
      <c r="KT699">
        <v>1</v>
      </c>
      <c r="KU699">
        <v>0</v>
      </c>
      <c r="KV699">
        <v>0</v>
      </c>
      <c r="KW699">
        <v>0</v>
      </c>
      <c r="KX699">
        <v>0</v>
      </c>
      <c r="KY699">
        <v>0</v>
      </c>
      <c r="KZ699">
        <v>0</v>
      </c>
      <c r="LA699">
        <v>0</v>
      </c>
      <c r="LB699">
        <v>0</v>
      </c>
      <c r="LC699">
        <v>0</v>
      </c>
      <c r="LD699">
        <v>0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  <c r="LN699">
        <v>0</v>
      </c>
      <c r="LO699">
        <v>0</v>
      </c>
      <c r="LP699">
        <v>0</v>
      </c>
      <c r="LQ699">
        <v>0</v>
      </c>
      <c r="LR699">
        <v>0</v>
      </c>
      <c r="LS699">
        <v>0</v>
      </c>
      <c r="LT699">
        <v>0</v>
      </c>
      <c r="LU699">
        <v>1</v>
      </c>
      <c r="LV699">
        <v>0</v>
      </c>
      <c r="LW699">
        <v>0</v>
      </c>
      <c r="LX699">
        <v>0</v>
      </c>
      <c r="LY699">
        <v>0</v>
      </c>
      <c r="LZ699">
        <v>0</v>
      </c>
      <c r="MA699">
        <v>0</v>
      </c>
      <c r="MB699">
        <v>0</v>
      </c>
      <c r="MC699">
        <v>0</v>
      </c>
      <c r="MD699">
        <v>0</v>
      </c>
      <c r="ME699">
        <v>0</v>
      </c>
      <c r="MF699">
        <v>0</v>
      </c>
      <c r="MG699">
        <v>0</v>
      </c>
      <c r="MH699">
        <v>0</v>
      </c>
      <c r="MI699">
        <v>0</v>
      </c>
      <c r="MJ699">
        <v>0</v>
      </c>
      <c r="MK699">
        <v>0</v>
      </c>
      <c r="ML699">
        <v>0</v>
      </c>
      <c r="MM699">
        <v>0</v>
      </c>
    </row>
    <row r="700" spans="1:351">
      <c r="A700" t="s">
        <v>439</v>
      </c>
      <c r="B700" t="s">
        <v>416</v>
      </c>
      <c r="C700" t="str">
        <f>"201405"</f>
        <v>201405</v>
      </c>
      <c r="D700" t="s">
        <v>438</v>
      </c>
      <c r="E700">
        <v>1</v>
      </c>
      <c r="F700">
        <v>448</v>
      </c>
      <c r="G700">
        <v>340</v>
      </c>
      <c r="H700">
        <v>115</v>
      </c>
      <c r="I700">
        <v>225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225</v>
      </c>
      <c r="T700">
        <v>0</v>
      </c>
      <c r="U700">
        <v>0</v>
      </c>
      <c r="V700">
        <v>225</v>
      </c>
      <c r="W700">
        <v>4</v>
      </c>
      <c r="X700">
        <v>0</v>
      </c>
      <c r="Y700">
        <v>4</v>
      </c>
      <c r="Z700">
        <v>0</v>
      </c>
      <c r="AA700">
        <v>221</v>
      </c>
      <c r="AB700">
        <v>164</v>
      </c>
      <c r="AC700">
        <v>15</v>
      </c>
      <c r="AD700">
        <v>15</v>
      </c>
      <c r="AE700">
        <v>3</v>
      </c>
      <c r="AF700">
        <v>52</v>
      </c>
      <c r="AG700">
        <v>6</v>
      </c>
      <c r="AH700">
        <v>3</v>
      </c>
      <c r="AI700">
        <v>1</v>
      </c>
      <c r="AJ700">
        <v>5</v>
      </c>
      <c r="AK700">
        <v>0</v>
      </c>
      <c r="AL700">
        <v>0</v>
      </c>
      <c r="AM700">
        <v>0</v>
      </c>
      <c r="AN700">
        <v>0</v>
      </c>
      <c r="AO700">
        <v>1</v>
      </c>
      <c r="AP700">
        <v>0</v>
      </c>
      <c r="AQ700">
        <v>1</v>
      </c>
      <c r="AR700">
        <v>22</v>
      </c>
      <c r="AS700">
        <v>0</v>
      </c>
      <c r="AT700">
        <v>0</v>
      </c>
      <c r="AU700">
        <v>0</v>
      </c>
      <c r="AV700">
        <v>0</v>
      </c>
      <c r="AW700">
        <v>3</v>
      </c>
      <c r="AX700">
        <v>0</v>
      </c>
      <c r="AY700">
        <v>0</v>
      </c>
      <c r="AZ700">
        <v>0</v>
      </c>
      <c r="BA700">
        <v>1</v>
      </c>
      <c r="BB700">
        <v>1</v>
      </c>
      <c r="BC700">
        <v>29</v>
      </c>
      <c r="BD700">
        <v>6</v>
      </c>
      <c r="BE700">
        <v>164</v>
      </c>
      <c r="BF700">
        <v>10</v>
      </c>
      <c r="BG700">
        <v>3</v>
      </c>
      <c r="BH700">
        <v>1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2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1</v>
      </c>
      <c r="BX700">
        <v>1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1</v>
      </c>
      <c r="CF700">
        <v>0</v>
      </c>
      <c r="CG700">
        <v>0</v>
      </c>
      <c r="CH700">
        <v>1</v>
      </c>
      <c r="CI700">
        <v>10</v>
      </c>
      <c r="CJ700">
        <v>2</v>
      </c>
      <c r="CK700">
        <v>0</v>
      </c>
      <c r="CL700">
        <v>0</v>
      </c>
      <c r="CM700">
        <v>0</v>
      </c>
      <c r="CN700">
        <v>0</v>
      </c>
      <c r="CO700">
        <v>1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1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2</v>
      </c>
      <c r="DJ700">
        <v>2</v>
      </c>
      <c r="DK700">
        <v>1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1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2</v>
      </c>
      <c r="EN700">
        <v>21</v>
      </c>
      <c r="EO700">
        <v>0</v>
      </c>
      <c r="EP700">
        <v>0</v>
      </c>
      <c r="EQ700">
        <v>0</v>
      </c>
      <c r="ER700">
        <v>3</v>
      </c>
      <c r="ES700">
        <v>0</v>
      </c>
      <c r="ET700">
        <v>0</v>
      </c>
      <c r="EU700">
        <v>16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1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1</v>
      </c>
      <c r="FP700">
        <v>0</v>
      </c>
      <c r="FQ700">
        <v>21</v>
      </c>
      <c r="FR700">
        <v>5</v>
      </c>
      <c r="FS700">
        <v>0</v>
      </c>
      <c r="FT700">
        <v>0</v>
      </c>
      <c r="FU700">
        <v>0</v>
      </c>
      <c r="FV700">
        <v>0</v>
      </c>
      <c r="FW700">
        <v>1</v>
      </c>
      <c r="FX700">
        <v>0</v>
      </c>
      <c r="FY700">
        <v>0</v>
      </c>
      <c r="FZ700">
        <v>0</v>
      </c>
      <c r="GA700">
        <v>0</v>
      </c>
      <c r="GB700">
        <v>0</v>
      </c>
      <c r="GC700">
        <v>0</v>
      </c>
      <c r="GD700">
        <v>0</v>
      </c>
      <c r="GE700">
        <v>0</v>
      </c>
      <c r="GF700">
        <v>0</v>
      </c>
      <c r="GG700">
        <v>0</v>
      </c>
      <c r="GH700">
        <v>0</v>
      </c>
      <c r="GI700">
        <v>0</v>
      </c>
      <c r="GJ700">
        <v>0</v>
      </c>
      <c r="GK700">
        <v>0</v>
      </c>
      <c r="GL700">
        <v>0</v>
      </c>
      <c r="GM700">
        <v>0</v>
      </c>
      <c r="GN700">
        <v>0</v>
      </c>
      <c r="GO700">
        <v>0</v>
      </c>
      <c r="GP700">
        <v>2</v>
      </c>
      <c r="GQ700">
        <v>0</v>
      </c>
      <c r="GR700">
        <v>0</v>
      </c>
      <c r="GS700">
        <v>0</v>
      </c>
      <c r="GT700">
        <v>2</v>
      </c>
      <c r="GU700">
        <v>5</v>
      </c>
      <c r="GV700">
        <v>9</v>
      </c>
      <c r="GW700">
        <v>1</v>
      </c>
      <c r="GX700">
        <v>0</v>
      </c>
      <c r="GY700">
        <v>1</v>
      </c>
      <c r="GZ700">
        <v>0</v>
      </c>
      <c r="HA700">
        <v>0</v>
      </c>
      <c r="HB700">
        <v>1</v>
      </c>
      <c r="HC700">
        <v>0</v>
      </c>
      <c r="HD700">
        <v>0</v>
      </c>
      <c r="HE700">
        <v>0</v>
      </c>
      <c r="HF700">
        <v>0</v>
      </c>
      <c r="HG700">
        <v>0</v>
      </c>
      <c r="HH700">
        <v>0</v>
      </c>
      <c r="HI700">
        <v>0</v>
      </c>
      <c r="HJ700">
        <v>0</v>
      </c>
      <c r="HK700">
        <v>1</v>
      </c>
      <c r="HL700">
        <v>0</v>
      </c>
      <c r="HM700">
        <v>0</v>
      </c>
      <c r="HN700">
        <v>0</v>
      </c>
      <c r="HO700">
        <v>0</v>
      </c>
      <c r="HP700">
        <v>0</v>
      </c>
      <c r="HQ700">
        <v>0</v>
      </c>
      <c r="HR700">
        <v>0</v>
      </c>
      <c r="HS700">
        <v>0</v>
      </c>
      <c r="HT700">
        <v>5</v>
      </c>
      <c r="HU700">
        <v>0</v>
      </c>
      <c r="HV700">
        <v>0</v>
      </c>
      <c r="HW700">
        <v>0</v>
      </c>
      <c r="HX700">
        <v>0</v>
      </c>
      <c r="HY700">
        <v>9</v>
      </c>
      <c r="HZ700">
        <v>5</v>
      </c>
      <c r="IA700">
        <v>1</v>
      </c>
      <c r="IB700">
        <v>4</v>
      </c>
      <c r="IC700">
        <v>0</v>
      </c>
      <c r="ID700">
        <v>0</v>
      </c>
      <c r="IE700">
        <v>0</v>
      </c>
      <c r="IF700">
        <v>0</v>
      </c>
      <c r="IG700">
        <v>0</v>
      </c>
      <c r="IH700">
        <v>0</v>
      </c>
      <c r="II700">
        <v>0</v>
      </c>
      <c r="IJ700">
        <v>0</v>
      </c>
      <c r="IK700">
        <v>0</v>
      </c>
      <c r="IL700">
        <v>0</v>
      </c>
      <c r="IM700">
        <v>0</v>
      </c>
      <c r="IN700">
        <v>0</v>
      </c>
      <c r="IO700">
        <v>0</v>
      </c>
      <c r="IP700">
        <v>0</v>
      </c>
      <c r="IQ700">
        <v>0</v>
      </c>
      <c r="IR700">
        <v>0</v>
      </c>
      <c r="IS700">
        <v>0</v>
      </c>
      <c r="IT700">
        <v>0</v>
      </c>
      <c r="IU700">
        <v>0</v>
      </c>
      <c r="IV700">
        <v>0</v>
      </c>
      <c r="IW700">
        <v>0</v>
      </c>
      <c r="IX700">
        <v>0</v>
      </c>
      <c r="IY700">
        <v>0</v>
      </c>
      <c r="IZ700">
        <v>0</v>
      </c>
      <c r="JA700">
        <v>0</v>
      </c>
      <c r="JB700">
        <v>0</v>
      </c>
      <c r="JC700">
        <v>5</v>
      </c>
      <c r="JD700" t="s">
        <v>0</v>
      </c>
      <c r="JE700" t="s">
        <v>0</v>
      </c>
      <c r="JF700" t="s">
        <v>0</v>
      </c>
      <c r="JG700" t="s">
        <v>0</v>
      </c>
      <c r="JH700" t="s">
        <v>0</v>
      </c>
      <c r="JI700" t="s">
        <v>0</v>
      </c>
      <c r="JJ700" t="s">
        <v>0</v>
      </c>
      <c r="JK700" t="s">
        <v>0</v>
      </c>
      <c r="JL700" t="s">
        <v>0</v>
      </c>
      <c r="JM700" t="s">
        <v>0</v>
      </c>
      <c r="JN700" t="s">
        <v>0</v>
      </c>
      <c r="JO700" t="s">
        <v>0</v>
      </c>
      <c r="JP700" t="s">
        <v>0</v>
      </c>
      <c r="JQ700" t="s">
        <v>0</v>
      </c>
      <c r="JR700" t="s">
        <v>0</v>
      </c>
      <c r="JS700" t="s">
        <v>0</v>
      </c>
      <c r="JT700" t="s">
        <v>0</v>
      </c>
      <c r="JU700" t="s">
        <v>0</v>
      </c>
      <c r="JV700" t="s">
        <v>0</v>
      </c>
      <c r="JW700">
        <v>3</v>
      </c>
      <c r="JX700">
        <v>2</v>
      </c>
      <c r="JY700">
        <v>0</v>
      </c>
      <c r="JZ700">
        <v>0</v>
      </c>
      <c r="KA700">
        <v>0</v>
      </c>
      <c r="KB700">
        <v>0</v>
      </c>
      <c r="KC700">
        <v>0</v>
      </c>
      <c r="KD700">
        <v>0</v>
      </c>
      <c r="KE700">
        <v>0</v>
      </c>
      <c r="KF700">
        <v>0</v>
      </c>
      <c r="KG700">
        <v>0</v>
      </c>
      <c r="KH700">
        <v>0</v>
      </c>
      <c r="KI700">
        <v>0</v>
      </c>
      <c r="KJ700">
        <v>0</v>
      </c>
      <c r="KK700">
        <v>0</v>
      </c>
      <c r="KL700">
        <v>0</v>
      </c>
      <c r="KM700">
        <v>0</v>
      </c>
      <c r="KN700">
        <v>0</v>
      </c>
      <c r="KO700">
        <v>0</v>
      </c>
      <c r="KP700">
        <v>0</v>
      </c>
      <c r="KQ700">
        <v>1</v>
      </c>
      <c r="KR700">
        <v>3</v>
      </c>
      <c r="KS700">
        <v>0</v>
      </c>
      <c r="KT700">
        <v>0</v>
      </c>
      <c r="KU700">
        <v>0</v>
      </c>
      <c r="KV700">
        <v>0</v>
      </c>
      <c r="KW700">
        <v>0</v>
      </c>
      <c r="KX700">
        <v>0</v>
      </c>
      <c r="KY700">
        <v>0</v>
      </c>
      <c r="KZ700">
        <v>0</v>
      </c>
      <c r="LA700">
        <v>0</v>
      </c>
      <c r="LB700">
        <v>0</v>
      </c>
      <c r="LC700">
        <v>0</v>
      </c>
      <c r="LD700">
        <v>0</v>
      </c>
      <c r="LE700">
        <v>0</v>
      </c>
      <c r="LF700">
        <v>0</v>
      </c>
      <c r="LG700">
        <v>0</v>
      </c>
      <c r="LH700">
        <v>0</v>
      </c>
      <c r="LI700">
        <v>0</v>
      </c>
      <c r="LJ700">
        <v>0</v>
      </c>
      <c r="LK700">
        <v>0</v>
      </c>
      <c r="LL700">
        <v>0</v>
      </c>
      <c r="LM700">
        <v>0</v>
      </c>
      <c r="LN700">
        <v>0</v>
      </c>
      <c r="LO700">
        <v>0</v>
      </c>
      <c r="LP700">
        <v>0</v>
      </c>
      <c r="LQ700">
        <v>0</v>
      </c>
      <c r="LR700">
        <v>0</v>
      </c>
      <c r="LS700">
        <v>0</v>
      </c>
      <c r="LT700">
        <v>0</v>
      </c>
      <c r="LU700">
        <v>0</v>
      </c>
      <c r="LV700">
        <v>0</v>
      </c>
      <c r="LW700">
        <v>0</v>
      </c>
      <c r="LX700">
        <v>0</v>
      </c>
      <c r="LY700">
        <v>0</v>
      </c>
      <c r="LZ700">
        <v>0</v>
      </c>
      <c r="MA700">
        <v>0</v>
      </c>
      <c r="MB700">
        <v>0</v>
      </c>
      <c r="MC700">
        <v>0</v>
      </c>
      <c r="MD700">
        <v>0</v>
      </c>
      <c r="ME700">
        <v>0</v>
      </c>
      <c r="MF700">
        <v>0</v>
      </c>
      <c r="MG700">
        <v>0</v>
      </c>
      <c r="MH700">
        <v>0</v>
      </c>
      <c r="MI700">
        <v>0</v>
      </c>
      <c r="MJ700">
        <v>0</v>
      </c>
      <c r="MK700">
        <v>0</v>
      </c>
      <c r="ML700">
        <v>0</v>
      </c>
      <c r="MM700">
        <v>0</v>
      </c>
    </row>
    <row r="701" spans="1:351">
      <c r="A701" t="s">
        <v>437</v>
      </c>
      <c r="B701" t="s">
        <v>416</v>
      </c>
      <c r="C701" t="str">
        <f>"201405"</f>
        <v>201405</v>
      </c>
      <c r="D701" t="s">
        <v>436</v>
      </c>
      <c r="E701">
        <v>2</v>
      </c>
      <c r="F701">
        <v>747</v>
      </c>
      <c r="G701">
        <v>580</v>
      </c>
      <c r="H701">
        <v>200</v>
      </c>
      <c r="I701">
        <v>380</v>
      </c>
      <c r="J701">
        <v>0</v>
      </c>
      <c r="K701">
        <v>1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380</v>
      </c>
      <c r="T701">
        <v>0</v>
      </c>
      <c r="U701">
        <v>0</v>
      </c>
      <c r="V701">
        <v>380</v>
      </c>
      <c r="W701">
        <v>5</v>
      </c>
      <c r="X701">
        <v>5</v>
      </c>
      <c r="Y701">
        <v>0</v>
      </c>
      <c r="Z701">
        <v>0</v>
      </c>
      <c r="AA701">
        <v>375</v>
      </c>
      <c r="AB701">
        <v>244</v>
      </c>
      <c r="AC701">
        <v>27</v>
      </c>
      <c r="AD701">
        <v>23</v>
      </c>
      <c r="AE701">
        <v>1</v>
      </c>
      <c r="AF701">
        <v>68</v>
      </c>
      <c r="AG701">
        <v>2</v>
      </c>
      <c r="AH701">
        <v>5</v>
      </c>
      <c r="AI701">
        <v>3</v>
      </c>
      <c r="AJ701">
        <v>19</v>
      </c>
      <c r="AK701">
        <v>0</v>
      </c>
      <c r="AL701">
        <v>2</v>
      </c>
      <c r="AM701">
        <v>0</v>
      </c>
      <c r="AN701">
        <v>0</v>
      </c>
      <c r="AO701">
        <v>0</v>
      </c>
      <c r="AP701">
        <v>1</v>
      </c>
      <c r="AQ701">
        <v>0</v>
      </c>
      <c r="AR701">
        <v>50</v>
      </c>
      <c r="AS701">
        <v>0</v>
      </c>
      <c r="AT701">
        <v>1</v>
      </c>
      <c r="AU701">
        <v>0</v>
      </c>
      <c r="AV701">
        <v>0</v>
      </c>
      <c r="AW701">
        <v>2</v>
      </c>
      <c r="AX701">
        <v>0</v>
      </c>
      <c r="AY701">
        <v>0</v>
      </c>
      <c r="AZ701">
        <v>0</v>
      </c>
      <c r="BA701">
        <v>0</v>
      </c>
      <c r="BB701">
        <v>2</v>
      </c>
      <c r="BC701">
        <v>37</v>
      </c>
      <c r="BD701">
        <v>1</v>
      </c>
      <c r="BE701">
        <v>244</v>
      </c>
      <c r="BF701">
        <v>18</v>
      </c>
      <c r="BG701">
        <v>5</v>
      </c>
      <c r="BH701">
        <v>3</v>
      </c>
      <c r="BI701">
        <v>1</v>
      </c>
      <c r="BJ701">
        <v>1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1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1</v>
      </c>
      <c r="BX701">
        <v>0</v>
      </c>
      <c r="BY701">
        <v>0</v>
      </c>
      <c r="BZ701">
        <v>3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3</v>
      </c>
      <c r="CI701">
        <v>18</v>
      </c>
      <c r="CJ701">
        <v>4</v>
      </c>
      <c r="CK701">
        <v>2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1</v>
      </c>
      <c r="CR701">
        <v>0</v>
      </c>
      <c r="CS701">
        <v>0</v>
      </c>
      <c r="CT701">
        <v>1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4</v>
      </c>
      <c r="DJ701">
        <v>8</v>
      </c>
      <c r="DK701">
        <v>2</v>
      </c>
      <c r="DL701">
        <v>1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1</v>
      </c>
      <c r="DU701">
        <v>0</v>
      </c>
      <c r="DV701">
        <v>0</v>
      </c>
      <c r="DW701">
        <v>0</v>
      </c>
      <c r="DX701">
        <v>0</v>
      </c>
      <c r="DY701">
        <v>2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2</v>
      </c>
      <c r="EM701">
        <v>8</v>
      </c>
      <c r="EN701">
        <v>58</v>
      </c>
      <c r="EO701">
        <v>0</v>
      </c>
      <c r="EP701">
        <v>0</v>
      </c>
      <c r="EQ701">
        <v>0</v>
      </c>
      <c r="ER701">
        <v>0</v>
      </c>
      <c r="ES701">
        <v>1</v>
      </c>
      <c r="ET701">
        <v>0</v>
      </c>
      <c r="EU701">
        <v>54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1</v>
      </c>
      <c r="FJ701">
        <v>1</v>
      </c>
      <c r="FK701">
        <v>1</v>
      </c>
      <c r="FL701">
        <v>0</v>
      </c>
      <c r="FM701">
        <v>0</v>
      </c>
      <c r="FN701">
        <v>0</v>
      </c>
      <c r="FO701">
        <v>0</v>
      </c>
      <c r="FP701">
        <v>0</v>
      </c>
      <c r="FQ701">
        <v>58</v>
      </c>
      <c r="FR701">
        <v>4</v>
      </c>
      <c r="FS701">
        <v>1</v>
      </c>
      <c r="FT701">
        <v>2</v>
      </c>
      <c r="FU701">
        <v>0</v>
      </c>
      <c r="FV701">
        <v>0</v>
      </c>
      <c r="FW701">
        <v>0</v>
      </c>
      <c r="FX701">
        <v>0</v>
      </c>
      <c r="FY701">
        <v>0</v>
      </c>
      <c r="FZ701">
        <v>0</v>
      </c>
      <c r="GA701">
        <v>0</v>
      </c>
      <c r="GB701">
        <v>1</v>
      </c>
      <c r="GC701">
        <v>0</v>
      </c>
      <c r="GD701">
        <v>0</v>
      </c>
      <c r="GE701">
        <v>0</v>
      </c>
      <c r="GF701">
        <v>0</v>
      </c>
      <c r="GG701">
        <v>0</v>
      </c>
      <c r="GH701">
        <v>0</v>
      </c>
      <c r="GI701">
        <v>0</v>
      </c>
      <c r="GJ701">
        <v>0</v>
      </c>
      <c r="GK701">
        <v>0</v>
      </c>
      <c r="GL701">
        <v>0</v>
      </c>
      <c r="GM701">
        <v>0</v>
      </c>
      <c r="GN701">
        <v>0</v>
      </c>
      <c r="GO701">
        <v>0</v>
      </c>
      <c r="GP701">
        <v>0</v>
      </c>
      <c r="GQ701">
        <v>0</v>
      </c>
      <c r="GR701">
        <v>0</v>
      </c>
      <c r="GS701">
        <v>0</v>
      </c>
      <c r="GT701">
        <v>0</v>
      </c>
      <c r="GU701">
        <v>4</v>
      </c>
      <c r="GV701">
        <v>24</v>
      </c>
      <c r="GW701">
        <v>5</v>
      </c>
      <c r="GX701">
        <v>2</v>
      </c>
      <c r="GY701">
        <v>0</v>
      </c>
      <c r="GZ701">
        <v>1</v>
      </c>
      <c r="HA701">
        <v>0</v>
      </c>
      <c r="HB701">
        <v>0</v>
      </c>
      <c r="HC701">
        <v>0</v>
      </c>
      <c r="HD701">
        <v>0</v>
      </c>
      <c r="HE701">
        <v>0</v>
      </c>
      <c r="HF701">
        <v>0</v>
      </c>
      <c r="HG701">
        <v>0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0</v>
      </c>
      <c r="HQ701">
        <v>0</v>
      </c>
      <c r="HR701">
        <v>12</v>
      </c>
      <c r="HS701">
        <v>1</v>
      </c>
      <c r="HT701">
        <v>0</v>
      </c>
      <c r="HU701">
        <v>0</v>
      </c>
      <c r="HV701">
        <v>0</v>
      </c>
      <c r="HW701">
        <v>0</v>
      </c>
      <c r="HX701">
        <v>2</v>
      </c>
      <c r="HY701">
        <v>24</v>
      </c>
      <c r="HZ701">
        <v>14</v>
      </c>
      <c r="IA701">
        <v>1</v>
      </c>
      <c r="IB701">
        <v>12</v>
      </c>
      <c r="IC701">
        <v>0</v>
      </c>
      <c r="ID701">
        <v>1</v>
      </c>
      <c r="IE701">
        <v>0</v>
      </c>
      <c r="IF701">
        <v>0</v>
      </c>
      <c r="IG701">
        <v>0</v>
      </c>
      <c r="IH701">
        <v>0</v>
      </c>
      <c r="II701">
        <v>0</v>
      </c>
      <c r="IJ701">
        <v>0</v>
      </c>
      <c r="IK701">
        <v>0</v>
      </c>
      <c r="IL701">
        <v>0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0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14</v>
      </c>
      <c r="JD701" t="s">
        <v>0</v>
      </c>
      <c r="JE701" t="s">
        <v>0</v>
      </c>
      <c r="JF701" t="s">
        <v>0</v>
      </c>
      <c r="JG701" t="s">
        <v>0</v>
      </c>
      <c r="JH701" t="s">
        <v>0</v>
      </c>
      <c r="JI701" t="s">
        <v>0</v>
      </c>
      <c r="JJ701" t="s">
        <v>0</v>
      </c>
      <c r="JK701" t="s">
        <v>0</v>
      </c>
      <c r="JL701" t="s">
        <v>0</v>
      </c>
      <c r="JM701" t="s">
        <v>0</v>
      </c>
      <c r="JN701" t="s">
        <v>0</v>
      </c>
      <c r="JO701" t="s">
        <v>0</v>
      </c>
      <c r="JP701" t="s">
        <v>0</v>
      </c>
      <c r="JQ701" t="s">
        <v>0</v>
      </c>
      <c r="JR701" t="s">
        <v>0</v>
      </c>
      <c r="JS701" t="s">
        <v>0</v>
      </c>
      <c r="JT701" t="s">
        <v>0</v>
      </c>
      <c r="JU701" t="s">
        <v>0</v>
      </c>
      <c r="JV701" t="s">
        <v>0</v>
      </c>
      <c r="JW701">
        <v>1</v>
      </c>
      <c r="JX701">
        <v>0</v>
      </c>
      <c r="JY701">
        <v>0</v>
      </c>
      <c r="JZ701">
        <v>0</v>
      </c>
      <c r="KA701">
        <v>0</v>
      </c>
      <c r="KB701">
        <v>0</v>
      </c>
      <c r="KC701">
        <v>0</v>
      </c>
      <c r="KD701">
        <v>0</v>
      </c>
      <c r="KE701">
        <v>0</v>
      </c>
      <c r="KF701">
        <v>1</v>
      </c>
      <c r="KG701">
        <v>0</v>
      </c>
      <c r="KH701">
        <v>0</v>
      </c>
      <c r="KI701">
        <v>0</v>
      </c>
      <c r="KJ701">
        <v>0</v>
      </c>
      <c r="KK701">
        <v>0</v>
      </c>
      <c r="KL701">
        <v>0</v>
      </c>
      <c r="KM701">
        <v>0</v>
      </c>
      <c r="KN701">
        <v>0</v>
      </c>
      <c r="KO701">
        <v>0</v>
      </c>
      <c r="KP701">
        <v>0</v>
      </c>
      <c r="KQ701">
        <v>0</v>
      </c>
      <c r="KR701">
        <v>1</v>
      </c>
      <c r="KS701">
        <v>0</v>
      </c>
      <c r="KT701">
        <v>0</v>
      </c>
      <c r="KU701">
        <v>0</v>
      </c>
      <c r="KV701">
        <v>0</v>
      </c>
      <c r="KW701">
        <v>0</v>
      </c>
      <c r="KX701">
        <v>0</v>
      </c>
      <c r="KY701">
        <v>0</v>
      </c>
      <c r="KZ701">
        <v>0</v>
      </c>
      <c r="LA701">
        <v>0</v>
      </c>
      <c r="LB701">
        <v>0</v>
      </c>
      <c r="LC701">
        <v>0</v>
      </c>
      <c r="LD701">
        <v>0</v>
      </c>
      <c r="LE701">
        <v>0</v>
      </c>
      <c r="LF701">
        <v>0</v>
      </c>
      <c r="LG701">
        <v>0</v>
      </c>
      <c r="LH701">
        <v>0</v>
      </c>
      <c r="LI701">
        <v>0</v>
      </c>
      <c r="LJ701">
        <v>0</v>
      </c>
      <c r="LK701">
        <v>0</v>
      </c>
      <c r="LL701">
        <v>0</v>
      </c>
      <c r="LM701">
        <v>0</v>
      </c>
      <c r="LN701">
        <v>0</v>
      </c>
      <c r="LO701">
        <v>0</v>
      </c>
      <c r="LP701">
        <v>0</v>
      </c>
      <c r="LQ701">
        <v>0</v>
      </c>
      <c r="LR701">
        <v>0</v>
      </c>
      <c r="LS701">
        <v>0</v>
      </c>
      <c r="LT701">
        <v>0</v>
      </c>
      <c r="LU701">
        <v>0</v>
      </c>
      <c r="LV701">
        <v>0</v>
      </c>
      <c r="LW701">
        <v>0</v>
      </c>
      <c r="LX701">
        <v>0</v>
      </c>
      <c r="LY701">
        <v>0</v>
      </c>
      <c r="LZ701">
        <v>0</v>
      </c>
      <c r="MA701">
        <v>0</v>
      </c>
      <c r="MB701">
        <v>0</v>
      </c>
      <c r="MC701">
        <v>0</v>
      </c>
      <c r="MD701">
        <v>0</v>
      </c>
      <c r="ME701">
        <v>0</v>
      </c>
      <c r="MF701">
        <v>0</v>
      </c>
      <c r="MG701">
        <v>0</v>
      </c>
      <c r="MH701">
        <v>0</v>
      </c>
      <c r="MI701">
        <v>0</v>
      </c>
      <c r="MJ701">
        <v>0</v>
      </c>
      <c r="MK701">
        <v>0</v>
      </c>
      <c r="ML701">
        <v>0</v>
      </c>
      <c r="MM701">
        <v>0</v>
      </c>
    </row>
    <row r="702" spans="1:351">
      <c r="A702" t="s">
        <v>435</v>
      </c>
      <c r="B702" t="s">
        <v>416</v>
      </c>
      <c r="C702" t="str">
        <f>"201405"</f>
        <v>201405</v>
      </c>
      <c r="D702" t="s">
        <v>434</v>
      </c>
      <c r="E702">
        <v>3</v>
      </c>
      <c r="F702">
        <v>613</v>
      </c>
      <c r="G702">
        <v>470</v>
      </c>
      <c r="H702">
        <v>241</v>
      </c>
      <c r="I702">
        <v>229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229</v>
      </c>
      <c r="T702">
        <v>0</v>
      </c>
      <c r="U702">
        <v>0</v>
      </c>
      <c r="V702">
        <v>229</v>
      </c>
      <c r="W702">
        <v>8</v>
      </c>
      <c r="X702">
        <v>6</v>
      </c>
      <c r="Y702">
        <v>1</v>
      </c>
      <c r="Z702">
        <v>1</v>
      </c>
      <c r="AA702">
        <v>221</v>
      </c>
      <c r="AB702">
        <v>105</v>
      </c>
      <c r="AC702">
        <v>8</v>
      </c>
      <c r="AD702">
        <v>17</v>
      </c>
      <c r="AE702">
        <v>0</v>
      </c>
      <c r="AF702">
        <v>21</v>
      </c>
      <c r="AG702">
        <v>0</v>
      </c>
      <c r="AH702">
        <v>4</v>
      </c>
      <c r="AI702">
        <v>1</v>
      </c>
      <c r="AJ702">
        <v>10</v>
      </c>
      <c r="AK702">
        <v>0</v>
      </c>
      <c r="AL702">
        <v>0</v>
      </c>
      <c r="AM702">
        <v>1</v>
      </c>
      <c r="AN702">
        <v>0</v>
      </c>
      <c r="AO702">
        <v>0</v>
      </c>
      <c r="AP702">
        <v>0</v>
      </c>
      <c r="AQ702">
        <v>0</v>
      </c>
      <c r="AR702">
        <v>23</v>
      </c>
      <c r="AS702">
        <v>0</v>
      </c>
      <c r="AT702">
        <v>0</v>
      </c>
      <c r="AU702">
        <v>0</v>
      </c>
      <c r="AV702">
        <v>0</v>
      </c>
      <c r="AW702">
        <v>2</v>
      </c>
      <c r="AX702">
        <v>1</v>
      </c>
      <c r="AY702">
        <v>0</v>
      </c>
      <c r="AZ702">
        <v>0</v>
      </c>
      <c r="BA702">
        <v>0</v>
      </c>
      <c r="BB702">
        <v>0</v>
      </c>
      <c r="BC702">
        <v>17</v>
      </c>
      <c r="BD702">
        <v>0</v>
      </c>
      <c r="BE702">
        <v>105</v>
      </c>
      <c r="BF702">
        <v>26</v>
      </c>
      <c r="BG702">
        <v>10</v>
      </c>
      <c r="BH702">
        <v>2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2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1</v>
      </c>
      <c r="BU702">
        <v>0</v>
      </c>
      <c r="BV702">
        <v>1</v>
      </c>
      <c r="BW702">
        <v>4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2</v>
      </c>
      <c r="CF702">
        <v>0</v>
      </c>
      <c r="CG702">
        <v>0</v>
      </c>
      <c r="CH702">
        <v>4</v>
      </c>
      <c r="CI702">
        <v>26</v>
      </c>
      <c r="CJ702">
        <v>4</v>
      </c>
      <c r="CK702">
        <v>3</v>
      </c>
      <c r="CL702">
        <v>1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4</v>
      </c>
      <c r="DJ702">
        <v>8</v>
      </c>
      <c r="DK702">
        <v>2</v>
      </c>
      <c r="DL702">
        <v>0</v>
      </c>
      <c r="DM702">
        <v>0</v>
      </c>
      <c r="DN702">
        <v>1</v>
      </c>
      <c r="DO702">
        <v>1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3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1</v>
      </c>
      <c r="EM702">
        <v>8</v>
      </c>
      <c r="EN702">
        <v>33</v>
      </c>
      <c r="EO702">
        <v>0</v>
      </c>
      <c r="EP702">
        <v>0</v>
      </c>
      <c r="EQ702">
        <v>0</v>
      </c>
      <c r="ER702">
        <v>3</v>
      </c>
      <c r="ES702">
        <v>0</v>
      </c>
      <c r="ET702">
        <v>0</v>
      </c>
      <c r="EU702">
        <v>29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1</v>
      </c>
      <c r="FK702">
        <v>0</v>
      </c>
      <c r="FL702">
        <v>0</v>
      </c>
      <c r="FM702">
        <v>0</v>
      </c>
      <c r="FN702">
        <v>0</v>
      </c>
      <c r="FO702">
        <v>0</v>
      </c>
      <c r="FP702">
        <v>0</v>
      </c>
      <c r="FQ702">
        <v>33</v>
      </c>
      <c r="FR702">
        <v>1</v>
      </c>
      <c r="FS702">
        <v>1</v>
      </c>
      <c r="FT702">
        <v>0</v>
      </c>
      <c r="FU702">
        <v>0</v>
      </c>
      <c r="FV702">
        <v>0</v>
      </c>
      <c r="FW702">
        <v>0</v>
      </c>
      <c r="FX702">
        <v>0</v>
      </c>
      <c r="FY702">
        <v>0</v>
      </c>
      <c r="FZ702">
        <v>0</v>
      </c>
      <c r="GA702">
        <v>0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0</v>
      </c>
      <c r="GL702">
        <v>0</v>
      </c>
      <c r="GM702">
        <v>0</v>
      </c>
      <c r="GN702">
        <v>0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1</v>
      </c>
      <c r="GV702">
        <v>25</v>
      </c>
      <c r="GW702">
        <v>5</v>
      </c>
      <c r="GX702">
        <v>3</v>
      </c>
      <c r="GY702">
        <v>3</v>
      </c>
      <c r="GZ702">
        <v>1</v>
      </c>
      <c r="HA702">
        <v>0</v>
      </c>
      <c r="HB702">
        <v>0</v>
      </c>
      <c r="HC702">
        <v>0</v>
      </c>
      <c r="HD702">
        <v>0</v>
      </c>
      <c r="HE702">
        <v>0</v>
      </c>
      <c r="HF702">
        <v>0</v>
      </c>
      <c r="HG702">
        <v>0</v>
      </c>
      <c r="HH702">
        <v>1</v>
      </c>
      <c r="HI702">
        <v>0</v>
      </c>
      <c r="HJ702">
        <v>0</v>
      </c>
      <c r="HK702">
        <v>0</v>
      </c>
      <c r="HL702">
        <v>0</v>
      </c>
      <c r="HM702">
        <v>1</v>
      </c>
      <c r="HN702">
        <v>0</v>
      </c>
      <c r="HO702">
        <v>0</v>
      </c>
      <c r="HP702">
        <v>0</v>
      </c>
      <c r="HQ702">
        <v>0</v>
      </c>
      <c r="HR702">
        <v>10</v>
      </c>
      <c r="HS702">
        <v>0</v>
      </c>
      <c r="HT702">
        <v>0</v>
      </c>
      <c r="HU702">
        <v>0</v>
      </c>
      <c r="HV702">
        <v>0</v>
      </c>
      <c r="HW702">
        <v>0</v>
      </c>
      <c r="HX702">
        <v>1</v>
      </c>
      <c r="HY702">
        <v>25</v>
      </c>
      <c r="HZ702">
        <v>16</v>
      </c>
      <c r="IA702">
        <v>3</v>
      </c>
      <c r="IB702">
        <v>9</v>
      </c>
      <c r="IC702">
        <v>0</v>
      </c>
      <c r="ID702">
        <v>3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0</v>
      </c>
      <c r="IK702">
        <v>0</v>
      </c>
      <c r="IL702">
        <v>0</v>
      </c>
      <c r="IM702">
        <v>0</v>
      </c>
      <c r="IN702">
        <v>0</v>
      </c>
      <c r="IO702">
        <v>0</v>
      </c>
      <c r="IP702">
        <v>0</v>
      </c>
      <c r="IQ702">
        <v>1</v>
      </c>
      <c r="IR702">
        <v>0</v>
      </c>
      <c r="IS702">
        <v>0</v>
      </c>
      <c r="IT702">
        <v>0</v>
      </c>
      <c r="IU702">
        <v>0</v>
      </c>
      <c r="IV702">
        <v>0</v>
      </c>
      <c r="IW702">
        <v>0</v>
      </c>
      <c r="IX702">
        <v>0</v>
      </c>
      <c r="IY702">
        <v>0</v>
      </c>
      <c r="IZ702">
        <v>0</v>
      </c>
      <c r="JA702">
        <v>0</v>
      </c>
      <c r="JB702">
        <v>0</v>
      </c>
      <c r="JC702">
        <v>16</v>
      </c>
      <c r="JD702" t="s">
        <v>0</v>
      </c>
      <c r="JE702" t="s">
        <v>0</v>
      </c>
      <c r="JF702" t="s">
        <v>0</v>
      </c>
      <c r="JG702" t="s">
        <v>0</v>
      </c>
      <c r="JH702" t="s">
        <v>0</v>
      </c>
      <c r="JI702" t="s">
        <v>0</v>
      </c>
      <c r="JJ702" t="s">
        <v>0</v>
      </c>
      <c r="JK702" t="s">
        <v>0</v>
      </c>
      <c r="JL702" t="s">
        <v>0</v>
      </c>
      <c r="JM702" t="s">
        <v>0</v>
      </c>
      <c r="JN702" t="s">
        <v>0</v>
      </c>
      <c r="JO702" t="s">
        <v>0</v>
      </c>
      <c r="JP702" t="s">
        <v>0</v>
      </c>
      <c r="JQ702" t="s">
        <v>0</v>
      </c>
      <c r="JR702" t="s">
        <v>0</v>
      </c>
      <c r="JS702" t="s">
        <v>0</v>
      </c>
      <c r="JT702" t="s">
        <v>0</v>
      </c>
      <c r="JU702" t="s">
        <v>0</v>
      </c>
      <c r="JV702" t="s">
        <v>0</v>
      </c>
      <c r="JW702">
        <v>3</v>
      </c>
      <c r="JX702">
        <v>1</v>
      </c>
      <c r="JY702">
        <v>0</v>
      </c>
      <c r="JZ702">
        <v>0</v>
      </c>
      <c r="KA702">
        <v>0</v>
      </c>
      <c r="KB702">
        <v>0</v>
      </c>
      <c r="KC702">
        <v>0</v>
      </c>
      <c r="KD702">
        <v>1</v>
      </c>
      <c r="KE702">
        <v>0</v>
      </c>
      <c r="KF702">
        <v>1</v>
      </c>
      <c r="KG702">
        <v>0</v>
      </c>
      <c r="KH702">
        <v>0</v>
      </c>
      <c r="KI702">
        <v>0</v>
      </c>
      <c r="KJ702">
        <v>0</v>
      </c>
      <c r="KK702">
        <v>0</v>
      </c>
      <c r="KL702">
        <v>0</v>
      </c>
      <c r="KM702">
        <v>0</v>
      </c>
      <c r="KN702">
        <v>0</v>
      </c>
      <c r="KO702">
        <v>0</v>
      </c>
      <c r="KP702">
        <v>0</v>
      </c>
      <c r="KQ702">
        <v>0</v>
      </c>
      <c r="KR702">
        <v>3</v>
      </c>
      <c r="KS702">
        <v>0</v>
      </c>
      <c r="KT702">
        <v>0</v>
      </c>
      <c r="KU702">
        <v>0</v>
      </c>
      <c r="KV702">
        <v>0</v>
      </c>
      <c r="KW702">
        <v>0</v>
      </c>
      <c r="KX702">
        <v>0</v>
      </c>
      <c r="KY702">
        <v>0</v>
      </c>
      <c r="KZ702">
        <v>0</v>
      </c>
      <c r="LA702">
        <v>0</v>
      </c>
      <c r="LB702">
        <v>0</v>
      </c>
      <c r="LC702">
        <v>0</v>
      </c>
      <c r="LD702">
        <v>0</v>
      </c>
      <c r="LE702">
        <v>0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0</v>
      </c>
      <c r="LN702">
        <v>0</v>
      </c>
      <c r="LO702">
        <v>0</v>
      </c>
      <c r="LP702">
        <v>0</v>
      </c>
      <c r="LQ702">
        <v>0</v>
      </c>
      <c r="LR702">
        <v>0</v>
      </c>
      <c r="LS702">
        <v>0</v>
      </c>
      <c r="LT702">
        <v>0</v>
      </c>
      <c r="LU702">
        <v>0</v>
      </c>
      <c r="LV702">
        <v>0</v>
      </c>
      <c r="LW702">
        <v>0</v>
      </c>
      <c r="LX702">
        <v>0</v>
      </c>
      <c r="LY702">
        <v>0</v>
      </c>
      <c r="LZ702">
        <v>0</v>
      </c>
      <c r="MA702">
        <v>0</v>
      </c>
      <c r="MB702">
        <v>0</v>
      </c>
      <c r="MC702">
        <v>0</v>
      </c>
      <c r="MD702">
        <v>0</v>
      </c>
      <c r="ME702">
        <v>0</v>
      </c>
      <c r="MF702">
        <v>0</v>
      </c>
      <c r="MG702">
        <v>0</v>
      </c>
      <c r="MH702">
        <v>0</v>
      </c>
      <c r="MI702">
        <v>0</v>
      </c>
      <c r="MJ702">
        <v>0</v>
      </c>
      <c r="MK702">
        <v>0</v>
      </c>
      <c r="ML702">
        <v>0</v>
      </c>
      <c r="MM702">
        <v>0</v>
      </c>
    </row>
    <row r="703" spans="1:351">
      <c r="A703" t="s">
        <v>433</v>
      </c>
      <c r="B703" t="s">
        <v>416</v>
      </c>
      <c r="C703" t="str">
        <f>"201405"</f>
        <v>201405</v>
      </c>
      <c r="D703" t="s">
        <v>432</v>
      </c>
      <c r="E703">
        <v>4</v>
      </c>
      <c r="F703">
        <v>774</v>
      </c>
      <c r="G703">
        <v>590</v>
      </c>
      <c r="H703">
        <v>277</v>
      </c>
      <c r="I703">
        <v>313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313</v>
      </c>
      <c r="T703">
        <v>0</v>
      </c>
      <c r="U703">
        <v>0</v>
      </c>
      <c r="V703">
        <v>313</v>
      </c>
      <c r="W703">
        <v>4</v>
      </c>
      <c r="X703">
        <v>4</v>
      </c>
      <c r="Y703">
        <v>0</v>
      </c>
      <c r="Z703">
        <v>0</v>
      </c>
      <c r="AA703">
        <v>309</v>
      </c>
      <c r="AB703">
        <v>214</v>
      </c>
      <c r="AC703">
        <v>35</v>
      </c>
      <c r="AD703">
        <v>21</v>
      </c>
      <c r="AE703">
        <v>1</v>
      </c>
      <c r="AF703">
        <v>58</v>
      </c>
      <c r="AG703">
        <v>3</v>
      </c>
      <c r="AH703">
        <v>2</v>
      </c>
      <c r="AI703">
        <v>0</v>
      </c>
      <c r="AJ703">
        <v>20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1</v>
      </c>
      <c r="AR703">
        <v>23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50</v>
      </c>
      <c r="BD703">
        <v>0</v>
      </c>
      <c r="BE703">
        <v>214</v>
      </c>
      <c r="BF703">
        <v>7</v>
      </c>
      <c r="BG703">
        <v>2</v>
      </c>
      <c r="BH703">
        <v>1</v>
      </c>
      <c r="BI703">
        <v>1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2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1</v>
      </c>
      <c r="CI703">
        <v>7</v>
      </c>
      <c r="CJ703">
        <v>4</v>
      </c>
      <c r="CK703">
        <v>3</v>
      </c>
      <c r="CL703">
        <v>1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4</v>
      </c>
      <c r="DJ703">
        <v>8</v>
      </c>
      <c r="DK703">
        <v>2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4</v>
      </c>
      <c r="DZ703">
        <v>0</v>
      </c>
      <c r="EA703">
        <v>0</v>
      </c>
      <c r="EB703">
        <v>0</v>
      </c>
      <c r="EC703">
        <v>0</v>
      </c>
      <c r="ED703">
        <v>1</v>
      </c>
      <c r="EE703">
        <v>1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8</v>
      </c>
      <c r="EN703">
        <v>37</v>
      </c>
      <c r="EO703">
        <v>1</v>
      </c>
      <c r="EP703">
        <v>0</v>
      </c>
      <c r="EQ703">
        <v>0</v>
      </c>
      <c r="ER703">
        <v>6</v>
      </c>
      <c r="ES703">
        <v>0</v>
      </c>
      <c r="ET703">
        <v>0</v>
      </c>
      <c r="EU703">
        <v>29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0</v>
      </c>
      <c r="FM703">
        <v>0</v>
      </c>
      <c r="FN703">
        <v>0</v>
      </c>
      <c r="FO703">
        <v>0</v>
      </c>
      <c r="FP703">
        <v>1</v>
      </c>
      <c r="FQ703">
        <v>37</v>
      </c>
      <c r="FR703">
        <v>5</v>
      </c>
      <c r="FS703">
        <v>1</v>
      </c>
      <c r="FT703">
        <v>0</v>
      </c>
      <c r="FU703">
        <v>0</v>
      </c>
      <c r="FV703">
        <v>0</v>
      </c>
      <c r="FW703">
        <v>0</v>
      </c>
      <c r="FX703">
        <v>0</v>
      </c>
      <c r="FY703">
        <v>0</v>
      </c>
      <c r="FZ703">
        <v>0</v>
      </c>
      <c r="GA703">
        <v>0</v>
      </c>
      <c r="GB703">
        <v>0</v>
      </c>
      <c r="GC703">
        <v>0</v>
      </c>
      <c r="GD703">
        <v>0</v>
      </c>
      <c r="GE703">
        <v>0</v>
      </c>
      <c r="GF703">
        <v>1</v>
      </c>
      <c r="GG703">
        <v>0</v>
      </c>
      <c r="GH703">
        <v>0</v>
      </c>
      <c r="GI703">
        <v>0</v>
      </c>
      <c r="GJ703">
        <v>0</v>
      </c>
      <c r="GK703">
        <v>0</v>
      </c>
      <c r="GL703">
        <v>0</v>
      </c>
      <c r="GM703">
        <v>0</v>
      </c>
      <c r="GN703">
        <v>0</v>
      </c>
      <c r="GO703">
        <v>0</v>
      </c>
      <c r="GP703">
        <v>0</v>
      </c>
      <c r="GQ703">
        <v>0</v>
      </c>
      <c r="GR703">
        <v>0</v>
      </c>
      <c r="GS703">
        <v>0</v>
      </c>
      <c r="GT703">
        <v>3</v>
      </c>
      <c r="GU703">
        <v>5</v>
      </c>
      <c r="GV703">
        <v>28</v>
      </c>
      <c r="GW703">
        <v>6</v>
      </c>
      <c r="GX703">
        <v>1</v>
      </c>
      <c r="GY703">
        <v>2</v>
      </c>
      <c r="GZ703">
        <v>0</v>
      </c>
      <c r="HA703">
        <v>0</v>
      </c>
      <c r="HB703">
        <v>0</v>
      </c>
      <c r="HC703">
        <v>0</v>
      </c>
      <c r="HD703">
        <v>0</v>
      </c>
      <c r="HE703">
        <v>0</v>
      </c>
      <c r="HF703">
        <v>0</v>
      </c>
      <c r="HG703">
        <v>0</v>
      </c>
      <c r="HH703">
        <v>0</v>
      </c>
      <c r="HI703">
        <v>0</v>
      </c>
      <c r="HJ703">
        <v>0</v>
      </c>
      <c r="HK703">
        <v>0</v>
      </c>
      <c r="HL703">
        <v>0</v>
      </c>
      <c r="HM703">
        <v>1</v>
      </c>
      <c r="HN703">
        <v>0</v>
      </c>
      <c r="HO703">
        <v>0</v>
      </c>
      <c r="HP703">
        <v>0</v>
      </c>
      <c r="HQ703">
        <v>1</v>
      </c>
      <c r="HR703">
        <v>15</v>
      </c>
      <c r="HS703">
        <v>0</v>
      </c>
      <c r="HT703">
        <v>0</v>
      </c>
      <c r="HU703">
        <v>0</v>
      </c>
      <c r="HV703">
        <v>1</v>
      </c>
      <c r="HW703">
        <v>0</v>
      </c>
      <c r="HX703">
        <v>1</v>
      </c>
      <c r="HY703">
        <v>28</v>
      </c>
      <c r="HZ703">
        <v>4</v>
      </c>
      <c r="IA703">
        <v>2</v>
      </c>
      <c r="IB703">
        <v>2</v>
      </c>
      <c r="IC703">
        <v>0</v>
      </c>
      <c r="ID703">
        <v>0</v>
      </c>
      <c r="IE703">
        <v>0</v>
      </c>
      <c r="IF703">
        <v>0</v>
      </c>
      <c r="IG703">
        <v>0</v>
      </c>
      <c r="IH703">
        <v>0</v>
      </c>
      <c r="II703">
        <v>0</v>
      </c>
      <c r="IJ703">
        <v>0</v>
      </c>
      <c r="IK703">
        <v>0</v>
      </c>
      <c r="IL703">
        <v>0</v>
      </c>
      <c r="IM703">
        <v>0</v>
      </c>
      <c r="IN703">
        <v>0</v>
      </c>
      <c r="IO703">
        <v>0</v>
      </c>
      <c r="IP703">
        <v>0</v>
      </c>
      <c r="IQ703">
        <v>0</v>
      </c>
      <c r="IR703">
        <v>0</v>
      </c>
      <c r="IS703">
        <v>0</v>
      </c>
      <c r="IT703">
        <v>0</v>
      </c>
      <c r="IU703">
        <v>0</v>
      </c>
      <c r="IV703">
        <v>0</v>
      </c>
      <c r="IW703">
        <v>0</v>
      </c>
      <c r="IX703">
        <v>0</v>
      </c>
      <c r="IY703">
        <v>0</v>
      </c>
      <c r="IZ703">
        <v>0</v>
      </c>
      <c r="JA703">
        <v>0</v>
      </c>
      <c r="JB703">
        <v>0</v>
      </c>
      <c r="JC703">
        <v>4</v>
      </c>
      <c r="JD703" t="s">
        <v>0</v>
      </c>
      <c r="JE703" t="s">
        <v>0</v>
      </c>
      <c r="JF703" t="s">
        <v>0</v>
      </c>
      <c r="JG703" t="s">
        <v>0</v>
      </c>
      <c r="JH703" t="s">
        <v>0</v>
      </c>
      <c r="JI703" t="s">
        <v>0</v>
      </c>
      <c r="JJ703" t="s">
        <v>0</v>
      </c>
      <c r="JK703" t="s">
        <v>0</v>
      </c>
      <c r="JL703" t="s">
        <v>0</v>
      </c>
      <c r="JM703" t="s">
        <v>0</v>
      </c>
      <c r="JN703" t="s">
        <v>0</v>
      </c>
      <c r="JO703" t="s">
        <v>0</v>
      </c>
      <c r="JP703" t="s">
        <v>0</v>
      </c>
      <c r="JQ703" t="s">
        <v>0</v>
      </c>
      <c r="JR703" t="s">
        <v>0</v>
      </c>
      <c r="JS703" t="s">
        <v>0</v>
      </c>
      <c r="JT703" t="s">
        <v>0</v>
      </c>
      <c r="JU703" t="s">
        <v>0</v>
      </c>
      <c r="JV703" t="s">
        <v>0</v>
      </c>
      <c r="JW703">
        <v>2</v>
      </c>
      <c r="JX703">
        <v>0</v>
      </c>
      <c r="JY703">
        <v>0</v>
      </c>
      <c r="JZ703">
        <v>0</v>
      </c>
      <c r="KA703">
        <v>1</v>
      </c>
      <c r="KB703">
        <v>1</v>
      </c>
      <c r="KC703">
        <v>0</v>
      </c>
      <c r="KD703">
        <v>0</v>
      </c>
      <c r="KE703">
        <v>0</v>
      </c>
      <c r="KF703">
        <v>0</v>
      </c>
      <c r="KG703">
        <v>0</v>
      </c>
      <c r="KH703">
        <v>0</v>
      </c>
      <c r="KI703">
        <v>0</v>
      </c>
      <c r="KJ703">
        <v>0</v>
      </c>
      <c r="KK703">
        <v>0</v>
      </c>
      <c r="KL703">
        <v>0</v>
      </c>
      <c r="KM703">
        <v>0</v>
      </c>
      <c r="KN703">
        <v>0</v>
      </c>
      <c r="KO703">
        <v>0</v>
      </c>
      <c r="KP703">
        <v>0</v>
      </c>
      <c r="KQ703">
        <v>0</v>
      </c>
      <c r="KR703">
        <v>2</v>
      </c>
      <c r="KS703">
        <v>0</v>
      </c>
      <c r="KT703">
        <v>0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0</v>
      </c>
      <c r="LD703">
        <v>0</v>
      </c>
      <c r="LE703">
        <v>0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  <c r="LN703">
        <v>0</v>
      </c>
      <c r="LO703">
        <v>0</v>
      </c>
      <c r="LP703">
        <v>0</v>
      </c>
      <c r="LQ703">
        <v>0</v>
      </c>
      <c r="LR703">
        <v>0</v>
      </c>
      <c r="LS703">
        <v>0</v>
      </c>
      <c r="LT703">
        <v>0</v>
      </c>
      <c r="LU703">
        <v>0</v>
      </c>
      <c r="LV703">
        <v>0</v>
      </c>
      <c r="LW703">
        <v>0</v>
      </c>
      <c r="LX703">
        <v>0</v>
      </c>
      <c r="LY703">
        <v>0</v>
      </c>
      <c r="LZ703">
        <v>0</v>
      </c>
      <c r="MA703">
        <v>0</v>
      </c>
      <c r="MB703">
        <v>0</v>
      </c>
      <c r="MC703">
        <v>0</v>
      </c>
      <c r="MD703">
        <v>0</v>
      </c>
      <c r="ME703">
        <v>0</v>
      </c>
      <c r="MF703">
        <v>0</v>
      </c>
      <c r="MG703">
        <v>0</v>
      </c>
      <c r="MH703">
        <v>0</v>
      </c>
      <c r="MI703">
        <v>0</v>
      </c>
      <c r="MJ703">
        <v>0</v>
      </c>
      <c r="MK703">
        <v>0</v>
      </c>
      <c r="ML703">
        <v>0</v>
      </c>
      <c r="MM703">
        <v>0</v>
      </c>
    </row>
    <row r="704" spans="1:351">
      <c r="A704" t="s">
        <v>431</v>
      </c>
      <c r="B704" t="s">
        <v>416</v>
      </c>
      <c r="C704" t="str">
        <f>"201405"</f>
        <v>201405</v>
      </c>
      <c r="D704" t="s">
        <v>430</v>
      </c>
      <c r="E704">
        <v>5</v>
      </c>
      <c r="F704">
        <v>882</v>
      </c>
      <c r="G704">
        <v>680</v>
      </c>
      <c r="H704">
        <v>334</v>
      </c>
      <c r="I704">
        <v>346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346</v>
      </c>
      <c r="T704">
        <v>0</v>
      </c>
      <c r="U704">
        <v>0</v>
      </c>
      <c r="V704">
        <v>346</v>
      </c>
      <c r="W704">
        <v>4</v>
      </c>
      <c r="X704">
        <v>2</v>
      </c>
      <c r="Y704">
        <v>1</v>
      </c>
      <c r="Z704">
        <v>1</v>
      </c>
      <c r="AA704">
        <v>342</v>
      </c>
      <c r="AB704">
        <v>213</v>
      </c>
      <c r="AC704">
        <v>22</v>
      </c>
      <c r="AD704">
        <v>21</v>
      </c>
      <c r="AE704">
        <v>2</v>
      </c>
      <c r="AF704">
        <v>34</v>
      </c>
      <c r="AG704">
        <v>3</v>
      </c>
      <c r="AH704">
        <v>4</v>
      </c>
      <c r="AI704">
        <v>1</v>
      </c>
      <c r="AJ704">
        <v>3</v>
      </c>
      <c r="AK704">
        <v>0</v>
      </c>
      <c r="AL704">
        <v>0</v>
      </c>
      <c r="AM704">
        <v>1</v>
      </c>
      <c r="AN704">
        <v>0</v>
      </c>
      <c r="AO704">
        <v>3</v>
      </c>
      <c r="AP704">
        <v>0</v>
      </c>
      <c r="AQ704">
        <v>0</v>
      </c>
      <c r="AR704">
        <v>27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91</v>
      </c>
      <c r="BD704">
        <v>1</v>
      </c>
      <c r="BE704">
        <v>213</v>
      </c>
      <c r="BF704">
        <v>35</v>
      </c>
      <c r="BG704">
        <v>15</v>
      </c>
      <c r="BH704">
        <v>5</v>
      </c>
      <c r="BI704">
        <v>1</v>
      </c>
      <c r="BJ704">
        <v>3</v>
      </c>
      <c r="BK704">
        <v>0</v>
      </c>
      <c r="BL704">
        <v>0</v>
      </c>
      <c r="BM704">
        <v>1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1</v>
      </c>
      <c r="BU704">
        <v>0</v>
      </c>
      <c r="BV704">
        <v>0</v>
      </c>
      <c r="BW704">
        <v>2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7</v>
      </c>
      <c r="CI704">
        <v>35</v>
      </c>
      <c r="CJ704">
        <v>10</v>
      </c>
      <c r="CK704">
        <v>5</v>
      </c>
      <c r="CL704">
        <v>0</v>
      </c>
      <c r="CM704">
        <v>0</v>
      </c>
      <c r="CN704">
        <v>1</v>
      </c>
      <c r="CO704">
        <v>1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1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1</v>
      </c>
      <c r="DD704">
        <v>1</v>
      </c>
      <c r="DE704">
        <v>0</v>
      </c>
      <c r="DF704">
        <v>0</v>
      </c>
      <c r="DG704">
        <v>0</v>
      </c>
      <c r="DH704">
        <v>0</v>
      </c>
      <c r="DI704">
        <v>10</v>
      </c>
      <c r="DJ704">
        <v>18</v>
      </c>
      <c r="DK704">
        <v>10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1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2</v>
      </c>
      <c r="DZ704">
        <v>0</v>
      </c>
      <c r="EA704">
        <v>2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3</v>
      </c>
      <c r="EI704">
        <v>0</v>
      </c>
      <c r="EJ704">
        <v>0</v>
      </c>
      <c r="EK704">
        <v>0</v>
      </c>
      <c r="EL704">
        <v>0</v>
      </c>
      <c r="EM704">
        <v>18</v>
      </c>
      <c r="EN704">
        <v>21</v>
      </c>
      <c r="EO704">
        <v>0</v>
      </c>
      <c r="EP704">
        <v>0</v>
      </c>
      <c r="EQ704">
        <v>0</v>
      </c>
      <c r="ER704">
        <v>0</v>
      </c>
      <c r="ES704">
        <v>1</v>
      </c>
      <c r="ET704">
        <v>0</v>
      </c>
      <c r="EU704">
        <v>20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0</v>
      </c>
      <c r="FM704">
        <v>0</v>
      </c>
      <c r="FN704">
        <v>0</v>
      </c>
      <c r="FO704">
        <v>0</v>
      </c>
      <c r="FP704">
        <v>0</v>
      </c>
      <c r="FQ704">
        <v>21</v>
      </c>
      <c r="FR704">
        <v>10</v>
      </c>
      <c r="FS704">
        <v>3</v>
      </c>
      <c r="FT704">
        <v>1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3</v>
      </c>
      <c r="GG704">
        <v>0</v>
      </c>
      <c r="GH704">
        <v>0</v>
      </c>
      <c r="GI704">
        <v>0</v>
      </c>
      <c r="GJ704">
        <v>0</v>
      </c>
      <c r="GK704">
        <v>0</v>
      </c>
      <c r="GL704">
        <v>0</v>
      </c>
      <c r="GM704">
        <v>0</v>
      </c>
      <c r="GN704">
        <v>0</v>
      </c>
      <c r="GO704">
        <v>2</v>
      </c>
      <c r="GP704">
        <v>0</v>
      </c>
      <c r="GQ704">
        <v>1</v>
      </c>
      <c r="GR704">
        <v>0</v>
      </c>
      <c r="GS704">
        <v>0</v>
      </c>
      <c r="GT704">
        <v>0</v>
      </c>
      <c r="GU704">
        <v>10</v>
      </c>
      <c r="GV704">
        <v>19</v>
      </c>
      <c r="GW704">
        <v>2</v>
      </c>
      <c r="GX704">
        <v>1</v>
      </c>
      <c r="GY704">
        <v>0</v>
      </c>
      <c r="GZ704">
        <v>1</v>
      </c>
      <c r="HA704">
        <v>0</v>
      </c>
      <c r="HB704">
        <v>0</v>
      </c>
      <c r="HC704">
        <v>0</v>
      </c>
      <c r="HD704">
        <v>1</v>
      </c>
      <c r="HE704">
        <v>0</v>
      </c>
      <c r="HF704">
        <v>0</v>
      </c>
      <c r="HG704">
        <v>1</v>
      </c>
      <c r="HH704">
        <v>0</v>
      </c>
      <c r="HI704">
        <v>0</v>
      </c>
      <c r="HJ704">
        <v>1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0</v>
      </c>
      <c r="HQ704">
        <v>0</v>
      </c>
      <c r="HR704">
        <v>10</v>
      </c>
      <c r="HS704">
        <v>1</v>
      </c>
      <c r="HT704">
        <v>0</v>
      </c>
      <c r="HU704">
        <v>1</v>
      </c>
      <c r="HV704">
        <v>0</v>
      </c>
      <c r="HW704">
        <v>0</v>
      </c>
      <c r="HX704">
        <v>0</v>
      </c>
      <c r="HY704">
        <v>19</v>
      </c>
      <c r="HZ704">
        <v>16</v>
      </c>
      <c r="IA704">
        <v>3</v>
      </c>
      <c r="IB704">
        <v>12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0</v>
      </c>
      <c r="IL704">
        <v>0</v>
      </c>
      <c r="IM704">
        <v>0</v>
      </c>
      <c r="IN704">
        <v>0</v>
      </c>
      <c r="IO704">
        <v>0</v>
      </c>
      <c r="IP704">
        <v>0</v>
      </c>
      <c r="IQ704">
        <v>1</v>
      </c>
      <c r="IR704">
        <v>0</v>
      </c>
      <c r="IS704">
        <v>0</v>
      </c>
      <c r="IT704">
        <v>0</v>
      </c>
      <c r="IU704">
        <v>0</v>
      </c>
      <c r="IV704">
        <v>0</v>
      </c>
      <c r="IW704">
        <v>0</v>
      </c>
      <c r="IX704">
        <v>0</v>
      </c>
      <c r="IY704">
        <v>0</v>
      </c>
      <c r="IZ704">
        <v>0</v>
      </c>
      <c r="JA704">
        <v>0</v>
      </c>
      <c r="JB704">
        <v>0</v>
      </c>
      <c r="JC704">
        <v>16</v>
      </c>
      <c r="JD704" t="s">
        <v>0</v>
      </c>
      <c r="JE704" t="s">
        <v>0</v>
      </c>
      <c r="JF704" t="s">
        <v>0</v>
      </c>
      <c r="JG704" t="s">
        <v>0</v>
      </c>
      <c r="JH704" t="s">
        <v>0</v>
      </c>
      <c r="JI704" t="s">
        <v>0</v>
      </c>
      <c r="JJ704" t="s">
        <v>0</v>
      </c>
      <c r="JK704" t="s">
        <v>0</v>
      </c>
      <c r="JL704" t="s">
        <v>0</v>
      </c>
      <c r="JM704" t="s">
        <v>0</v>
      </c>
      <c r="JN704" t="s">
        <v>0</v>
      </c>
      <c r="JO704" t="s">
        <v>0</v>
      </c>
      <c r="JP704" t="s">
        <v>0</v>
      </c>
      <c r="JQ704" t="s">
        <v>0</v>
      </c>
      <c r="JR704" t="s">
        <v>0</v>
      </c>
      <c r="JS704" t="s">
        <v>0</v>
      </c>
      <c r="JT704" t="s">
        <v>0</v>
      </c>
      <c r="JU704" t="s">
        <v>0</v>
      </c>
      <c r="JV704" t="s">
        <v>0</v>
      </c>
      <c r="JW704">
        <v>0</v>
      </c>
      <c r="JX704">
        <v>0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0</v>
      </c>
      <c r="KE704">
        <v>0</v>
      </c>
      <c r="KF704">
        <v>0</v>
      </c>
      <c r="KG704">
        <v>0</v>
      </c>
      <c r="KH704">
        <v>0</v>
      </c>
      <c r="KI704">
        <v>0</v>
      </c>
      <c r="KJ704">
        <v>0</v>
      </c>
      <c r="KK704">
        <v>0</v>
      </c>
      <c r="KL704">
        <v>0</v>
      </c>
      <c r="KM704">
        <v>0</v>
      </c>
      <c r="KN704">
        <v>0</v>
      </c>
      <c r="KO704">
        <v>0</v>
      </c>
      <c r="KP704">
        <v>0</v>
      </c>
      <c r="KQ704">
        <v>0</v>
      </c>
      <c r="KR704">
        <v>0</v>
      </c>
      <c r="KS704">
        <v>0</v>
      </c>
      <c r="KT704">
        <v>0</v>
      </c>
      <c r="KU704">
        <v>0</v>
      </c>
      <c r="KV704">
        <v>0</v>
      </c>
      <c r="KW704">
        <v>0</v>
      </c>
      <c r="KX704">
        <v>0</v>
      </c>
      <c r="KY704">
        <v>0</v>
      </c>
      <c r="KZ704">
        <v>0</v>
      </c>
      <c r="LA704">
        <v>0</v>
      </c>
      <c r="LB704">
        <v>0</v>
      </c>
      <c r="LC704">
        <v>0</v>
      </c>
      <c r="LD704">
        <v>0</v>
      </c>
      <c r="LE704">
        <v>0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  <c r="LN704">
        <v>0</v>
      </c>
      <c r="LO704">
        <v>0</v>
      </c>
      <c r="LP704">
        <v>0</v>
      </c>
      <c r="LQ704">
        <v>0</v>
      </c>
      <c r="LR704">
        <v>0</v>
      </c>
      <c r="LS704">
        <v>0</v>
      </c>
      <c r="LT704">
        <v>0</v>
      </c>
      <c r="LU704">
        <v>0</v>
      </c>
      <c r="LV704">
        <v>0</v>
      </c>
      <c r="LW704">
        <v>0</v>
      </c>
      <c r="LX704">
        <v>0</v>
      </c>
      <c r="LY704">
        <v>0</v>
      </c>
      <c r="LZ704">
        <v>0</v>
      </c>
      <c r="MA704">
        <v>0</v>
      </c>
      <c r="MB704">
        <v>0</v>
      </c>
      <c r="MC704">
        <v>0</v>
      </c>
      <c r="MD704">
        <v>0</v>
      </c>
      <c r="ME704">
        <v>0</v>
      </c>
      <c r="MF704">
        <v>0</v>
      </c>
      <c r="MG704">
        <v>0</v>
      </c>
      <c r="MH704">
        <v>0</v>
      </c>
      <c r="MI704">
        <v>0</v>
      </c>
      <c r="MJ704">
        <v>0</v>
      </c>
      <c r="MK704">
        <v>0</v>
      </c>
      <c r="ML704">
        <v>0</v>
      </c>
      <c r="MM704">
        <v>0</v>
      </c>
    </row>
    <row r="705" spans="1:351">
      <c r="A705" t="s">
        <v>429</v>
      </c>
      <c r="B705" t="s">
        <v>416</v>
      </c>
      <c r="C705" t="str">
        <f>"201405"</f>
        <v>201405</v>
      </c>
      <c r="D705" t="s">
        <v>428</v>
      </c>
      <c r="E705">
        <v>6</v>
      </c>
      <c r="F705">
        <v>488</v>
      </c>
      <c r="G705">
        <v>380</v>
      </c>
      <c r="H705">
        <v>115</v>
      </c>
      <c r="I705">
        <v>265</v>
      </c>
      <c r="J705">
        <v>0</v>
      </c>
      <c r="K705">
        <v>1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265</v>
      </c>
      <c r="T705">
        <v>0</v>
      </c>
      <c r="U705">
        <v>0</v>
      </c>
      <c r="V705">
        <v>265</v>
      </c>
      <c r="W705">
        <v>9</v>
      </c>
      <c r="X705">
        <v>2</v>
      </c>
      <c r="Y705">
        <v>7</v>
      </c>
      <c r="Z705">
        <v>0</v>
      </c>
      <c r="AA705">
        <v>256</v>
      </c>
      <c r="AB705">
        <v>193</v>
      </c>
      <c r="AC705">
        <v>12</v>
      </c>
      <c r="AD705">
        <v>31</v>
      </c>
      <c r="AE705">
        <v>1</v>
      </c>
      <c r="AF705">
        <v>43</v>
      </c>
      <c r="AG705">
        <v>2</v>
      </c>
      <c r="AH705">
        <v>3</v>
      </c>
      <c r="AI705">
        <v>0</v>
      </c>
      <c r="AJ705">
        <v>40</v>
      </c>
      <c r="AK705">
        <v>0</v>
      </c>
      <c r="AL705">
        <v>3</v>
      </c>
      <c r="AM705">
        <v>1</v>
      </c>
      <c r="AN705">
        <v>0</v>
      </c>
      <c r="AO705">
        <v>0</v>
      </c>
      <c r="AP705">
        <v>0</v>
      </c>
      <c r="AQ705">
        <v>0</v>
      </c>
      <c r="AR705">
        <v>17</v>
      </c>
      <c r="AS705">
        <v>0</v>
      </c>
      <c r="AT705">
        <v>0</v>
      </c>
      <c r="AU705">
        <v>0</v>
      </c>
      <c r="AV705">
        <v>0</v>
      </c>
      <c r="AW705">
        <v>2</v>
      </c>
      <c r="AX705">
        <v>1</v>
      </c>
      <c r="AY705">
        <v>1</v>
      </c>
      <c r="AZ705">
        <v>2</v>
      </c>
      <c r="BA705">
        <v>0</v>
      </c>
      <c r="BB705">
        <v>1</v>
      </c>
      <c r="BC705">
        <v>32</v>
      </c>
      <c r="BD705">
        <v>1</v>
      </c>
      <c r="BE705">
        <v>193</v>
      </c>
      <c r="BF705">
        <v>1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1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1</v>
      </c>
      <c r="CJ705">
        <v>3</v>
      </c>
      <c r="CK705">
        <v>3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3</v>
      </c>
      <c r="DJ705">
        <v>5</v>
      </c>
      <c r="DK705">
        <v>3</v>
      </c>
      <c r="DL705">
        <v>0</v>
      </c>
      <c r="DM705">
        <v>0</v>
      </c>
      <c r="DN705">
        <v>1</v>
      </c>
      <c r="DO705">
        <v>0</v>
      </c>
      <c r="DP705">
        <v>0</v>
      </c>
      <c r="DQ705">
        <v>0</v>
      </c>
      <c r="DR705">
        <v>1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5</v>
      </c>
      <c r="EN705">
        <v>37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36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1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0</v>
      </c>
      <c r="FP705">
        <v>0</v>
      </c>
      <c r="FQ705">
        <v>37</v>
      </c>
      <c r="FR705">
        <v>4</v>
      </c>
      <c r="FS705">
        <v>3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0</v>
      </c>
      <c r="FZ705">
        <v>0</v>
      </c>
      <c r="GA705">
        <v>0</v>
      </c>
      <c r="GB705">
        <v>0</v>
      </c>
      <c r="GC705">
        <v>0</v>
      </c>
      <c r="GD705">
        <v>0</v>
      </c>
      <c r="GE705">
        <v>0</v>
      </c>
      <c r="GF705">
        <v>0</v>
      </c>
      <c r="GG705">
        <v>0</v>
      </c>
      <c r="GH705">
        <v>0</v>
      </c>
      <c r="GI705">
        <v>0</v>
      </c>
      <c r="GJ705">
        <v>0</v>
      </c>
      <c r="GK705">
        <v>0</v>
      </c>
      <c r="GL705">
        <v>1</v>
      </c>
      <c r="GM705">
        <v>0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4</v>
      </c>
      <c r="GV705">
        <v>11</v>
      </c>
      <c r="GW705">
        <v>3</v>
      </c>
      <c r="GX705">
        <v>0</v>
      </c>
      <c r="GY705">
        <v>0</v>
      </c>
      <c r="GZ705">
        <v>0</v>
      </c>
      <c r="HA705">
        <v>0</v>
      </c>
      <c r="HB705">
        <v>0</v>
      </c>
      <c r="HC705">
        <v>0</v>
      </c>
      <c r="HD705">
        <v>0</v>
      </c>
      <c r="HE705">
        <v>1</v>
      </c>
      <c r="HF705">
        <v>0</v>
      </c>
      <c r="HG705">
        <v>0</v>
      </c>
      <c r="HH705">
        <v>0</v>
      </c>
      <c r="HI705">
        <v>0</v>
      </c>
      <c r="HJ705">
        <v>1</v>
      </c>
      <c r="HK705">
        <v>1</v>
      </c>
      <c r="HL705">
        <v>0</v>
      </c>
      <c r="HM705">
        <v>0</v>
      </c>
      <c r="HN705">
        <v>0</v>
      </c>
      <c r="HO705">
        <v>1</v>
      </c>
      <c r="HP705">
        <v>0</v>
      </c>
      <c r="HQ705">
        <v>0</v>
      </c>
      <c r="HR705">
        <v>4</v>
      </c>
      <c r="HS705">
        <v>0</v>
      </c>
      <c r="HT705">
        <v>0</v>
      </c>
      <c r="HU705">
        <v>0</v>
      </c>
      <c r="HV705">
        <v>0</v>
      </c>
      <c r="HW705">
        <v>0</v>
      </c>
      <c r="HX705">
        <v>0</v>
      </c>
      <c r="HY705">
        <v>11</v>
      </c>
      <c r="HZ705">
        <v>1</v>
      </c>
      <c r="IA705">
        <v>0</v>
      </c>
      <c r="IB705">
        <v>1</v>
      </c>
      <c r="IC705">
        <v>0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J705">
        <v>0</v>
      </c>
      <c r="IK705">
        <v>0</v>
      </c>
      <c r="IL705">
        <v>0</v>
      </c>
      <c r="IM705">
        <v>0</v>
      </c>
      <c r="IN705">
        <v>0</v>
      </c>
      <c r="IO705">
        <v>0</v>
      </c>
      <c r="IP705">
        <v>0</v>
      </c>
      <c r="IQ705">
        <v>0</v>
      </c>
      <c r="IR705">
        <v>0</v>
      </c>
      <c r="IS705">
        <v>0</v>
      </c>
      <c r="IT705">
        <v>0</v>
      </c>
      <c r="IU705">
        <v>0</v>
      </c>
      <c r="IV705">
        <v>0</v>
      </c>
      <c r="IW705">
        <v>0</v>
      </c>
      <c r="IX705">
        <v>0</v>
      </c>
      <c r="IY705">
        <v>0</v>
      </c>
      <c r="IZ705">
        <v>0</v>
      </c>
      <c r="JA705">
        <v>0</v>
      </c>
      <c r="JB705">
        <v>0</v>
      </c>
      <c r="JC705">
        <v>1</v>
      </c>
      <c r="JD705" t="s">
        <v>0</v>
      </c>
      <c r="JE705" t="s">
        <v>0</v>
      </c>
      <c r="JF705" t="s">
        <v>0</v>
      </c>
      <c r="JG705" t="s">
        <v>0</v>
      </c>
      <c r="JH705" t="s">
        <v>0</v>
      </c>
      <c r="JI705" t="s">
        <v>0</v>
      </c>
      <c r="JJ705" t="s">
        <v>0</v>
      </c>
      <c r="JK705" t="s">
        <v>0</v>
      </c>
      <c r="JL705" t="s">
        <v>0</v>
      </c>
      <c r="JM705" t="s">
        <v>0</v>
      </c>
      <c r="JN705" t="s">
        <v>0</v>
      </c>
      <c r="JO705" t="s">
        <v>0</v>
      </c>
      <c r="JP705" t="s">
        <v>0</v>
      </c>
      <c r="JQ705" t="s">
        <v>0</v>
      </c>
      <c r="JR705" t="s">
        <v>0</v>
      </c>
      <c r="JS705" t="s">
        <v>0</v>
      </c>
      <c r="JT705" t="s">
        <v>0</v>
      </c>
      <c r="JU705" t="s">
        <v>0</v>
      </c>
      <c r="JV705" t="s">
        <v>0</v>
      </c>
      <c r="JW705">
        <v>1</v>
      </c>
      <c r="JX705">
        <v>0</v>
      </c>
      <c r="JY705">
        <v>0</v>
      </c>
      <c r="JZ705">
        <v>0</v>
      </c>
      <c r="KA705">
        <v>0</v>
      </c>
      <c r="KB705">
        <v>0</v>
      </c>
      <c r="KC705">
        <v>0</v>
      </c>
      <c r="KD705">
        <v>0</v>
      </c>
      <c r="KE705">
        <v>0</v>
      </c>
      <c r="KF705">
        <v>0</v>
      </c>
      <c r="KG705">
        <v>0</v>
      </c>
      <c r="KH705">
        <v>0</v>
      </c>
      <c r="KI705">
        <v>0</v>
      </c>
      <c r="KJ705">
        <v>0</v>
      </c>
      <c r="KK705">
        <v>0</v>
      </c>
      <c r="KL705">
        <v>0</v>
      </c>
      <c r="KM705">
        <v>1</v>
      </c>
      <c r="KN705">
        <v>0</v>
      </c>
      <c r="KO705">
        <v>0</v>
      </c>
      <c r="KP705">
        <v>0</v>
      </c>
      <c r="KQ705">
        <v>0</v>
      </c>
      <c r="KR705">
        <v>1</v>
      </c>
      <c r="KS705">
        <v>0</v>
      </c>
      <c r="KT705">
        <v>0</v>
      </c>
      <c r="KU705">
        <v>0</v>
      </c>
      <c r="KV705">
        <v>0</v>
      </c>
      <c r="KW705">
        <v>0</v>
      </c>
      <c r="KX705">
        <v>0</v>
      </c>
      <c r="KY705">
        <v>0</v>
      </c>
      <c r="KZ705">
        <v>0</v>
      </c>
      <c r="LA705">
        <v>0</v>
      </c>
      <c r="LB705">
        <v>0</v>
      </c>
      <c r="LC705">
        <v>0</v>
      </c>
      <c r="LD705">
        <v>0</v>
      </c>
      <c r="LE705">
        <v>0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0</v>
      </c>
      <c r="LN705">
        <v>0</v>
      </c>
      <c r="LO705">
        <v>0</v>
      </c>
      <c r="LP705">
        <v>0</v>
      </c>
      <c r="LQ705">
        <v>0</v>
      </c>
      <c r="LR705">
        <v>0</v>
      </c>
      <c r="LS705">
        <v>0</v>
      </c>
      <c r="LT705">
        <v>0</v>
      </c>
      <c r="LU705">
        <v>0</v>
      </c>
      <c r="LV705">
        <v>0</v>
      </c>
      <c r="LW705">
        <v>0</v>
      </c>
      <c r="LX705">
        <v>0</v>
      </c>
      <c r="LY705">
        <v>0</v>
      </c>
      <c r="LZ705">
        <v>0</v>
      </c>
      <c r="MA705">
        <v>0</v>
      </c>
      <c r="MB705">
        <v>0</v>
      </c>
      <c r="MC705">
        <v>0</v>
      </c>
      <c r="MD705">
        <v>0</v>
      </c>
      <c r="ME705">
        <v>0</v>
      </c>
      <c r="MF705">
        <v>0</v>
      </c>
      <c r="MG705">
        <v>0</v>
      </c>
      <c r="MH705">
        <v>0</v>
      </c>
      <c r="MI705">
        <v>0</v>
      </c>
      <c r="MJ705">
        <v>0</v>
      </c>
      <c r="MK705">
        <v>0</v>
      </c>
      <c r="ML705">
        <v>0</v>
      </c>
      <c r="MM705">
        <v>0</v>
      </c>
    </row>
    <row r="706" spans="1:351">
      <c r="A706" t="s">
        <v>427</v>
      </c>
      <c r="B706" t="s">
        <v>416</v>
      </c>
      <c r="C706" t="str">
        <f>"201405"</f>
        <v>201405</v>
      </c>
      <c r="D706" t="s">
        <v>426</v>
      </c>
      <c r="E706">
        <v>7</v>
      </c>
      <c r="F706">
        <v>447</v>
      </c>
      <c r="G706">
        <v>340</v>
      </c>
      <c r="H706">
        <v>131</v>
      </c>
      <c r="I706">
        <v>209</v>
      </c>
      <c r="J706">
        <v>0</v>
      </c>
      <c r="K706">
        <v>2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209</v>
      </c>
      <c r="T706">
        <v>0</v>
      </c>
      <c r="U706">
        <v>0</v>
      </c>
      <c r="V706">
        <v>209</v>
      </c>
      <c r="W706">
        <v>8</v>
      </c>
      <c r="X706">
        <v>3</v>
      </c>
      <c r="Y706">
        <v>2</v>
      </c>
      <c r="Z706">
        <v>3</v>
      </c>
      <c r="AA706">
        <v>201</v>
      </c>
      <c r="AB706">
        <v>141</v>
      </c>
      <c r="AC706">
        <v>15</v>
      </c>
      <c r="AD706">
        <v>8</v>
      </c>
      <c r="AE706">
        <v>3</v>
      </c>
      <c r="AF706">
        <v>18</v>
      </c>
      <c r="AG706">
        <v>4</v>
      </c>
      <c r="AH706">
        <v>0</v>
      </c>
      <c r="AI706">
        <v>3</v>
      </c>
      <c r="AJ706">
        <v>25</v>
      </c>
      <c r="AK706">
        <v>1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1</v>
      </c>
      <c r="AR706">
        <v>27</v>
      </c>
      <c r="AS706">
        <v>1</v>
      </c>
      <c r="AT706">
        <v>0</v>
      </c>
      <c r="AU706">
        <v>0</v>
      </c>
      <c r="AV706">
        <v>0</v>
      </c>
      <c r="AW706">
        <v>1</v>
      </c>
      <c r="AX706">
        <v>0</v>
      </c>
      <c r="AY706">
        <v>2</v>
      </c>
      <c r="AZ706">
        <v>1</v>
      </c>
      <c r="BA706">
        <v>0</v>
      </c>
      <c r="BB706">
        <v>0</v>
      </c>
      <c r="BC706">
        <v>31</v>
      </c>
      <c r="BD706">
        <v>0</v>
      </c>
      <c r="BE706">
        <v>141</v>
      </c>
      <c r="BF706">
        <v>8</v>
      </c>
      <c r="BG706">
        <v>4</v>
      </c>
      <c r="BH706">
        <v>1</v>
      </c>
      <c r="BI706">
        <v>0</v>
      </c>
      <c r="BJ706">
        <v>0</v>
      </c>
      <c r="BK706">
        <v>1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1</v>
      </c>
      <c r="CF706">
        <v>0</v>
      </c>
      <c r="CG706">
        <v>1</v>
      </c>
      <c r="CH706">
        <v>0</v>
      </c>
      <c r="CI706">
        <v>8</v>
      </c>
      <c r="CJ706">
        <v>5</v>
      </c>
      <c r="CK706">
        <v>3</v>
      </c>
      <c r="CL706">
        <v>1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1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5</v>
      </c>
      <c r="DJ706">
        <v>10</v>
      </c>
      <c r="DK706">
        <v>2</v>
      </c>
      <c r="DL706">
        <v>0</v>
      </c>
      <c r="DM706">
        <v>2</v>
      </c>
      <c r="DN706">
        <v>2</v>
      </c>
      <c r="DO706">
        <v>0</v>
      </c>
      <c r="DP706">
        <v>0</v>
      </c>
      <c r="DQ706">
        <v>1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2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1</v>
      </c>
      <c r="EM706">
        <v>10</v>
      </c>
      <c r="EN706">
        <v>19</v>
      </c>
      <c r="EO706">
        <v>2</v>
      </c>
      <c r="EP706">
        <v>0</v>
      </c>
      <c r="EQ706">
        <v>1</v>
      </c>
      <c r="ER706">
        <v>1</v>
      </c>
      <c r="ES706">
        <v>0</v>
      </c>
      <c r="ET706">
        <v>0</v>
      </c>
      <c r="EU706">
        <v>14</v>
      </c>
      <c r="EV706">
        <v>0</v>
      </c>
      <c r="EW706">
        <v>0</v>
      </c>
      <c r="EX706">
        <v>0</v>
      </c>
      <c r="EY706">
        <v>0</v>
      </c>
      <c r="EZ706">
        <v>1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0</v>
      </c>
      <c r="FP706">
        <v>0</v>
      </c>
      <c r="FQ706">
        <v>19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11</v>
      </c>
      <c r="GW706">
        <v>0</v>
      </c>
      <c r="GX706">
        <v>2</v>
      </c>
      <c r="GY706">
        <v>0</v>
      </c>
      <c r="GZ706">
        <v>0</v>
      </c>
      <c r="HA706">
        <v>0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0</v>
      </c>
      <c r="HP706">
        <v>1</v>
      </c>
      <c r="HQ706">
        <v>0</v>
      </c>
      <c r="HR706">
        <v>6</v>
      </c>
      <c r="HS706">
        <v>1</v>
      </c>
      <c r="HT706">
        <v>0</v>
      </c>
      <c r="HU706">
        <v>0</v>
      </c>
      <c r="HV706">
        <v>0</v>
      </c>
      <c r="HW706">
        <v>0</v>
      </c>
      <c r="HX706">
        <v>1</v>
      </c>
      <c r="HY706">
        <v>11</v>
      </c>
      <c r="HZ706">
        <v>7</v>
      </c>
      <c r="IA706">
        <v>3</v>
      </c>
      <c r="IB706">
        <v>1</v>
      </c>
      <c r="IC706">
        <v>1</v>
      </c>
      <c r="ID706">
        <v>0</v>
      </c>
      <c r="IE706">
        <v>0</v>
      </c>
      <c r="IF706">
        <v>0</v>
      </c>
      <c r="IG706">
        <v>0</v>
      </c>
      <c r="IH706">
        <v>0</v>
      </c>
      <c r="II706">
        <v>1</v>
      </c>
      <c r="IJ706">
        <v>0</v>
      </c>
      <c r="IK706">
        <v>0</v>
      </c>
      <c r="IL706">
        <v>0</v>
      </c>
      <c r="IM706">
        <v>1</v>
      </c>
      <c r="IN706">
        <v>0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0</v>
      </c>
      <c r="IW706">
        <v>0</v>
      </c>
      <c r="IX706">
        <v>0</v>
      </c>
      <c r="IY706">
        <v>0</v>
      </c>
      <c r="IZ706">
        <v>0</v>
      </c>
      <c r="JA706">
        <v>0</v>
      </c>
      <c r="JB706">
        <v>0</v>
      </c>
      <c r="JC706">
        <v>7</v>
      </c>
      <c r="JD706" t="s">
        <v>0</v>
      </c>
      <c r="JE706" t="s">
        <v>0</v>
      </c>
      <c r="JF706" t="s">
        <v>0</v>
      </c>
      <c r="JG706" t="s">
        <v>0</v>
      </c>
      <c r="JH706" t="s">
        <v>0</v>
      </c>
      <c r="JI706" t="s">
        <v>0</v>
      </c>
      <c r="JJ706" t="s">
        <v>0</v>
      </c>
      <c r="JK706" t="s">
        <v>0</v>
      </c>
      <c r="JL706" t="s">
        <v>0</v>
      </c>
      <c r="JM706" t="s">
        <v>0</v>
      </c>
      <c r="JN706" t="s">
        <v>0</v>
      </c>
      <c r="JO706" t="s">
        <v>0</v>
      </c>
      <c r="JP706" t="s">
        <v>0</v>
      </c>
      <c r="JQ706" t="s">
        <v>0</v>
      </c>
      <c r="JR706" t="s">
        <v>0</v>
      </c>
      <c r="JS706" t="s">
        <v>0</v>
      </c>
      <c r="JT706" t="s">
        <v>0</v>
      </c>
      <c r="JU706" t="s">
        <v>0</v>
      </c>
      <c r="JV706" t="s">
        <v>0</v>
      </c>
      <c r="JW706">
        <v>0</v>
      </c>
      <c r="JX706">
        <v>0</v>
      </c>
      <c r="JY706">
        <v>0</v>
      </c>
      <c r="JZ706">
        <v>0</v>
      </c>
      <c r="KA706">
        <v>0</v>
      </c>
      <c r="KB706">
        <v>0</v>
      </c>
      <c r="KC706">
        <v>0</v>
      </c>
      <c r="KD706">
        <v>0</v>
      </c>
      <c r="KE706">
        <v>0</v>
      </c>
      <c r="KF706">
        <v>0</v>
      </c>
      <c r="KG706">
        <v>0</v>
      </c>
      <c r="KH706">
        <v>0</v>
      </c>
      <c r="KI706">
        <v>0</v>
      </c>
      <c r="KJ706">
        <v>0</v>
      </c>
      <c r="KK706">
        <v>0</v>
      </c>
      <c r="KL706">
        <v>0</v>
      </c>
      <c r="KM706">
        <v>0</v>
      </c>
      <c r="KN706">
        <v>0</v>
      </c>
      <c r="KO706">
        <v>0</v>
      </c>
      <c r="KP706">
        <v>0</v>
      </c>
      <c r="KQ706">
        <v>0</v>
      </c>
      <c r="KR706">
        <v>0</v>
      </c>
      <c r="KS706">
        <v>0</v>
      </c>
      <c r="KT706">
        <v>0</v>
      </c>
      <c r="KU706">
        <v>0</v>
      </c>
      <c r="KV706">
        <v>0</v>
      </c>
      <c r="KW706">
        <v>0</v>
      </c>
      <c r="KX706">
        <v>0</v>
      </c>
      <c r="KY706">
        <v>0</v>
      </c>
      <c r="KZ706">
        <v>0</v>
      </c>
      <c r="LA706">
        <v>0</v>
      </c>
      <c r="LB706">
        <v>0</v>
      </c>
      <c r="LC706">
        <v>0</v>
      </c>
      <c r="LD706">
        <v>0</v>
      </c>
      <c r="LE706">
        <v>0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0</v>
      </c>
      <c r="LM706">
        <v>0</v>
      </c>
      <c r="LN706">
        <v>0</v>
      </c>
      <c r="LO706">
        <v>0</v>
      </c>
      <c r="LP706">
        <v>0</v>
      </c>
      <c r="LQ706">
        <v>0</v>
      </c>
      <c r="LR706">
        <v>0</v>
      </c>
      <c r="LS706">
        <v>0</v>
      </c>
      <c r="LT706">
        <v>0</v>
      </c>
      <c r="LU706">
        <v>0</v>
      </c>
      <c r="LV706">
        <v>0</v>
      </c>
      <c r="LW706">
        <v>0</v>
      </c>
      <c r="LX706">
        <v>0</v>
      </c>
      <c r="LY706">
        <v>0</v>
      </c>
      <c r="LZ706">
        <v>0</v>
      </c>
      <c r="MA706">
        <v>0</v>
      </c>
      <c r="MB706">
        <v>0</v>
      </c>
      <c r="MC706">
        <v>0</v>
      </c>
      <c r="MD706">
        <v>0</v>
      </c>
      <c r="ME706">
        <v>0</v>
      </c>
      <c r="MF706">
        <v>0</v>
      </c>
      <c r="MG706">
        <v>0</v>
      </c>
      <c r="MH706">
        <v>0</v>
      </c>
      <c r="MI706">
        <v>0</v>
      </c>
      <c r="MJ706">
        <v>0</v>
      </c>
      <c r="MK706">
        <v>0</v>
      </c>
      <c r="ML706">
        <v>0</v>
      </c>
      <c r="MM706">
        <v>0</v>
      </c>
    </row>
    <row r="707" spans="1:351">
      <c r="A707" t="s">
        <v>425</v>
      </c>
      <c r="B707" t="s">
        <v>416</v>
      </c>
      <c r="C707" t="str">
        <f>"201405"</f>
        <v>201405</v>
      </c>
      <c r="D707" t="s">
        <v>424</v>
      </c>
      <c r="E707">
        <v>8</v>
      </c>
      <c r="F707">
        <v>487</v>
      </c>
      <c r="G707">
        <v>370</v>
      </c>
      <c r="H707">
        <v>96</v>
      </c>
      <c r="I707">
        <v>274</v>
      </c>
      <c r="J707">
        <v>0</v>
      </c>
      <c r="K707">
        <v>2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274</v>
      </c>
      <c r="T707">
        <v>0</v>
      </c>
      <c r="U707">
        <v>0</v>
      </c>
      <c r="V707">
        <v>274</v>
      </c>
      <c r="W707">
        <v>3</v>
      </c>
      <c r="X707">
        <v>1</v>
      </c>
      <c r="Y707">
        <v>2</v>
      </c>
      <c r="Z707">
        <v>0</v>
      </c>
      <c r="AA707">
        <v>271</v>
      </c>
      <c r="AB707">
        <v>223</v>
      </c>
      <c r="AC707">
        <v>17</v>
      </c>
      <c r="AD707">
        <v>18</v>
      </c>
      <c r="AE707">
        <v>1</v>
      </c>
      <c r="AF707">
        <v>66</v>
      </c>
      <c r="AG707">
        <v>4</v>
      </c>
      <c r="AH707">
        <v>0</v>
      </c>
      <c r="AI707">
        <v>1</v>
      </c>
      <c r="AJ707">
        <v>7</v>
      </c>
      <c r="AK707">
        <v>0</v>
      </c>
      <c r="AL707">
        <v>1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15</v>
      </c>
      <c r="AS707">
        <v>0</v>
      </c>
      <c r="AT707">
        <v>0</v>
      </c>
      <c r="AU707">
        <v>0</v>
      </c>
      <c r="AV707">
        <v>1</v>
      </c>
      <c r="AW707">
        <v>4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88</v>
      </c>
      <c r="BD707">
        <v>0</v>
      </c>
      <c r="BE707">
        <v>223</v>
      </c>
      <c r="BF707">
        <v>4</v>
      </c>
      <c r="BG707">
        <v>0</v>
      </c>
      <c r="BH707">
        <v>0</v>
      </c>
      <c r="BI707">
        <v>1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3</v>
      </c>
      <c r="CI707">
        <v>4</v>
      </c>
      <c r="CJ707">
        <v>2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1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1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2</v>
      </c>
      <c r="DJ707">
        <v>4</v>
      </c>
      <c r="DK707">
        <v>1</v>
      </c>
      <c r="DL707">
        <v>0</v>
      </c>
      <c r="DM707">
        <v>2</v>
      </c>
      <c r="DN707">
        <v>0</v>
      </c>
      <c r="DO707">
        <v>0</v>
      </c>
      <c r="DP707">
        <v>0</v>
      </c>
      <c r="DQ707">
        <v>1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4</v>
      </c>
      <c r="EN707">
        <v>25</v>
      </c>
      <c r="EO707">
        <v>0</v>
      </c>
      <c r="EP707">
        <v>0</v>
      </c>
      <c r="EQ707">
        <v>0</v>
      </c>
      <c r="ER707">
        <v>2</v>
      </c>
      <c r="ES707">
        <v>1</v>
      </c>
      <c r="ET707">
        <v>0</v>
      </c>
      <c r="EU707">
        <v>22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0</v>
      </c>
      <c r="FO707">
        <v>0</v>
      </c>
      <c r="FP707">
        <v>0</v>
      </c>
      <c r="FQ707">
        <v>25</v>
      </c>
      <c r="FR707">
        <v>1</v>
      </c>
      <c r="FS707">
        <v>0</v>
      </c>
      <c r="FT707">
        <v>0</v>
      </c>
      <c r="FU707">
        <v>0</v>
      </c>
      <c r="FV707">
        <v>1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0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1</v>
      </c>
      <c r="GV707">
        <v>11</v>
      </c>
      <c r="GW707">
        <v>6</v>
      </c>
      <c r="GX707">
        <v>2</v>
      </c>
      <c r="GY707">
        <v>1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0</v>
      </c>
      <c r="HQ707">
        <v>0</v>
      </c>
      <c r="HR707">
        <v>2</v>
      </c>
      <c r="HS707">
        <v>0</v>
      </c>
      <c r="HT707">
        <v>0</v>
      </c>
      <c r="HU707">
        <v>0</v>
      </c>
      <c r="HV707">
        <v>0</v>
      </c>
      <c r="HW707">
        <v>0</v>
      </c>
      <c r="HX707">
        <v>0</v>
      </c>
      <c r="HY707">
        <v>11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0</v>
      </c>
      <c r="IL707">
        <v>0</v>
      </c>
      <c r="IM707">
        <v>0</v>
      </c>
      <c r="IN707">
        <v>0</v>
      </c>
      <c r="IO707">
        <v>0</v>
      </c>
      <c r="IP707">
        <v>0</v>
      </c>
      <c r="IQ707">
        <v>0</v>
      </c>
      <c r="IR707">
        <v>0</v>
      </c>
      <c r="IS707">
        <v>0</v>
      </c>
      <c r="IT707">
        <v>0</v>
      </c>
      <c r="IU707">
        <v>0</v>
      </c>
      <c r="IV707">
        <v>0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0</v>
      </c>
      <c r="JD707" t="s">
        <v>0</v>
      </c>
      <c r="JE707" t="s">
        <v>0</v>
      </c>
      <c r="JF707" t="s">
        <v>0</v>
      </c>
      <c r="JG707" t="s">
        <v>0</v>
      </c>
      <c r="JH707" t="s">
        <v>0</v>
      </c>
      <c r="JI707" t="s">
        <v>0</v>
      </c>
      <c r="JJ707" t="s">
        <v>0</v>
      </c>
      <c r="JK707" t="s">
        <v>0</v>
      </c>
      <c r="JL707" t="s">
        <v>0</v>
      </c>
      <c r="JM707" t="s">
        <v>0</v>
      </c>
      <c r="JN707" t="s">
        <v>0</v>
      </c>
      <c r="JO707" t="s">
        <v>0</v>
      </c>
      <c r="JP707" t="s">
        <v>0</v>
      </c>
      <c r="JQ707" t="s">
        <v>0</v>
      </c>
      <c r="JR707" t="s">
        <v>0</v>
      </c>
      <c r="JS707" t="s">
        <v>0</v>
      </c>
      <c r="JT707" t="s">
        <v>0</v>
      </c>
      <c r="JU707" t="s">
        <v>0</v>
      </c>
      <c r="JV707" t="s">
        <v>0</v>
      </c>
      <c r="JW707">
        <v>0</v>
      </c>
      <c r="JX707">
        <v>0</v>
      </c>
      <c r="JY707">
        <v>0</v>
      </c>
      <c r="JZ707">
        <v>0</v>
      </c>
      <c r="KA707">
        <v>0</v>
      </c>
      <c r="KB707">
        <v>0</v>
      </c>
      <c r="KC707">
        <v>0</v>
      </c>
      <c r="KD707">
        <v>0</v>
      </c>
      <c r="KE707">
        <v>0</v>
      </c>
      <c r="KF707">
        <v>0</v>
      </c>
      <c r="KG707">
        <v>0</v>
      </c>
      <c r="KH707">
        <v>0</v>
      </c>
      <c r="KI707">
        <v>0</v>
      </c>
      <c r="KJ707">
        <v>0</v>
      </c>
      <c r="KK707">
        <v>0</v>
      </c>
      <c r="KL707">
        <v>0</v>
      </c>
      <c r="KM707">
        <v>0</v>
      </c>
      <c r="KN707">
        <v>0</v>
      </c>
      <c r="KO707">
        <v>0</v>
      </c>
      <c r="KP707">
        <v>0</v>
      </c>
      <c r="KQ707">
        <v>0</v>
      </c>
      <c r="KR707">
        <v>0</v>
      </c>
      <c r="KS707">
        <v>0</v>
      </c>
      <c r="KT707">
        <v>0</v>
      </c>
      <c r="KU707">
        <v>0</v>
      </c>
      <c r="KV707">
        <v>0</v>
      </c>
      <c r="KW707">
        <v>0</v>
      </c>
      <c r="KX707">
        <v>0</v>
      </c>
      <c r="KY707">
        <v>0</v>
      </c>
      <c r="KZ707">
        <v>0</v>
      </c>
      <c r="LA707">
        <v>0</v>
      </c>
      <c r="LB707">
        <v>0</v>
      </c>
      <c r="LC707">
        <v>0</v>
      </c>
      <c r="LD707">
        <v>0</v>
      </c>
      <c r="LE707">
        <v>0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  <c r="LN707">
        <v>0</v>
      </c>
      <c r="LO707">
        <v>0</v>
      </c>
      <c r="LP707">
        <v>0</v>
      </c>
      <c r="LQ707">
        <v>0</v>
      </c>
      <c r="LR707">
        <v>0</v>
      </c>
      <c r="LS707">
        <v>0</v>
      </c>
      <c r="LT707">
        <v>0</v>
      </c>
      <c r="LU707">
        <v>0</v>
      </c>
      <c r="LV707">
        <v>1</v>
      </c>
      <c r="LW707">
        <v>0</v>
      </c>
      <c r="LX707">
        <v>1</v>
      </c>
      <c r="LY707">
        <v>0</v>
      </c>
      <c r="LZ707">
        <v>0</v>
      </c>
      <c r="MA707">
        <v>0</v>
      </c>
      <c r="MB707">
        <v>0</v>
      </c>
      <c r="MC707">
        <v>0</v>
      </c>
      <c r="MD707">
        <v>0</v>
      </c>
      <c r="ME707">
        <v>0</v>
      </c>
      <c r="MF707">
        <v>0</v>
      </c>
      <c r="MG707">
        <v>0</v>
      </c>
      <c r="MH707">
        <v>0</v>
      </c>
      <c r="MI707">
        <v>0</v>
      </c>
      <c r="MJ707">
        <v>0</v>
      </c>
      <c r="MK707">
        <v>0</v>
      </c>
      <c r="ML707">
        <v>0</v>
      </c>
      <c r="MM707">
        <v>1</v>
      </c>
    </row>
    <row r="708" spans="1:351">
      <c r="A708" t="s">
        <v>423</v>
      </c>
      <c r="B708" t="s">
        <v>416</v>
      </c>
      <c r="C708" t="str">
        <f>"201405"</f>
        <v>201405</v>
      </c>
      <c r="D708" t="s">
        <v>422</v>
      </c>
      <c r="E708">
        <v>9</v>
      </c>
      <c r="F708">
        <v>915</v>
      </c>
      <c r="G708">
        <v>700</v>
      </c>
      <c r="H708">
        <v>320</v>
      </c>
      <c r="I708">
        <v>380</v>
      </c>
      <c r="J708">
        <v>0</v>
      </c>
      <c r="K708">
        <v>1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380</v>
      </c>
      <c r="T708">
        <v>0</v>
      </c>
      <c r="U708">
        <v>0</v>
      </c>
      <c r="V708">
        <v>380</v>
      </c>
      <c r="W708">
        <v>0</v>
      </c>
      <c r="X708">
        <v>0</v>
      </c>
      <c r="Y708">
        <v>0</v>
      </c>
      <c r="Z708">
        <v>0</v>
      </c>
      <c r="AA708">
        <v>380</v>
      </c>
      <c r="AB708">
        <v>229</v>
      </c>
      <c r="AC708">
        <v>28</v>
      </c>
      <c r="AD708">
        <v>15</v>
      </c>
      <c r="AE708">
        <v>2</v>
      </c>
      <c r="AF708">
        <v>52</v>
      </c>
      <c r="AG708">
        <v>1</v>
      </c>
      <c r="AH708">
        <v>10</v>
      </c>
      <c r="AI708">
        <v>1</v>
      </c>
      <c r="AJ708">
        <v>10</v>
      </c>
      <c r="AK708">
        <v>2</v>
      </c>
      <c r="AL708">
        <v>0</v>
      </c>
      <c r="AM708">
        <v>1</v>
      </c>
      <c r="AN708">
        <v>0</v>
      </c>
      <c r="AO708">
        <v>0</v>
      </c>
      <c r="AP708">
        <v>1</v>
      </c>
      <c r="AQ708">
        <v>0</v>
      </c>
      <c r="AR708">
        <v>34</v>
      </c>
      <c r="AS708">
        <v>0</v>
      </c>
      <c r="AT708">
        <v>0</v>
      </c>
      <c r="AU708">
        <v>0</v>
      </c>
      <c r="AV708">
        <v>1</v>
      </c>
      <c r="AW708">
        <v>3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62</v>
      </c>
      <c r="BD708">
        <v>6</v>
      </c>
      <c r="BE708">
        <v>229</v>
      </c>
      <c r="BF708">
        <v>25</v>
      </c>
      <c r="BG708">
        <v>6</v>
      </c>
      <c r="BH708">
        <v>0</v>
      </c>
      <c r="BI708">
        <v>2</v>
      </c>
      <c r="BJ708">
        <v>0</v>
      </c>
      <c r="BK708">
        <v>0</v>
      </c>
      <c r="BL708">
        <v>0</v>
      </c>
      <c r="BM708">
        <v>1</v>
      </c>
      <c r="BN708">
        <v>4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1</v>
      </c>
      <c r="BW708">
        <v>5</v>
      </c>
      <c r="BX708">
        <v>0</v>
      </c>
      <c r="BY708">
        <v>0</v>
      </c>
      <c r="BZ708">
        <v>0</v>
      </c>
      <c r="CA708">
        <v>1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5</v>
      </c>
      <c r="CI708">
        <v>25</v>
      </c>
      <c r="CJ708">
        <v>10</v>
      </c>
      <c r="CK708">
        <v>3</v>
      </c>
      <c r="CL708">
        <v>3</v>
      </c>
      <c r="CM708">
        <v>1</v>
      </c>
      <c r="CN708">
        <v>0</v>
      </c>
      <c r="CO708">
        <v>0</v>
      </c>
      <c r="CP708">
        <v>0</v>
      </c>
      <c r="CQ708">
        <v>1</v>
      </c>
      <c r="CR708">
        <v>0</v>
      </c>
      <c r="CS708">
        <v>0</v>
      </c>
      <c r="CT708">
        <v>0</v>
      </c>
      <c r="CU708">
        <v>0</v>
      </c>
      <c r="CV708">
        <v>1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1</v>
      </c>
      <c r="DE708">
        <v>0</v>
      </c>
      <c r="DF708">
        <v>0</v>
      </c>
      <c r="DG708">
        <v>0</v>
      </c>
      <c r="DH708">
        <v>0</v>
      </c>
      <c r="DI708">
        <v>10</v>
      </c>
      <c r="DJ708">
        <v>16</v>
      </c>
      <c r="DK708">
        <v>5</v>
      </c>
      <c r="DL708">
        <v>0</v>
      </c>
      <c r="DM708">
        <v>1</v>
      </c>
      <c r="DN708">
        <v>1</v>
      </c>
      <c r="DO708">
        <v>1</v>
      </c>
      <c r="DP708">
        <v>0</v>
      </c>
      <c r="DQ708">
        <v>0</v>
      </c>
      <c r="DR708">
        <v>0</v>
      </c>
      <c r="DS708">
        <v>2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4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1</v>
      </c>
      <c r="EF708">
        <v>0</v>
      </c>
      <c r="EG708">
        <v>0</v>
      </c>
      <c r="EH708">
        <v>0</v>
      </c>
      <c r="EI708">
        <v>1</v>
      </c>
      <c r="EJ708">
        <v>0</v>
      </c>
      <c r="EK708">
        <v>0</v>
      </c>
      <c r="EL708">
        <v>0</v>
      </c>
      <c r="EM708">
        <v>16</v>
      </c>
      <c r="EN708">
        <v>39</v>
      </c>
      <c r="EO708">
        <v>0</v>
      </c>
      <c r="EP708">
        <v>0</v>
      </c>
      <c r="EQ708">
        <v>0</v>
      </c>
      <c r="ER708">
        <v>1</v>
      </c>
      <c r="ES708">
        <v>0</v>
      </c>
      <c r="ET708">
        <v>1</v>
      </c>
      <c r="EU708">
        <v>34</v>
      </c>
      <c r="EV708">
        <v>0</v>
      </c>
      <c r="EW708">
        <v>0</v>
      </c>
      <c r="EX708">
        <v>1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1</v>
      </c>
      <c r="FE708">
        <v>0</v>
      </c>
      <c r="FF708">
        <v>0</v>
      </c>
      <c r="FG708">
        <v>0</v>
      </c>
      <c r="FH708">
        <v>1</v>
      </c>
      <c r="FI708">
        <v>0</v>
      </c>
      <c r="FJ708">
        <v>0</v>
      </c>
      <c r="FK708">
        <v>0</v>
      </c>
      <c r="FL708">
        <v>0</v>
      </c>
      <c r="FM708">
        <v>0</v>
      </c>
      <c r="FN708">
        <v>0</v>
      </c>
      <c r="FO708">
        <v>0</v>
      </c>
      <c r="FP708">
        <v>0</v>
      </c>
      <c r="FQ708">
        <v>39</v>
      </c>
      <c r="FR708">
        <v>6</v>
      </c>
      <c r="FS708">
        <v>1</v>
      </c>
      <c r="FT708">
        <v>1</v>
      </c>
      <c r="FU708">
        <v>0</v>
      </c>
      <c r="FV708">
        <v>2</v>
      </c>
      <c r="FW708">
        <v>2</v>
      </c>
      <c r="FX708">
        <v>0</v>
      </c>
      <c r="FY708">
        <v>0</v>
      </c>
      <c r="FZ708">
        <v>0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6</v>
      </c>
      <c r="GV708">
        <v>30</v>
      </c>
      <c r="GW708">
        <v>11</v>
      </c>
      <c r="GX708">
        <v>1</v>
      </c>
      <c r="GY708">
        <v>0</v>
      </c>
      <c r="GZ708">
        <v>1</v>
      </c>
      <c r="HA708">
        <v>0</v>
      </c>
      <c r="HB708">
        <v>0</v>
      </c>
      <c r="HC708">
        <v>0</v>
      </c>
      <c r="HD708">
        <v>0</v>
      </c>
      <c r="HE708">
        <v>0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1</v>
      </c>
      <c r="HL708">
        <v>0</v>
      </c>
      <c r="HM708">
        <v>1</v>
      </c>
      <c r="HN708">
        <v>0</v>
      </c>
      <c r="HO708">
        <v>0</v>
      </c>
      <c r="HP708">
        <v>0</v>
      </c>
      <c r="HQ708">
        <v>1</v>
      </c>
      <c r="HR708">
        <v>14</v>
      </c>
      <c r="HS708">
        <v>0</v>
      </c>
      <c r="HT708">
        <v>0</v>
      </c>
      <c r="HU708">
        <v>0</v>
      </c>
      <c r="HV708">
        <v>0</v>
      </c>
      <c r="HW708">
        <v>0</v>
      </c>
      <c r="HX708">
        <v>0</v>
      </c>
      <c r="HY708">
        <v>30</v>
      </c>
      <c r="HZ708">
        <v>20</v>
      </c>
      <c r="IA708">
        <v>7</v>
      </c>
      <c r="IB708">
        <v>11</v>
      </c>
      <c r="IC708">
        <v>0</v>
      </c>
      <c r="ID708">
        <v>0</v>
      </c>
      <c r="IE708">
        <v>0</v>
      </c>
      <c r="IF708">
        <v>0</v>
      </c>
      <c r="IG708">
        <v>1</v>
      </c>
      <c r="IH708">
        <v>0</v>
      </c>
      <c r="II708">
        <v>0</v>
      </c>
      <c r="IJ708">
        <v>0</v>
      </c>
      <c r="IK708">
        <v>1</v>
      </c>
      <c r="IL708">
        <v>0</v>
      </c>
      <c r="IM708">
        <v>0</v>
      </c>
      <c r="IN708">
        <v>0</v>
      </c>
      <c r="IO708">
        <v>0</v>
      </c>
      <c r="IP708">
        <v>0</v>
      </c>
      <c r="IQ708">
        <v>0</v>
      </c>
      <c r="IR708">
        <v>0</v>
      </c>
      <c r="IS708">
        <v>0</v>
      </c>
      <c r="IT708">
        <v>0</v>
      </c>
      <c r="IU708">
        <v>0</v>
      </c>
      <c r="IV708">
        <v>0</v>
      </c>
      <c r="IW708">
        <v>0</v>
      </c>
      <c r="IX708">
        <v>0</v>
      </c>
      <c r="IY708">
        <v>0</v>
      </c>
      <c r="IZ708">
        <v>0</v>
      </c>
      <c r="JA708">
        <v>0</v>
      </c>
      <c r="JB708">
        <v>0</v>
      </c>
      <c r="JC708">
        <v>20</v>
      </c>
      <c r="JD708" t="s">
        <v>0</v>
      </c>
      <c r="JE708" t="s">
        <v>0</v>
      </c>
      <c r="JF708" t="s">
        <v>0</v>
      </c>
      <c r="JG708" t="s">
        <v>0</v>
      </c>
      <c r="JH708" t="s">
        <v>0</v>
      </c>
      <c r="JI708" t="s">
        <v>0</v>
      </c>
      <c r="JJ708" t="s">
        <v>0</v>
      </c>
      <c r="JK708" t="s">
        <v>0</v>
      </c>
      <c r="JL708" t="s">
        <v>0</v>
      </c>
      <c r="JM708" t="s">
        <v>0</v>
      </c>
      <c r="JN708" t="s">
        <v>0</v>
      </c>
      <c r="JO708" t="s">
        <v>0</v>
      </c>
      <c r="JP708" t="s">
        <v>0</v>
      </c>
      <c r="JQ708" t="s">
        <v>0</v>
      </c>
      <c r="JR708" t="s">
        <v>0</v>
      </c>
      <c r="JS708" t="s">
        <v>0</v>
      </c>
      <c r="JT708" t="s">
        <v>0</v>
      </c>
      <c r="JU708" t="s">
        <v>0</v>
      </c>
      <c r="JV708" t="s">
        <v>0</v>
      </c>
      <c r="JW708">
        <v>3</v>
      </c>
      <c r="JX708">
        <v>1</v>
      </c>
      <c r="JY708">
        <v>1</v>
      </c>
      <c r="JZ708">
        <v>0</v>
      </c>
      <c r="KA708">
        <v>0</v>
      </c>
      <c r="KB708">
        <v>0</v>
      </c>
      <c r="KC708">
        <v>0</v>
      </c>
      <c r="KD708">
        <v>0</v>
      </c>
      <c r="KE708">
        <v>1</v>
      </c>
      <c r="KF708">
        <v>0</v>
      </c>
      <c r="KG708">
        <v>0</v>
      </c>
      <c r="KH708">
        <v>0</v>
      </c>
      <c r="KI708">
        <v>0</v>
      </c>
      <c r="KJ708">
        <v>0</v>
      </c>
      <c r="KK708">
        <v>0</v>
      </c>
      <c r="KL708">
        <v>0</v>
      </c>
      <c r="KM708">
        <v>0</v>
      </c>
      <c r="KN708">
        <v>0</v>
      </c>
      <c r="KO708">
        <v>0</v>
      </c>
      <c r="KP708">
        <v>0</v>
      </c>
      <c r="KQ708">
        <v>0</v>
      </c>
      <c r="KR708">
        <v>3</v>
      </c>
      <c r="KS708">
        <v>0</v>
      </c>
      <c r="KT708">
        <v>0</v>
      </c>
      <c r="KU708">
        <v>0</v>
      </c>
      <c r="KV708">
        <v>0</v>
      </c>
      <c r="KW708">
        <v>0</v>
      </c>
      <c r="KX708">
        <v>0</v>
      </c>
      <c r="KY708">
        <v>0</v>
      </c>
      <c r="KZ708">
        <v>0</v>
      </c>
      <c r="LA708">
        <v>0</v>
      </c>
      <c r="LB708">
        <v>0</v>
      </c>
      <c r="LC708">
        <v>0</v>
      </c>
      <c r="LD708">
        <v>0</v>
      </c>
      <c r="LE708">
        <v>0</v>
      </c>
      <c r="LF708">
        <v>0</v>
      </c>
      <c r="LG708">
        <v>0</v>
      </c>
      <c r="LH708">
        <v>0</v>
      </c>
      <c r="LI708">
        <v>0</v>
      </c>
      <c r="LJ708">
        <v>0</v>
      </c>
      <c r="LK708">
        <v>0</v>
      </c>
      <c r="LL708">
        <v>0</v>
      </c>
      <c r="LM708">
        <v>0</v>
      </c>
      <c r="LN708">
        <v>0</v>
      </c>
      <c r="LO708">
        <v>0</v>
      </c>
      <c r="LP708">
        <v>0</v>
      </c>
      <c r="LQ708">
        <v>0</v>
      </c>
      <c r="LR708">
        <v>0</v>
      </c>
      <c r="LS708">
        <v>0</v>
      </c>
      <c r="LT708">
        <v>0</v>
      </c>
      <c r="LU708">
        <v>0</v>
      </c>
      <c r="LV708">
        <v>2</v>
      </c>
      <c r="LW708">
        <v>2</v>
      </c>
      <c r="LX708">
        <v>0</v>
      </c>
      <c r="LY708">
        <v>0</v>
      </c>
      <c r="LZ708">
        <v>0</v>
      </c>
      <c r="MA708">
        <v>0</v>
      </c>
      <c r="MB708">
        <v>0</v>
      </c>
      <c r="MC708">
        <v>0</v>
      </c>
      <c r="MD708">
        <v>0</v>
      </c>
      <c r="ME708">
        <v>0</v>
      </c>
      <c r="MF708">
        <v>0</v>
      </c>
      <c r="MG708">
        <v>0</v>
      </c>
      <c r="MH708">
        <v>0</v>
      </c>
      <c r="MI708">
        <v>0</v>
      </c>
      <c r="MJ708">
        <v>0</v>
      </c>
      <c r="MK708">
        <v>0</v>
      </c>
      <c r="ML708">
        <v>0</v>
      </c>
      <c r="MM708">
        <v>2</v>
      </c>
    </row>
    <row r="709" spans="1:351">
      <c r="A709" t="s">
        <v>421</v>
      </c>
      <c r="B709" t="s">
        <v>416</v>
      </c>
      <c r="C709" t="str">
        <f>"201405"</f>
        <v>201405</v>
      </c>
      <c r="D709" t="s">
        <v>420</v>
      </c>
      <c r="E709">
        <v>10</v>
      </c>
      <c r="F709">
        <v>558</v>
      </c>
      <c r="G709">
        <v>430</v>
      </c>
      <c r="H709">
        <v>160</v>
      </c>
      <c r="I709">
        <v>270</v>
      </c>
      <c r="J709">
        <v>1</v>
      </c>
      <c r="K709">
        <v>1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270</v>
      </c>
      <c r="T709">
        <v>0</v>
      </c>
      <c r="U709">
        <v>0</v>
      </c>
      <c r="V709">
        <v>270</v>
      </c>
      <c r="W709">
        <v>3</v>
      </c>
      <c r="X709">
        <v>2</v>
      </c>
      <c r="Y709">
        <v>0</v>
      </c>
      <c r="Z709">
        <v>1</v>
      </c>
      <c r="AA709">
        <v>267</v>
      </c>
      <c r="AB709">
        <v>138</v>
      </c>
      <c r="AC709">
        <v>16</v>
      </c>
      <c r="AD709">
        <v>9</v>
      </c>
      <c r="AE709">
        <v>0</v>
      </c>
      <c r="AF709">
        <v>40</v>
      </c>
      <c r="AG709">
        <v>5</v>
      </c>
      <c r="AH709">
        <v>3</v>
      </c>
      <c r="AI709">
        <v>0</v>
      </c>
      <c r="AJ709">
        <v>6</v>
      </c>
      <c r="AK709">
        <v>3</v>
      </c>
      <c r="AL709">
        <v>2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25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3</v>
      </c>
      <c r="BC709">
        <v>26</v>
      </c>
      <c r="BD709">
        <v>0</v>
      </c>
      <c r="BE709">
        <v>138</v>
      </c>
      <c r="BF709">
        <v>26</v>
      </c>
      <c r="BG709">
        <v>11</v>
      </c>
      <c r="BH709">
        <v>0</v>
      </c>
      <c r="BI709">
        <v>1</v>
      </c>
      <c r="BJ709">
        <v>0</v>
      </c>
      <c r="BK709">
        <v>3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1</v>
      </c>
      <c r="BR709">
        <v>0</v>
      </c>
      <c r="BS709">
        <v>0</v>
      </c>
      <c r="BT709">
        <v>0</v>
      </c>
      <c r="BU709">
        <v>0</v>
      </c>
      <c r="BV709">
        <v>2</v>
      </c>
      <c r="BW709">
        <v>5</v>
      </c>
      <c r="BX709">
        <v>0</v>
      </c>
      <c r="BY709">
        <v>0</v>
      </c>
      <c r="BZ709">
        <v>1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2</v>
      </c>
      <c r="CI709">
        <v>26</v>
      </c>
      <c r="CJ709">
        <v>6</v>
      </c>
      <c r="CK709">
        <v>1</v>
      </c>
      <c r="CL709">
        <v>2</v>
      </c>
      <c r="CM709">
        <v>1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1</v>
      </c>
      <c r="CU709">
        <v>0</v>
      </c>
      <c r="CV709">
        <v>0</v>
      </c>
      <c r="CW709">
        <v>1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6</v>
      </c>
      <c r="DJ709">
        <v>12</v>
      </c>
      <c r="DK709">
        <v>10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1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1</v>
      </c>
      <c r="EJ709">
        <v>0</v>
      </c>
      <c r="EK709">
        <v>0</v>
      </c>
      <c r="EL709">
        <v>0</v>
      </c>
      <c r="EM709">
        <v>12</v>
      </c>
      <c r="EN709">
        <v>26</v>
      </c>
      <c r="EO709">
        <v>0</v>
      </c>
      <c r="EP709">
        <v>0</v>
      </c>
      <c r="EQ709">
        <v>0</v>
      </c>
      <c r="ER709">
        <v>2</v>
      </c>
      <c r="ES709">
        <v>0</v>
      </c>
      <c r="ET709">
        <v>0</v>
      </c>
      <c r="EU709">
        <v>22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0</v>
      </c>
      <c r="FO709">
        <v>2</v>
      </c>
      <c r="FP709">
        <v>0</v>
      </c>
      <c r="FQ709">
        <v>26</v>
      </c>
      <c r="FR709">
        <v>12</v>
      </c>
      <c r="FS709">
        <v>3</v>
      </c>
      <c r="FT709">
        <v>0</v>
      </c>
      <c r="FU709">
        <v>0</v>
      </c>
      <c r="FV709">
        <v>2</v>
      </c>
      <c r="FW709">
        <v>0</v>
      </c>
      <c r="FX709">
        <v>0</v>
      </c>
      <c r="FY709">
        <v>0</v>
      </c>
      <c r="FZ709">
        <v>0</v>
      </c>
      <c r="GA709">
        <v>3</v>
      </c>
      <c r="GB709">
        <v>0</v>
      </c>
      <c r="GC709">
        <v>0</v>
      </c>
      <c r="GD709">
        <v>2</v>
      </c>
      <c r="GE709">
        <v>0</v>
      </c>
      <c r="GF709">
        <v>2</v>
      </c>
      <c r="GG709">
        <v>0</v>
      </c>
      <c r="GH709">
        <v>0</v>
      </c>
      <c r="GI709">
        <v>0</v>
      </c>
      <c r="GJ709">
        <v>0</v>
      </c>
      <c r="GK709">
        <v>0</v>
      </c>
      <c r="GL709">
        <v>0</v>
      </c>
      <c r="GM709">
        <v>0</v>
      </c>
      <c r="GN709">
        <v>0</v>
      </c>
      <c r="GO709">
        <v>0</v>
      </c>
      <c r="GP709">
        <v>0</v>
      </c>
      <c r="GQ709">
        <v>0</v>
      </c>
      <c r="GR709">
        <v>0</v>
      </c>
      <c r="GS709">
        <v>0</v>
      </c>
      <c r="GT709">
        <v>0</v>
      </c>
      <c r="GU709">
        <v>12</v>
      </c>
      <c r="GV709">
        <v>27</v>
      </c>
      <c r="GW709">
        <v>3</v>
      </c>
      <c r="GX709">
        <v>2</v>
      </c>
      <c r="GY709">
        <v>1</v>
      </c>
      <c r="GZ709">
        <v>0</v>
      </c>
      <c r="HA709">
        <v>0</v>
      </c>
      <c r="HB709">
        <v>0</v>
      </c>
      <c r="HC709">
        <v>0</v>
      </c>
      <c r="HD709">
        <v>0</v>
      </c>
      <c r="HE709">
        <v>1</v>
      </c>
      <c r="HF709">
        <v>0</v>
      </c>
      <c r="HG709">
        <v>0</v>
      </c>
      <c r="HH709">
        <v>0</v>
      </c>
      <c r="HI709">
        <v>1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0</v>
      </c>
      <c r="HP709">
        <v>0</v>
      </c>
      <c r="HQ709">
        <v>0</v>
      </c>
      <c r="HR709">
        <v>18</v>
      </c>
      <c r="HS709">
        <v>1</v>
      </c>
      <c r="HT709">
        <v>0</v>
      </c>
      <c r="HU709">
        <v>0</v>
      </c>
      <c r="HV709">
        <v>0</v>
      </c>
      <c r="HW709">
        <v>0</v>
      </c>
      <c r="HX709">
        <v>0</v>
      </c>
      <c r="HY709">
        <v>27</v>
      </c>
      <c r="HZ709">
        <v>19</v>
      </c>
      <c r="IA709">
        <v>1</v>
      </c>
      <c r="IB709">
        <v>16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0</v>
      </c>
      <c r="IJ709">
        <v>0</v>
      </c>
      <c r="IK709">
        <v>0</v>
      </c>
      <c r="IL709">
        <v>1</v>
      </c>
      <c r="IM709">
        <v>0</v>
      </c>
      <c r="IN709">
        <v>0</v>
      </c>
      <c r="IO709">
        <v>0</v>
      </c>
      <c r="IP709">
        <v>1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0</v>
      </c>
      <c r="IW709">
        <v>0</v>
      </c>
      <c r="IX709">
        <v>0</v>
      </c>
      <c r="IY709">
        <v>0</v>
      </c>
      <c r="IZ709">
        <v>0</v>
      </c>
      <c r="JA709">
        <v>0</v>
      </c>
      <c r="JB709">
        <v>0</v>
      </c>
      <c r="JC709">
        <v>19</v>
      </c>
      <c r="JD709" t="s">
        <v>0</v>
      </c>
      <c r="JE709" t="s">
        <v>0</v>
      </c>
      <c r="JF709" t="s">
        <v>0</v>
      </c>
      <c r="JG709" t="s">
        <v>0</v>
      </c>
      <c r="JH709" t="s">
        <v>0</v>
      </c>
      <c r="JI709" t="s">
        <v>0</v>
      </c>
      <c r="JJ709" t="s">
        <v>0</v>
      </c>
      <c r="JK709" t="s">
        <v>0</v>
      </c>
      <c r="JL709" t="s">
        <v>0</v>
      </c>
      <c r="JM709" t="s">
        <v>0</v>
      </c>
      <c r="JN709" t="s">
        <v>0</v>
      </c>
      <c r="JO709" t="s">
        <v>0</v>
      </c>
      <c r="JP709" t="s">
        <v>0</v>
      </c>
      <c r="JQ709" t="s">
        <v>0</v>
      </c>
      <c r="JR709" t="s">
        <v>0</v>
      </c>
      <c r="JS709" t="s">
        <v>0</v>
      </c>
      <c r="JT709" t="s">
        <v>0</v>
      </c>
      <c r="JU709" t="s">
        <v>0</v>
      </c>
      <c r="JV709" t="s">
        <v>0</v>
      </c>
      <c r="JW709">
        <v>1</v>
      </c>
      <c r="JX709">
        <v>1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0</v>
      </c>
      <c r="KE709">
        <v>0</v>
      </c>
      <c r="KF709">
        <v>0</v>
      </c>
      <c r="KG709">
        <v>0</v>
      </c>
      <c r="KH709">
        <v>0</v>
      </c>
      <c r="KI709">
        <v>0</v>
      </c>
      <c r="KJ709">
        <v>0</v>
      </c>
      <c r="KK709">
        <v>0</v>
      </c>
      <c r="KL709">
        <v>0</v>
      </c>
      <c r="KM709">
        <v>0</v>
      </c>
      <c r="KN709">
        <v>0</v>
      </c>
      <c r="KO709">
        <v>0</v>
      </c>
      <c r="KP709">
        <v>0</v>
      </c>
      <c r="KQ709">
        <v>0</v>
      </c>
      <c r="KR709">
        <v>1</v>
      </c>
      <c r="KS709">
        <v>0</v>
      </c>
      <c r="KT709">
        <v>0</v>
      </c>
      <c r="KU709">
        <v>0</v>
      </c>
      <c r="KV709">
        <v>0</v>
      </c>
      <c r="KW709">
        <v>0</v>
      </c>
      <c r="KX709">
        <v>0</v>
      </c>
      <c r="KY709">
        <v>0</v>
      </c>
      <c r="KZ709">
        <v>0</v>
      </c>
      <c r="LA709">
        <v>0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0</v>
      </c>
      <c r="LN709">
        <v>0</v>
      </c>
      <c r="LO709">
        <v>0</v>
      </c>
      <c r="LP709">
        <v>0</v>
      </c>
      <c r="LQ709">
        <v>0</v>
      </c>
      <c r="LR709">
        <v>0</v>
      </c>
      <c r="LS709">
        <v>0</v>
      </c>
      <c r="LT709">
        <v>0</v>
      </c>
      <c r="LU709">
        <v>0</v>
      </c>
      <c r="LV709">
        <v>0</v>
      </c>
      <c r="LW709">
        <v>0</v>
      </c>
      <c r="LX709">
        <v>0</v>
      </c>
      <c r="LY709">
        <v>0</v>
      </c>
      <c r="LZ709">
        <v>0</v>
      </c>
      <c r="MA709">
        <v>0</v>
      </c>
      <c r="MB709">
        <v>0</v>
      </c>
      <c r="MC709">
        <v>0</v>
      </c>
      <c r="MD709">
        <v>0</v>
      </c>
      <c r="ME709">
        <v>0</v>
      </c>
      <c r="MF709">
        <v>0</v>
      </c>
      <c r="MG709">
        <v>0</v>
      </c>
      <c r="MH709">
        <v>0</v>
      </c>
      <c r="MI709">
        <v>0</v>
      </c>
      <c r="MJ709">
        <v>0</v>
      </c>
      <c r="MK709">
        <v>0</v>
      </c>
      <c r="ML709">
        <v>0</v>
      </c>
      <c r="MM709">
        <v>0</v>
      </c>
    </row>
    <row r="710" spans="1:351">
      <c r="A710" t="s">
        <v>419</v>
      </c>
      <c r="B710" t="s">
        <v>416</v>
      </c>
      <c r="C710" t="str">
        <f>"201405"</f>
        <v>201405</v>
      </c>
      <c r="D710" t="s">
        <v>418</v>
      </c>
      <c r="E710">
        <v>11</v>
      </c>
      <c r="F710">
        <v>598</v>
      </c>
      <c r="G710">
        <v>460</v>
      </c>
      <c r="H710">
        <v>169</v>
      </c>
      <c r="I710">
        <v>291</v>
      </c>
      <c r="J710">
        <v>0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291</v>
      </c>
      <c r="T710">
        <v>0</v>
      </c>
      <c r="U710">
        <v>0</v>
      </c>
      <c r="V710">
        <v>291</v>
      </c>
      <c r="W710">
        <v>10</v>
      </c>
      <c r="X710">
        <v>8</v>
      </c>
      <c r="Y710">
        <v>2</v>
      </c>
      <c r="Z710">
        <v>0</v>
      </c>
      <c r="AA710">
        <v>281</v>
      </c>
      <c r="AB710">
        <v>219</v>
      </c>
      <c r="AC710">
        <v>14</v>
      </c>
      <c r="AD710">
        <v>17</v>
      </c>
      <c r="AE710">
        <v>2</v>
      </c>
      <c r="AF710">
        <v>49</v>
      </c>
      <c r="AG710">
        <v>1</v>
      </c>
      <c r="AH710">
        <v>5</v>
      </c>
      <c r="AI710">
        <v>1</v>
      </c>
      <c r="AJ710">
        <v>10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1</v>
      </c>
      <c r="AQ710">
        <v>0</v>
      </c>
      <c r="AR710">
        <v>56</v>
      </c>
      <c r="AS710">
        <v>0</v>
      </c>
      <c r="AT710">
        <v>0</v>
      </c>
      <c r="AU710">
        <v>0</v>
      </c>
      <c r="AV710">
        <v>1</v>
      </c>
      <c r="AW710">
        <v>2</v>
      </c>
      <c r="AX710">
        <v>0</v>
      </c>
      <c r="AY710">
        <v>0</v>
      </c>
      <c r="AZ710">
        <v>1</v>
      </c>
      <c r="BA710">
        <v>1</v>
      </c>
      <c r="BB710">
        <v>0</v>
      </c>
      <c r="BC710">
        <v>57</v>
      </c>
      <c r="BD710">
        <v>1</v>
      </c>
      <c r="BE710">
        <v>219</v>
      </c>
      <c r="BF710">
        <v>13</v>
      </c>
      <c r="BG710">
        <v>6</v>
      </c>
      <c r="BH710">
        <v>0</v>
      </c>
      <c r="BI710">
        <v>0</v>
      </c>
      <c r="BJ710">
        <v>1</v>
      </c>
      <c r="BK710">
        <v>0</v>
      </c>
      <c r="BL710">
        <v>0</v>
      </c>
      <c r="BM710">
        <v>1</v>
      </c>
      <c r="BN710">
        <v>0</v>
      </c>
      <c r="BO710">
        <v>0</v>
      </c>
      <c r="BP710">
        <v>2</v>
      </c>
      <c r="BQ710">
        <v>1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1</v>
      </c>
      <c r="CF710">
        <v>0</v>
      </c>
      <c r="CG710">
        <v>0</v>
      </c>
      <c r="CH710">
        <v>1</v>
      </c>
      <c r="CI710">
        <v>13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4</v>
      </c>
      <c r="DK710">
        <v>4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4</v>
      </c>
      <c r="EN710">
        <v>12</v>
      </c>
      <c r="EO710">
        <v>5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7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0</v>
      </c>
      <c r="FK710">
        <v>0</v>
      </c>
      <c r="FL710">
        <v>0</v>
      </c>
      <c r="FM710">
        <v>0</v>
      </c>
      <c r="FN710">
        <v>0</v>
      </c>
      <c r="FO710">
        <v>0</v>
      </c>
      <c r="FP710">
        <v>0</v>
      </c>
      <c r="FQ710">
        <v>12</v>
      </c>
      <c r="FR710">
        <v>6</v>
      </c>
      <c r="FS710">
        <v>1</v>
      </c>
      <c r="FT710">
        <v>1</v>
      </c>
      <c r="FU710">
        <v>0</v>
      </c>
      <c r="FV710">
        <v>0</v>
      </c>
      <c r="FW710">
        <v>1</v>
      </c>
      <c r="FX710">
        <v>0</v>
      </c>
      <c r="FY710">
        <v>0</v>
      </c>
      <c r="FZ710">
        <v>0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1</v>
      </c>
      <c r="GG710">
        <v>0</v>
      </c>
      <c r="GH710">
        <v>0</v>
      </c>
      <c r="GI710">
        <v>0</v>
      </c>
      <c r="GJ710">
        <v>0</v>
      </c>
      <c r="GK710">
        <v>0</v>
      </c>
      <c r="GL710">
        <v>1</v>
      </c>
      <c r="GM710">
        <v>0</v>
      </c>
      <c r="GN710">
        <v>0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1</v>
      </c>
      <c r="GU710">
        <v>6</v>
      </c>
      <c r="GV710">
        <v>16</v>
      </c>
      <c r="GW710">
        <v>6</v>
      </c>
      <c r="GX710">
        <v>0</v>
      </c>
      <c r="GY710">
        <v>1</v>
      </c>
      <c r="GZ710">
        <v>3</v>
      </c>
      <c r="HA710">
        <v>0</v>
      </c>
      <c r="HB710">
        <v>0</v>
      </c>
      <c r="HC710">
        <v>0</v>
      </c>
      <c r="HD710">
        <v>0</v>
      </c>
      <c r="HE710">
        <v>0</v>
      </c>
      <c r="HF710">
        <v>0</v>
      </c>
      <c r="HG710">
        <v>0</v>
      </c>
      <c r="HH710">
        <v>0</v>
      </c>
      <c r="HI710">
        <v>0</v>
      </c>
      <c r="HJ710">
        <v>0</v>
      </c>
      <c r="HK710">
        <v>1</v>
      </c>
      <c r="HL710">
        <v>0</v>
      </c>
      <c r="HM710">
        <v>1</v>
      </c>
      <c r="HN710">
        <v>0</v>
      </c>
      <c r="HO710">
        <v>0</v>
      </c>
      <c r="HP710">
        <v>1</v>
      </c>
      <c r="HQ710">
        <v>0</v>
      </c>
      <c r="HR710">
        <v>3</v>
      </c>
      <c r="HS710">
        <v>0</v>
      </c>
      <c r="HT710">
        <v>0</v>
      </c>
      <c r="HU710">
        <v>0</v>
      </c>
      <c r="HV710">
        <v>0</v>
      </c>
      <c r="HW710">
        <v>0</v>
      </c>
      <c r="HX710">
        <v>0</v>
      </c>
      <c r="HY710">
        <v>16</v>
      </c>
      <c r="HZ710">
        <v>10</v>
      </c>
      <c r="IA710">
        <v>3</v>
      </c>
      <c r="IB710">
        <v>6</v>
      </c>
      <c r="IC710">
        <v>0</v>
      </c>
      <c r="ID710">
        <v>0</v>
      </c>
      <c r="IE710">
        <v>0</v>
      </c>
      <c r="IF710">
        <v>0</v>
      </c>
      <c r="IG710">
        <v>0</v>
      </c>
      <c r="IH710">
        <v>0</v>
      </c>
      <c r="II710">
        <v>0</v>
      </c>
      <c r="IJ710">
        <v>0</v>
      </c>
      <c r="IK710">
        <v>0</v>
      </c>
      <c r="IL710">
        <v>0</v>
      </c>
      <c r="IM710">
        <v>0</v>
      </c>
      <c r="IN710">
        <v>0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0</v>
      </c>
      <c r="IW710">
        <v>0</v>
      </c>
      <c r="IX710">
        <v>1</v>
      </c>
      <c r="IY710">
        <v>0</v>
      </c>
      <c r="IZ710">
        <v>0</v>
      </c>
      <c r="JA710">
        <v>0</v>
      </c>
      <c r="JB710">
        <v>0</v>
      </c>
      <c r="JC710">
        <v>10</v>
      </c>
      <c r="JD710" t="s">
        <v>0</v>
      </c>
      <c r="JE710" t="s">
        <v>0</v>
      </c>
      <c r="JF710" t="s">
        <v>0</v>
      </c>
      <c r="JG710" t="s">
        <v>0</v>
      </c>
      <c r="JH710" t="s">
        <v>0</v>
      </c>
      <c r="JI710" t="s">
        <v>0</v>
      </c>
      <c r="JJ710" t="s">
        <v>0</v>
      </c>
      <c r="JK710" t="s">
        <v>0</v>
      </c>
      <c r="JL710" t="s">
        <v>0</v>
      </c>
      <c r="JM710" t="s">
        <v>0</v>
      </c>
      <c r="JN710" t="s">
        <v>0</v>
      </c>
      <c r="JO710" t="s">
        <v>0</v>
      </c>
      <c r="JP710" t="s">
        <v>0</v>
      </c>
      <c r="JQ710" t="s">
        <v>0</v>
      </c>
      <c r="JR710" t="s">
        <v>0</v>
      </c>
      <c r="JS710" t="s">
        <v>0</v>
      </c>
      <c r="JT710" t="s">
        <v>0</v>
      </c>
      <c r="JU710" t="s">
        <v>0</v>
      </c>
      <c r="JV710" t="s">
        <v>0</v>
      </c>
      <c r="JW710">
        <v>0</v>
      </c>
      <c r="JX710">
        <v>0</v>
      </c>
      <c r="JY710">
        <v>0</v>
      </c>
      <c r="JZ710">
        <v>0</v>
      </c>
      <c r="KA710">
        <v>0</v>
      </c>
      <c r="KB710">
        <v>0</v>
      </c>
      <c r="KC710">
        <v>0</v>
      </c>
      <c r="KD710">
        <v>0</v>
      </c>
      <c r="KE710">
        <v>0</v>
      </c>
      <c r="KF710">
        <v>0</v>
      </c>
      <c r="KG710">
        <v>0</v>
      </c>
      <c r="KH710">
        <v>0</v>
      </c>
      <c r="KI710">
        <v>0</v>
      </c>
      <c r="KJ710">
        <v>0</v>
      </c>
      <c r="KK710">
        <v>0</v>
      </c>
      <c r="KL710">
        <v>0</v>
      </c>
      <c r="KM710">
        <v>0</v>
      </c>
      <c r="KN710">
        <v>0</v>
      </c>
      <c r="KO710">
        <v>0</v>
      </c>
      <c r="KP710">
        <v>0</v>
      </c>
      <c r="KQ710">
        <v>0</v>
      </c>
      <c r="KR710">
        <v>0</v>
      </c>
      <c r="KS710">
        <v>0</v>
      </c>
      <c r="KT710">
        <v>0</v>
      </c>
      <c r="KU710">
        <v>0</v>
      </c>
      <c r="KV710">
        <v>0</v>
      </c>
      <c r="KW710">
        <v>0</v>
      </c>
      <c r="KX710">
        <v>0</v>
      </c>
      <c r="KY710">
        <v>0</v>
      </c>
      <c r="KZ710">
        <v>0</v>
      </c>
      <c r="LA710">
        <v>0</v>
      </c>
      <c r="LB710">
        <v>0</v>
      </c>
      <c r="LC710">
        <v>0</v>
      </c>
      <c r="LD710">
        <v>0</v>
      </c>
      <c r="LE710">
        <v>0</v>
      </c>
      <c r="LF710">
        <v>0</v>
      </c>
      <c r="LG710">
        <v>0</v>
      </c>
      <c r="LH710">
        <v>0</v>
      </c>
      <c r="LI710">
        <v>0</v>
      </c>
      <c r="LJ710">
        <v>0</v>
      </c>
      <c r="LK710">
        <v>0</v>
      </c>
      <c r="LL710">
        <v>0</v>
      </c>
      <c r="LM710">
        <v>0</v>
      </c>
      <c r="LN710">
        <v>0</v>
      </c>
      <c r="LO710">
        <v>0</v>
      </c>
      <c r="LP710">
        <v>0</v>
      </c>
      <c r="LQ710">
        <v>0</v>
      </c>
      <c r="LR710">
        <v>0</v>
      </c>
      <c r="LS710">
        <v>0</v>
      </c>
      <c r="LT710">
        <v>0</v>
      </c>
      <c r="LU710">
        <v>0</v>
      </c>
      <c r="LV710">
        <v>1</v>
      </c>
      <c r="LW710">
        <v>0</v>
      </c>
      <c r="LX710">
        <v>1</v>
      </c>
      <c r="LY710">
        <v>0</v>
      </c>
      <c r="LZ710">
        <v>0</v>
      </c>
      <c r="MA710">
        <v>0</v>
      </c>
      <c r="MB710">
        <v>0</v>
      </c>
      <c r="MC710">
        <v>0</v>
      </c>
      <c r="MD710">
        <v>0</v>
      </c>
      <c r="ME710">
        <v>0</v>
      </c>
      <c r="MF710">
        <v>0</v>
      </c>
      <c r="MG710">
        <v>0</v>
      </c>
      <c r="MH710">
        <v>0</v>
      </c>
      <c r="MI710">
        <v>0</v>
      </c>
      <c r="MJ710">
        <v>0</v>
      </c>
      <c r="MK710">
        <v>0</v>
      </c>
      <c r="ML710">
        <v>0</v>
      </c>
      <c r="MM710">
        <v>1</v>
      </c>
    </row>
    <row r="711" spans="1:351">
      <c r="A711" t="s">
        <v>417</v>
      </c>
      <c r="B711" t="s">
        <v>416</v>
      </c>
      <c r="C711" t="str">
        <f>"201405"</f>
        <v>201405</v>
      </c>
      <c r="D711" t="s">
        <v>415</v>
      </c>
      <c r="E711">
        <v>12</v>
      </c>
      <c r="F711">
        <v>566</v>
      </c>
      <c r="G711">
        <v>800</v>
      </c>
      <c r="H711">
        <v>611</v>
      </c>
      <c r="I711">
        <v>189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189</v>
      </c>
      <c r="T711">
        <v>0</v>
      </c>
      <c r="U711">
        <v>0</v>
      </c>
      <c r="V711">
        <v>189</v>
      </c>
      <c r="W711">
        <v>19</v>
      </c>
      <c r="X711">
        <v>10</v>
      </c>
      <c r="Y711">
        <v>7</v>
      </c>
      <c r="Z711">
        <v>2</v>
      </c>
      <c r="AA711">
        <v>170</v>
      </c>
      <c r="AB711">
        <v>23</v>
      </c>
      <c r="AC711">
        <v>3</v>
      </c>
      <c r="AD711">
        <v>1</v>
      </c>
      <c r="AE711">
        <v>1</v>
      </c>
      <c r="AF711">
        <v>2</v>
      </c>
      <c r="AG711">
        <v>6</v>
      </c>
      <c r="AH711">
        <v>0</v>
      </c>
      <c r="AI711">
        <v>3</v>
      </c>
      <c r="AJ711">
        <v>1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1</v>
      </c>
      <c r="AS711">
        <v>0</v>
      </c>
      <c r="AT711">
        <v>0</v>
      </c>
      <c r="AU711">
        <v>0</v>
      </c>
      <c r="AV711">
        <v>1</v>
      </c>
      <c r="AW711">
        <v>3</v>
      </c>
      <c r="AX711">
        <v>1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23</v>
      </c>
      <c r="BF711">
        <v>87</v>
      </c>
      <c r="BG711">
        <v>27</v>
      </c>
      <c r="BH711">
        <v>6</v>
      </c>
      <c r="BI711">
        <v>6</v>
      </c>
      <c r="BJ711">
        <v>3</v>
      </c>
      <c r="BK711">
        <v>0</v>
      </c>
      <c r="BL711">
        <v>0</v>
      </c>
      <c r="BM711">
        <v>7</v>
      </c>
      <c r="BN711">
        <v>1</v>
      </c>
      <c r="BO711">
        <v>3</v>
      </c>
      <c r="BP711">
        <v>0</v>
      </c>
      <c r="BQ711">
        <v>3</v>
      </c>
      <c r="BR711">
        <v>0</v>
      </c>
      <c r="BS711">
        <v>0</v>
      </c>
      <c r="BT711">
        <v>5</v>
      </c>
      <c r="BU711">
        <v>0</v>
      </c>
      <c r="BV711">
        <v>5</v>
      </c>
      <c r="BW711">
        <v>0</v>
      </c>
      <c r="BX711">
        <v>2</v>
      </c>
      <c r="BY711">
        <v>1</v>
      </c>
      <c r="BZ711">
        <v>1</v>
      </c>
      <c r="CA711">
        <v>5</v>
      </c>
      <c r="CB711">
        <v>0</v>
      </c>
      <c r="CC711">
        <v>3</v>
      </c>
      <c r="CD711">
        <v>0</v>
      </c>
      <c r="CE711">
        <v>2</v>
      </c>
      <c r="CF711">
        <v>0</v>
      </c>
      <c r="CG711">
        <v>1</v>
      </c>
      <c r="CH711">
        <v>6</v>
      </c>
      <c r="CI711">
        <v>87</v>
      </c>
      <c r="CJ711">
        <v>5</v>
      </c>
      <c r="CK711">
        <v>4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1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5</v>
      </c>
      <c r="DJ711">
        <v>10</v>
      </c>
      <c r="DK711">
        <v>4</v>
      </c>
      <c r="DL711">
        <v>0</v>
      </c>
      <c r="DM711">
        <v>0</v>
      </c>
      <c r="DN711">
        <v>0</v>
      </c>
      <c r="DO711">
        <v>2</v>
      </c>
      <c r="DP711">
        <v>1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1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1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1</v>
      </c>
      <c r="EL711">
        <v>0</v>
      </c>
      <c r="EM711">
        <v>10</v>
      </c>
      <c r="EN711">
        <v>7</v>
      </c>
      <c r="EO711">
        <v>3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1</v>
      </c>
      <c r="EV711">
        <v>0</v>
      </c>
      <c r="EW711">
        <v>1</v>
      </c>
      <c r="EX711">
        <v>1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0</v>
      </c>
      <c r="FM711">
        <v>0</v>
      </c>
      <c r="FN711">
        <v>1</v>
      </c>
      <c r="FO711">
        <v>0</v>
      </c>
      <c r="FP711">
        <v>0</v>
      </c>
      <c r="FQ711">
        <v>7</v>
      </c>
      <c r="FR711">
        <v>7</v>
      </c>
      <c r="FS711">
        <v>1</v>
      </c>
      <c r="FT711">
        <v>1</v>
      </c>
      <c r="FU711">
        <v>2</v>
      </c>
      <c r="FV711">
        <v>3</v>
      </c>
      <c r="FW711">
        <v>0</v>
      </c>
      <c r="FX711">
        <v>0</v>
      </c>
      <c r="FY711">
        <v>0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7</v>
      </c>
      <c r="GV711">
        <v>26</v>
      </c>
      <c r="GW711">
        <v>11</v>
      </c>
      <c r="GX711">
        <v>3</v>
      </c>
      <c r="GY711">
        <v>2</v>
      </c>
      <c r="GZ711">
        <v>0</v>
      </c>
      <c r="HA711">
        <v>1</v>
      </c>
      <c r="HB711">
        <v>1</v>
      </c>
      <c r="HC711">
        <v>0</v>
      </c>
      <c r="HD711">
        <v>0</v>
      </c>
      <c r="HE711">
        <v>0</v>
      </c>
      <c r="HF711">
        <v>0</v>
      </c>
      <c r="HG711">
        <v>1</v>
      </c>
      <c r="HH711">
        <v>1</v>
      </c>
      <c r="HI711">
        <v>1</v>
      </c>
      <c r="HJ711">
        <v>0</v>
      </c>
      <c r="HK711">
        <v>0</v>
      </c>
      <c r="HL711">
        <v>0</v>
      </c>
      <c r="HM711">
        <v>0</v>
      </c>
      <c r="HN711">
        <v>1</v>
      </c>
      <c r="HO711">
        <v>1</v>
      </c>
      <c r="HP711">
        <v>1</v>
      </c>
      <c r="HQ711">
        <v>0</v>
      </c>
      <c r="HR711">
        <v>0</v>
      </c>
      <c r="HS711">
        <v>0</v>
      </c>
      <c r="HT711">
        <v>0</v>
      </c>
      <c r="HU711">
        <v>0</v>
      </c>
      <c r="HV711">
        <v>0</v>
      </c>
      <c r="HW711">
        <v>1</v>
      </c>
      <c r="HX711">
        <v>1</v>
      </c>
      <c r="HY711">
        <v>26</v>
      </c>
      <c r="HZ711">
        <v>2</v>
      </c>
      <c r="IA711">
        <v>1</v>
      </c>
      <c r="IB711">
        <v>0</v>
      </c>
      <c r="IC711">
        <v>0</v>
      </c>
      <c r="ID711">
        <v>0</v>
      </c>
      <c r="IE711">
        <v>1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0</v>
      </c>
      <c r="IL711">
        <v>0</v>
      </c>
      <c r="IM711">
        <v>0</v>
      </c>
      <c r="IN711">
        <v>0</v>
      </c>
      <c r="IO711">
        <v>0</v>
      </c>
      <c r="IP711">
        <v>0</v>
      </c>
      <c r="IQ711">
        <v>0</v>
      </c>
      <c r="IR711">
        <v>0</v>
      </c>
      <c r="IS711">
        <v>0</v>
      </c>
      <c r="IT711">
        <v>0</v>
      </c>
      <c r="IU711">
        <v>0</v>
      </c>
      <c r="IV711">
        <v>0</v>
      </c>
      <c r="IW711">
        <v>0</v>
      </c>
      <c r="IX711">
        <v>0</v>
      </c>
      <c r="IY711">
        <v>0</v>
      </c>
      <c r="IZ711">
        <v>0</v>
      </c>
      <c r="JA711">
        <v>0</v>
      </c>
      <c r="JB711">
        <v>0</v>
      </c>
      <c r="JC711">
        <v>2</v>
      </c>
      <c r="JD711" t="s">
        <v>0</v>
      </c>
      <c r="JE711" t="s">
        <v>0</v>
      </c>
      <c r="JF711" t="s">
        <v>0</v>
      </c>
      <c r="JG711" t="s">
        <v>0</v>
      </c>
      <c r="JH711" t="s">
        <v>0</v>
      </c>
      <c r="JI711" t="s">
        <v>0</v>
      </c>
      <c r="JJ711" t="s">
        <v>0</v>
      </c>
      <c r="JK711" t="s">
        <v>0</v>
      </c>
      <c r="JL711" t="s">
        <v>0</v>
      </c>
      <c r="JM711" t="s">
        <v>0</v>
      </c>
      <c r="JN711" t="s">
        <v>0</v>
      </c>
      <c r="JO711" t="s">
        <v>0</v>
      </c>
      <c r="JP711" t="s">
        <v>0</v>
      </c>
      <c r="JQ711" t="s">
        <v>0</v>
      </c>
      <c r="JR711" t="s">
        <v>0</v>
      </c>
      <c r="JS711" t="s">
        <v>0</v>
      </c>
      <c r="JT711" t="s">
        <v>0</v>
      </c>
      <c r="JU711" t="s">
        <v>0</v>
      </c>
      <c r="JV711" t="s">
        <v>0</v>
      </c>
      <c r="JW711">
        <v>2</v>
      </c>
      <c r="JX711">
        <v>0</v>
      </c>
      <c r="JY711">
        <v>1</v>
      </c>
      <c r="JZ711">
        <v>0</v>
      </c>
      <c r="KA711">
        <v>0</v>
      </c>
      <c r="KB711">
        <v>0</v>
      </c>
      <c r="KC711">
        <v>0</v>
      </c>
      <c r="KD711">
        <v>0</v>
      </c>
      <c r="KE711">
        <v>0</v>
      </c>
      <c r="KF711">
        <v>1</v>
      </c>
      <c r="KG711">
        <v>0</v>
      </c>
      <c r="KH711">
        <v>0</v>
      </c>
      <c r="KI711">
        <v>0</v>
      </c>
      <c r="KJ711">
        <v>0</v>
      </c>
      <c r="KK711">
        <v>0</v>
      </c>
      <c r="KL711">
        <v>0</v>
      </c>
      <c r="KM711">
        <v>0</v>
      </c>
      <c r="KN711">
        <v>0</v>
      </c>
      <c r="KO711">
        <v>0</v>
      </c>
      <c r="KP711">
        <v>0</v>
      </c>
      <c r="KQ711">
        <v>0</v>
      </c>
      <c r="KR711">
        <v>2</v>
      </c>
      <c r="KS711">
        <v>0</v>
      </c>
      <c r="KT711">
        <v>0</v>
      </c>
      <c r="KU711">
        <v>0</v>
      </c>
      <c r="KV711">
        <v>0</v>
      </c>
      <c r="KW711">
        <v>0</v>
      </c>
      <c r="KX711">
        <v>0</v>
      </c>
      <c r="KY711">
        <v>0</v>
      </c>
      <c r="KZ711">
        <v>0</v>
      </c>
      <c r="LA711">
        <v>0</v>
      </c>
      <c r="LB711">
        <v>0</v>
      </c>
      <c r="LC711">
        <v>0</v>
      </c>
      <c r="LD711">
        <v>0</v>
      </c>
      <c r="LE711">
        <v>0</v>
      </c>
      <c r="LF711">
        <v>0</v>
      </c>
      <c r="LG711">
        <v>0</v>
      </c>
      <c r="LH711">
        <v>0</v>
      </c>
      <c r="LI711">
        <v>0</v>
      </c>
      <c r="LJ711">
        <v>0</v>
      </c>
      <c r="LK711">
        <v>0</v>
      </c>
      <c r="LL711">
        <v>0</v>
      </c>
      <c r="LM711">
        <v>0</v>
      </c>
      <c r="LN711">
        <v>0</v>
      </c>
      <c r="LO711">
        <v>0</v>
      </c>
      <c r="LP711">
        <v>0</v>
      </c>
      <c r="LQ711">
        <v>0</v>
      </c>
      <c r="LR711">
        <v>0</v>
      </c>
      <c r="LS711">
        <v>0</v>
      </c>
      <c r="LT711">
        <v>0</v>
      </c>
      <c r="LU711">
        <v>0</v>
      </c>
      <c r="LV711">
        <v>1</v>
      </c>
      <c r="LW711">
        <v>1</v>
      </c>
      <c r="LX711">
        <v>0</v>
      </c>
      <c r="LY711">
        <v>0</v>
      </c>
      <c r="LZ711">
        <v>0</v>
      </c>
      <c r="MA711">
        <v>0</v>
      </c>
      <c r="MB711">
        <v>0</v>
      </c>
      <c r="MC711">
        <v>0</v>
      </c>
      <c r="MD711">
        <v>0</v>
      </c>
      <c r="ME711">
        <v>0</v>
      </c>
      <c r="MF711">
        <v>0</v>
      </c>
      <c r="MG711">
        <v>0</v>
      </c>
      <c r="MH711">
        <v>0</v>
      </c>
      <c r="MI711">
        <v>0</v>
      </c>
      <c r="MJ711">
        <v>0</v>
      </c>
      <c r="MK711">
        <v>0</v>
      </c>
      <c r="ML711">
        <v>0</v>
      </c>
      <c r="MM711">
        <v>1</v>
      </c>
    </row>
    <row r="712" spans="1:351">
      <c r="A712" t="s">
        <v>414</v>
      </c>
      <c r="B712" t="s">
        <v>135</v>
      </c>
      <c r="C712" t="str">
        <f>"206101"</f>
        <v>206101</v>
      </c>
      <c r="D712" t="s">
        <v>408</v>
      </c>
      <c r="E712">
        <v>1</v>
      </c>
      <c r="F712">
        <v>1319</v>
      </c>
      <c r="G712">
        <v>1000</v>
      </c>
      <c r="H712">
        <v>240</v>
      </c>
      <c r="I712">
        <v>760</v>
      </c>
      <c r="J712">
        <v>2</v>
      </c>
      <c r="K712">
        <v>7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760</v>
      </c>
      <c r="T712">
        <v>0</v>
      </c>
      <c r="U712">
        <v>0</v>
      </c>
      <c r="V712">
        <v>760</v>
      </c>
      <c r="W712">
        <v>20</v>
      </c>
      <c r="X712">
        <v>9</v>
      </c>
      <c r="Y712">
        <v>6</v>
      </c>
      <c r="Z712">
        <v>5</v>
      </c>
      <c r="AA712">
        <v>740</v>
      </c>
      <c r="AB712">
        <v>301</v>
      </c>
      <c r="AC712">
        <v>53</v>
      </c>
      <c r="AD712">
        <v>38</v>
      </c>
      <c r="AE712">
        <v>135</v>
      </c>
      <c r="AF712">
        <v>1</v>
      </c>
      <c r="AG712">
        <v>33</v>
      </c>
      <c r="AH712">
        <v>3</v>
      </c>
      <c r="AI712">
        <v>4</v>
      </c>
      <c r="AJ712">
        <v>0</v>
      </c>
      <c r="AK712">
        <v>7</v>
      </c>
      <c r="AL712">
        <v>8</v>
      </c>
      <c r="AM712">
        <v>1</v>
      </c>
      <c r="AN712">
        <v>0</v>
      </c>
      <c r="AO712">
        <v>0</v>
      </c>
      <c r="AP712">
        <v>0</v>
      </c>
      <c r="AQ712">
        <v>0</v>
      </c>
      <c r="AR712">
        <v>1</v>
      </c>
      <c r="AS712">
        <v>0</v>
      </c>
      <c r="AT712">
        <v>0</v>
      </c>
      <c r="AU712">
        <v>0</v>
      </c>
      <c r="AV712">
        <v>1</v>
      </c>
      <c r="AW712">
        <v>3</v>
      </c>
      <c r="AX712">
        <v>2</v>
      </c>
      <c r="AY712">
        <v>0</v>
      </c>
      <c r="AZ712">
        <v>0</v>
      </c>
      <c r="BA712">
        <v>0</v>
      </c>
      <c r="BB712">
        <v>2</v>
      </c>
      <c r="BC712">
        <v>2</v>
      </c>
      <c r="BD712">
        <v>7</v>
      </c>
      <c r="BE712">
        <v>301</v>
      </c>
      <c r="BF712">
        <v>140</v>
      </c>
      <c r="BG712">
        <v>40</v>
      </c>
      <c r="BH712">
        <v>12</v>
      </c>
      <c r="BI712">
        <v>32</v>
      </c>
      <c r="BJ712">
        <v>8</v>
      </c>
      <c r="BK712">
        <v>9</v>
      </c>
      <c r="BL712">
        <v>1</v>
      </c>
      <c r="BM712">
        <v>2</v>
      </c>
      <c r="BN712">
        <v>0</v>
      </c>
      <c r="BO712">
        <v>1</v>
      </c>
      <c r="BP712">
        <v>0</v>
      </c>
      <c r="BQ712">
        <v>0</v>
      </c>
      <c r="BR712">
        <v>1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1</v>
      </c>
      <c r="CB712">
        <v>1</v>
      </c>
      <c r="CC712">
        <v>0</v>
      </c>
      <c r="CD712">
        <v>1</v>
      </c>
      <c r="CE712">
        <v>1</v>
      </c>
      <c r="CF712">
        <v>0</v>
      </c>
      <c r="CG712">
        <v>0</v>
      </c>
      <c r="CH712">
        <v>30</v>
      </c>
      <c r="CI712">
        <v>140</v>
      </c>
      <c r="CJ712">
        <v>24</v>
      </c>
      <c r="CK712">
        <v>5</v>
      </c>
      <c r="CL712">
        <v>6</v>
      </c>
      <c r="CM712">
        <v>1</v>
      </c>
      <c r="CN712">
        <v>0</v>
      </c>
      <c r="CO712">
        <v>2</v>
      </c>
      <c r="CP712">
        <v>0</v>
      </c>
      <c r="CQ712">
        <v>0</v>
      </c>
      <c r="CR712">
        <v>1</v>
      </c>
      <c r="CS712">
        <v>1</v>
      </c>
      <c r="CT712">
        <v>0</v>
      </c>
      <c r="CU712">
        <v>1</v>
      </c>
      <c r="CV712">
        <v>0</v>
      </c>
      <c r="CW712">
        <v>0</v>
      </c>
      <c r="CX712">
        <v>1</v>
      </c>
      <c r="CY712">
        <v>0</v>
      </c>
      <c r="CZ712">
        <v>0</v>
      </c>
      <c r="DA712">
        <v>0</v>
      </c>
      <c r="DB712">
        <v>0</v>
      </c>
      <c r="DC712">
        <v>1</v>
      </c>
      <c r="DD712">
        <v>0</v>
      </c>
      <c r="DE712">
        <v>1</v>
      </c>
      <c r="DF712">
        <v>0</v>
      </c>
      <c r="DG712">
        <v>0</v>
      </c>
      <c r="DH712">
        <v>4</v>
      </c>
      <c r="DI712">
        <v>24</v>
      </c>
      <c r="DJ712">
        <v>44</v>
      </c>
      <c r="DK712">
        <v>31</v>
      </c>
      <c r="DL712">
        <v>0</v>
      </c>
      <c r="DM712">
        <v>3</v>
      </c>
      <c r="DN712">
        <v>0</v>
      </c>
      <c r="DO712">
        <v>1</v>
      </c>
      <c r="DP712">
        <v>0</v>
      </c>
      <c r="DQ712">
        <v>0</v>
      </c>
      <c r="DR712">
        <v>1</v>
      </c>
      <c r="DS712">
        <v>0</v>
      </c>
      <c r="DT712">
        <v>2</v>
      </c>
      <c r="DU712">
        <v>1</v>
      </c>
      <c r="DV712">
        <v>0</v>
      </c>
      <c r="DW712">
        <v>0</v>
      </c>
      <c r="DX712">
        <v>0</v>
      </c>
      <c r="DY712">
        <v>1</v>
      </c>
      <c r="DZ712">
        <v>0</v>
      </c>
      <c r="EA712">
        <v>0</v>
      </c>
      <c r="EB712">
        <v>0</v>
      </c>
      <c r="EC712">
        <v>1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3</v>
      </c>
      <c r="EM712">
        <v>44</v>
      </c>
      <c r="EN712">
        <v>23</v>
      </c>
      <c r="EO712">
        <v>3</v>
      </c>
      <c r="EP712">
        <v>0</v>
      </c>
      <c r="EQ712">
        <v>1</v>
      </c>
      <c r="ER712">
        <v>0</v>
      </c>
      <c r="ES712">
        <v>0</v>
      </c>
      <c r="ET712">
        <v>0</v>
      </c>
      <c r="EU712">
        <v>1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2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0</v>
      </c>
      <c r="FN712">
        <v>0</v>
      </c>
      <c r="FO712">
        <v>2</v>
      </c>
      <c r="FP712">
        <v>14</v>
      </c>
      <c r="FQ712">
        <v>23</v>
      </c>
      <c r="FR712">
        <v>88</v>
      </c>
      <c r="FS712">
        <v>32</v>
      </c>
      <c r="FT712">
        <v>1</v>
      </c>
      <c r="FU712">
        <v>19</v>
      </c>
      <c r="FV712">
        <v>2</v>
      </c>
      <c r="FW712">
        <v>0</v>
      </c>
      <c r="FX712">
        <v>10</v>
      </c>
      <c r="FY712">
        <v>0</v>
      </c>
      <c r="FZ712">
        <v>0</v>
      </c>
      <c r="GA712">
        <v>0</v>
      </c>
      <c r="GB712">
        <v>0</v>
      </c>
      <c r="GC712">
        <v>2</v>
      </c>
      <c r="GD712">
        <v>0</v>
      </c>
      <c r="GE712">
        <v>0</v>
      </c>
      <c r="GF712">
        <v>0</v>
      </c>
      <c r="GG712">
        <v>0</v>
      </c>
      <c r="GH712">
        <v>0</v>
      </c>
      <c r="GI712">
        <v>0</v>
      </c>
      <c r="GJ712">
        <v>1</v>
      </c>
      <c r="GK712">
        <v>0</v>
      </c>
      <c r="GL712">
        <v>0</v>
      </c>
      <c r="GM712">
        <v>0</v>
      </c>
      <c r="GN712">
        <v>2</v>
      </c>
      <c r="GO712">
        <v>0</v>
      </c>
      <c r="GP712">
        <v>0</v>
      </c>
      <c r="GQ712">
        <v>0</v>
      </c>
      <c r="GR712">
        <v>0</v>
      </c>
      <c r="GS712">
        <v>4</v>
      </c>
      <c r="GT712">
        <v>15</v>
      </c>
      <c r="GU712">
        <v>88</v>
      </c>
      <c r="GV712">
        <v>69</v>
      </c>
      <c r="GW712">
        <v>36</v>
      </c>
      <c r="GX712">
        <v>12</v>
      </c>
      <c r="GY712">
        <v>1</v>
      </c>
      <c r="GZ712">
        <v>2</v>
      </c>
      <c r="HA712">
        <v>0</v>
      </c>
      <c r="HB712">
        <v>1</v>
      </c>
      <c r="HC712">
        <v>5</v>
      </c>
      <c r="HD712">
        <v>1</v>
      </c>
      <c r="HE712">
        <v>2</v>
      </c>
      <c r="HF712">
        <v>0</v>
      </c>
      <c r="HG712">
        <v>1</v>
      </c>
      <c r="HH712">
        <v>1</v>
      </c>
      <c r="HI712">
        <v>0</v>
      </c>
      <c r="HJ712">
        <v>0</v>
      </c>
      <c r="HK712">
        <v>0</v>
      </c>
      <c r="HL712">
        <v>0</v>
      </c>
      <c r="HM712">
        <v>0</v>
      </c>
      <c r="HN712">
        <v>0</v>
      </c>
      <c r="HO712">
        <v>1</v>
      </c>
      <c r="HP712">
        <v>2</v>
      </c>
      <c r="HQ712">
        <v>0</v>
      </c>
      <c r="HR712">
        <v>1</v>
      </c>
      <c r="HS712">
        <v>0</v>
      </c>
      <c r="HT712">
        <v>0</v>
      </c>
      <c r="HU712">
        <v>0</v>
      </c>
      <c r="HV712">
        <v>1</v>
      </c>
      <c r="HW712">
        <v>0</v>
      </c>
      <c r="HX712">
        <v>2</v>
      </c>
      <c r="HY712">
        <v>69</v>
      </c>
      <c r="HZ712">
        <v>48</v>
      </c>
      <c r="IA712">
        <v>29</v>
      </c>
      <c r="IB712">
        <v>9</v>
      </c>
      <c r="IC712">
        <v>1</v>
      </c>
      <c r="ID712">
        <v>1</v>
      </c>
      <c r="IE712">
        <v>0</v>
      </c>
      <c r="IF712">
        <v>0</v>
      </c>
      <c r="IG712">
        <v>0</v>
      </c>
      <c r="IH712">
        <v>0</v>
      </c>
      <c r="II712">
        <v>0</v>
      </c>
      <c r="IJ712">
        <v>1</v>
      </c>
      <c r="IK712">
        <v>1</v>
      </c>
      <c r="IL712">
        <v>1</v>
      </c>
      <c r="IM712">
        <v>0</v>
      </c>
      <c r="IN712">
        <v>0</v>
      </c>
      <c r="IO712">
        <v>0</v>
      </c>
      <c r="IP712">
        <v>0</v>
      </c>
      <c r="IQ712">
        <v>0</v>
      </c>
      <c r="IR712">
        <v>0</v>
      </c>
      <c r="IS712">
        <v>0</v>
      </c>
      <c r="IT712">
        <v>0</v>
      </c>
      <c r="IU712">
        <v>0</v>
      </c>
      <c r="IV712">
        <v>0</v>
      </c>
      <c r="IW712">
        <v>1</v>
      </c>
      <c r="IX712">
        <v>0</v>
      </c>
      <c r="IY712">
        <v>0</v>
      </c>
      <c r="IZ712">
        <v>0</v>
      </c>
      <c r="JA712">
        <v>0</v>
      </c>
      <c r="JB712">
        <v>4</v>
      </c>
      <c r="JC712">
        <v>48</v>
      </c>
      <c r="JD712" t="s">
        <v>0</v>
      </c>
      <c r="JE712" t="s">
        <v>0</v>
      </c>
      <c r="JF712" t="s">
        <v>0</v>
      </c>
      <c r="JG712" t="s">
        <v>0</v>
      </c>
      <c r="JH712" t="s">
        <v>0</v>
      </c>
      <c r="JI712" t="s">
        <v>0</v>
      </c>
      <c r="JJ712" t="s">
        <v>0</v>
      </c>
      <c r="JK712" t="s">
        <v>0</v>
      </c>
      <c r="JL712" t="s">
        <v>0</v>
      </c>
      <c r="JM712" t="s">
        <v>0</v>
      </c>
      <c r="JN712" t="s">
        <v>0</v>
      </c>
      <c r="JO712" t="s">
        <v>0</v>
      </c>
      <c r="JP712" t="s">
        <v>0</v>
      </c>
      <c r="JQ712" t="s">
        <v>0</v>
      </c>
      <c r="JR712" t="s">
        <v>0</v>
      </c>
      <c r="JS712" t="s">
        <v>0</v>
      </c>
      <c r="JT712" t="s">
        <v>0</v>
      </c>
      <c r="JU712" t="s">
        <v>0</v>
      </c>
      <c r="JV712" t="s">
        <v>0</v>
      </c>
      <c r="JW712">
        <v>2</v>
      </c>
      <c r="JX712">
        <v>2</v>
      </c>
      <c r="JY712">
        <v>0</v>
      </c>
      <c r="JZ712">
        <v>0</v>
      </c>
      <c r="KA712">
        <v>0</v>
      </c>
      <c r="KB712">
        <v>0</v>
      </c>
      <c r="KC712">
        <v>0</v>
      </c>
      <c r="KD712">
        <v>0</v>
      </c>
      <c r="KE712">
        <v>0</v>
      </c>
      <c r="KF712">
        <v>0</v>
      </c>
      <c r="KG712">
        <v>0</v>
      </c>
      <c r="KH712">
        <v>0</v>
      </c>
      <c r="KI712">
        <v>0</v>
      </c>
      <c r="KJ712">
        <v>0</v>
      </c>
      <c r="KK712">
        <v>0</v>
      </c>
      <c r="KL712">
        <v>0</v>
      </c>
      <c r="KM712">
        <v>0</v>
      </c>
      <c r="KN712">
        <v>0</v>
      </c>
      <c r="KO712">
        <v>0</v>
      </c>
      <c r="KP712">
        <v>0</v>
      </c>
      <c r="KQ712">
        <v>0</v>
      </c>
      <c r="KR712">
        <v>2</v>
      </c>
      <c r="KS712">
        <v>0</v>
      </c>
      <c r="KT712">
        <v>0</v>
      </c>
      <c r="KU712">
        <v>0</v>
      </c>
      <c r="KV712">
        <v>0</v>
      </c>
      <c r="KW712">
        <v>0</v>
      </c>
      <c r="KX712">
        <v>0</v>
      </c>
      <c r="KY712">
        <v>0</v>
      </c>
      <c r="KZ712">
        <v>0</v>
      </c>
      <c r="LA712">
        <v>0</v>
      </c>
      <c r="LB712">
        <v>0</v>
      </c>
      <c r="LC712">
        <v>0</v>
      </c>
      <c r="LD712">
        <v>0</v>
      </c>
      <c r="LE712">
        <v>0</v>
      </c>
      <c r="LF712">
        <v>0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0</v>
      </c>
      <c r="LN712">
        <v>0</v>
      </c>
      <c r="LO712">
        <v>0</v>
      </c>
      <c r="LP712">
        <v>0</v>
      </c>
      <c r="LQ712">
        <v>0</v>
      </c>
      <c r="LR712">
        <v>0</v>
      </c>
      <c r="LS712">
        <v>0</v>
      </c>
      <c r="LT712">
        <v>0</v>
      </c>
      <c r="LU712">
        <v>0</v>
      </c>
      <c r="LV712">
        <v>1</v>
      </c>
      <c r="LW712">
        <v>0</v>
      </c>
      <c r="LX712">
        <v>0</v>
      </c>
      <c r="LY712">
        <v>0</v>
      </c>
      <c r="LZ712">
        <v>0</v>
      </c>
      <c r="MA712">
        <v>0</v>
      </c>
      <c r="MB712">
        <v>0</v>
      </c>
      <c r="MC712">
        <v>0</v>
      </c>
      <c r="MD712">
        <v>1</v>
      </c>
      <c r="ME712">
        <v>0</v>
      </c>
      <c r="MF712">
        <v>0</v>
      </c>
      <c r="MG712">
        <v>0</v>
      </c>
      <c r="MH712">
        <v>0</v>
      </c>
      <c r="MI712">
        <v>0</v>
      </c>
      <c r="MJ712">
        <v>0</v>
      </c>
      <c r="MK712">
        <v>0</v>
      </c>
      <c r="ML712">
        <v>0</v>
      </c>
      <c r="MM712">
        <v>1</v>
      </c>
    </row>
    <row r="713" spans="1:351">
      <c r="A713" t="s">
        <v>413</v>
      </c>
      <c r="B713" t="s">
        <v>135</v>
      </c>
      <c r="C713" t="str">
        <f>"206101"</f>
        <v>206101</v>
      </c>
      <c r="D713" t="s">
        <v>408</v>
      </c>
      <c r="E713">
        <v>2</v>
      </c>
      <c r="F713">
        <v>1086</v>
      </c>
      <c r="G713">
        <v>830</v>
      </c>
      <c r="H713">
        <v>196</v>
      </c>
      <c r="I713">
        <v>634</v>
      </c>
      <c r="J713">
        <v>0</v>
      </c>
      <c r="K713">
        <v>6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634</v>
      </c>
      <c r="T713">
        <v>0</v>
      </c>
      <c r="U713">
        <v>0</v>
      </c>
      <c r="V713">
        <v>634</v>
      </c>
      <c r="W713">
        <v>18</v>
      </c>
      <c r="X713">
        <v>14</v>
      </c>
      <c r="Y713">
        <v>4</v>
      </c>
      <c r="Z713">
        <v>0</v>
      </c>
      <c r="AA713">
        <v>616</v>
      </c>
      <c r="AB713">
        <v>273</v>
      </c>
      <c r="AC713">
        <v>68</v>
      </c>
      <c r="AD713">
        <v>38</v>
      </c>
      <c r="AE713">
        <v>102</v>
      </c>
      <c r="AF713">
        <v>0</v>
      </c>
      <c r="AG713">
        <v>27</v>
      </c>
      <c r="AH713">
        <v>1</v>
      </c>
      <c r="AI713">
        <v>0</v>
      </c>
      <c r="AJ713">
        <v>0</v>
      </c>
      <c r="AK713">
        <v>6</v>
      </c>
      <c r="AL713">
        <v>13</v>
      </c>
      <c r="AM713">
        <v>0</v>
      </c>
      <c r="AN713">
        <v>0</v>
      </c>
      <c r="AO713">
        <v>0</v>
      </c>
      <c r="AP713">
        <v>1</v>
      </c>
      <c r="AQ713">
        <v>0</v>
      </c>
      <c r="AR713">
        <v>0</v>
      </c>
      <c r="AS713">
        <v>0</v>
      </c>
      <c r="AT713">
        <v>2</v>
      </c>
      <c r="AU713">
        <v>0</v>
      </c>
      <c r="AV713">
        <v>0</v>
      </c>
      <c r="AW713">
        <v>1</v>
      </c>
      <c r="AX713">
        <v>1</v>
      </c>
      <c r="AY713">
        <v>0</v>
      </c>
      <c r="AZ713">
        <v>1</v>
      </c>
      <c r="BA713">
        <v>1</v>
      </c>
      <c r="BB713">
        <v>5</v>
      </c>
      <c r="BC713">
        <v>1</v>
      </c>
      <c r="BD713">
        <v>5</v>
      </c>
      <c r="BE713">
        <v>273</v>
      </c>
      <c r="BF713">
        <v>136</v>
      </c>
      <c r="BG713">
        <v>42</v>
      </c>
      <c r="BH713">
        <v>9</v>
      </c>
      <c r="BI713">
        <v>15</v>
      </c>
      <c r="BJ713">
        <v>14</v>
      </c>
      <c r="BK713">
        <v>16</v>
      </c>
      <c r="BL713">
        <v>0</v>
      </c>
      <c r="BM713">
        <v>0</v>
      </c>
      <c r="BN713">
        <v>1</v>
      </c>
      <c r="BO713">
        <v>1</v>
      </c>
      <c r="BP713">
        <v>0</v>
      </c>
      <c r="BQ713">
        <v>0</v>
      </c>
      <c r="BR713">
        <v>3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1</v>
      </c>
      <c r="BY713">
        <v>0</v>
      </c>
      <c r="BZ713">
        <v>0</v>
      </c>
      <c r="CA713">
        <v>0</v>
      </c>
      <c r="CB713">
        <v>0</v>
      </c>
      <c r="CC713">
        <v>1</v>
      </c>
      <c r="CD713">
        <v>1</v>
      </c>
      <c r="CE713">
        <v>0</v>
      </c>
      <c r="CF713">
        <v>0</v>
      </c>
      <c r="CG713">
        <v>0</v>
      </c>
      <c r="CH713">
        <v>32</v>
      </c>
      <c r="CI713">
        <v>136</v>
      </c>
      <c r="CJ713">
        <v>18</v>
      </c>
      <c r="CK713">
        <v>7</v>
      </c>
      <c r="CL713">
        <v>3</v>
      </c>
      <c r="CM713">
        <v>0</v>
      </c>
      <c r="CN713">
        <v>0</v>
      </c>
      <c r="CO713">
        <v>2</v>
      </c>
      <c r="CP713">
        <v>1</v>
      </c>
      <c r="CQ713">
        <v>0</v>
      </c>
      <c r="CR713">
        <v>1</v>
      </c>
      <c r="CS713">
        <v>0</v>
      </c>
      <c r="CT713">
        <v>0</v>
      </c>
      <c r="CU713">
        <v>1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1</v>
      </c>
      <c r="DD713">
        <v>0</v>
      </c>
      <c r="DE713">
        <v>1</v>
      </c>
      <c r="DF713">
        <v>0</v>
      </c>
      <c r="DG713">
        <v>0</v>
      </c>
      <c r="DH713">
        <v>1</v>
      </c>
      <c r="DI713">
        <v>18</v>
      </c>
      <c r="DJ713">
        <v>32</v>
      </c>
      <c r="DK713">
        <v>19</v>
      </c>
      <c r="DL713">
        <v>1</v>
      </c>
      <c r="DM713">
        <v>1</v>
      </c>
      <c r="DN713">
        <v>1</v>
      </c>
      <c r="DO713">
        <v>2</v>
      </c>
      <c r="DP713">
        <v>0</v>
      </c>
      <c r="DQ713">
        <v>0</v>
      </c>
      <c r="DR713">
        <v>0</v>
      </c>
      <c r="DS713">
        <v>3</v>
      </c>
      <c r="DT713">
        <v>1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1</v>
      </c>
      <c r="EI713">
        <v>0</v>
      </c>
      <c r="EJ713">
        <v>2</v>
      </c>
      <c r="EK713">
        <v>0</v>
      </c>
      <c r="EL713">
        <v>1</v>
      </c>
      <c r="EM713">
        <v>32</v>
      </c>
      <c r="EN713">
        <v>32</v>
      </c>
      <c r="EO713">
        <v>1</v>
      </c>
      <c r="EP713">
        <v>1</v>
      </c>
      <c r="EQ713">
        <v>1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1</v>
      </c>
      <c r="FD713">
        <v>0</v>
      </c>
      <c r="FE713">
        <v>4</v>
      </c>
      <c r="FF713">
        <v>0</v>
      </c>
      <c r="FG713">
        <v>1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1</v>
      </c>
      <c r="FN713">
        <v>0</v>
      </c>
      <c r="FO713">
        <v>0</v>
      </c>
      <c r="FP713">
        <v>22</v>
      </c>
      <c r="FQ713">
        <v>32</v>
      </c>
      <c r="FR713">
        <v>51</v>
      </c>
      <c r="FS713">
        <v>6</v>
      </c>
      <c r="FT713">
        <v>2</v>
      </c>
      <c r="FU713">
        <v>16</v>
      </c>
      <c r="FV713">
        <v>0</v>
      </c>
      <c r="FW713">
        <v>0</v>
      </c>
      <c r="FX713">
        <v>3</v>
      </c>
      <c r="FY713">
        <v>0</v>
      </c>
      <c r="FZ713">
        <v>1</v>
      </c>
      <c r="GA713">
        <v>0</v>
      </c>
      <c r="GB713">
        <v>1</v>
      </c>
      <c r="GC713">
        <v>4</v>
      </c>
      <c r="GD713">
        <v>1</v>
      </c>
      <c r="GE713">
        <v>0</v>
      </c>
      <c r="GF713">
        <v>0</v>
      </c>
      <c r="GG713">
        <v>0</v>
      </c>
      <c r="GH713">
        <v>0</v>
      </c>
      <c r="GI713">
        <v>0</v>
      </c>
      <c r="GJ713">
        <v>0</v>
      </c>
      <c r="GK713">
        <v>0</v>
      </c>
      <c r="GL713">
        <v>0</v>
      </c>
      <c r="GM713">
        <v>1</v>
      </c>
      <c r="GN713">
        <v>0</v>
      </c>
      <c r="GO713">
        <v>0</v>
      </c>
      <c r="GP713">
        <v>0</v>
      </c>
      <c r="GQ713">
        <v>0</v>
      </c>
      <c r="GR713">
        <v>0</v>
      </c>
      <c r="GS713">
        <v>0</v>
      </c>
      <c r="GT713">
        <v>16</v>
      </c>
      <c r="GU713">
        <v>51</v>
      </c>
      <c r="GV713">
        <v>41</v>
      </c>
      <c r="GW713">
        <v>23</v>
      </c>
      <c r="GX713">
        <v>4</v>
      </c>
      <c r="GY713">
        <v>1</v>
      </c>
      <c r="GZ713">
        <v>0</v>
      </c>
      <c r="HA713">
        <v>4</v>
      </c>
      <c r="HB713">
        <v>1</v>
      </c>
      <c r="HC713">
        <v>3</v>
      </c>
      <c r="HD713">
        <v>0</v>
      </c>
      <c r="HE713">
        <v>1</v>
      </c>
      <c r="HF713">
        <v>0</v>
      </c>
      <c r="HG713">
        <v>0</v>
      </c>
      <c r="HH713">
        <v>0</v>
      </c>
      <c r="HI713">
        <v>1</v>
      </c>
      <c r="HJ713">
        <v>0</v>
      </c>
      <c r="HK713">
        <v>1</v>
      </c>
      <c r="HL713">
        <v>0</v>
      </c>
      <c r="HM713">
        <v>0</v>
      </c>
      <c r="HN713">
        <v>0</v>
      </c>
      <c r="HO713">
        <v>1</v>
      </c>
      <c r="HP713">
        <v>0</v>
      </c>
      <c r="HQ713">
        <v>0</v>
      </c>
      <c r="HR713">
        <v>0</v>
      </c>
      <c r="HS713">
        <v>0</v>
      </c>
      <c r="HT713">
        <v>0</v>
      </c>
      <c r="HU713">
        <v>0</v>
      </c>
      <c r="HV713">
        <v>0</v>
      </c>
      <c r="HW713">
        <v>0</v>
      </c>
      <c r="HX713">
        <v>1</v>
      </c>
      <c r="HY713">
        <v>41</v>
      </c>
      <c r="HZ713">
        <v>30</v>
      </c>
      <c r="IA713">
        <v>22</v>
      </c>
      <c r="IB713">
        <v>2</v>
      </c>
      <c r="IC713">
        <v>0</v>
      </c>
      <c r="ID713">
        <v>0</v>
      </c>
      <c r="IE713">
        <v>0</v>
      </c>
      <c r="IF713">
        <v>0</v>
      </c>
      <c r="IG713">
        <v>0</v>
      </c>
      <c r="IH713">
        <v>0</v>
      </c>
      <c r="II713">
        <v>1</v>
      </c>
      <c r="IJ713">
        <v>0</v>
      </c>
      <c r="IK713">
        <v>2</v>
      </c>
      <c r="IL713">
        <v>1</v>
      </c>
      <c r="IM713">
        <v>1</v>
      </c>
      <c r="IN713">
        <v>0</v>
      </c>
      <c r="IO713">
        <v>0</v>
      </c>
      <c r="IP713">
        <v>1</v>
      </c>
      <c r="IQ713">
        <v>0</v>
      </c>
      <c r="IR713">
        <v>0</v>
      </c>
      <c r="IS713">
        <v>0</v>
      </c>
      <c r="IT713">
        <v>0</v>
      </c>
      <c r="IU713">
        <v>0</v>
      </c>
      <c r="IV713">
        <v>0</v>
      </c>
      <c r="IW713">
        <v>0</v>
      </c>
      <c r="IX713">
        <v>0</v>
      </c>
      <c r="IY713">
        <v>0</v>
      </c>
      <c r="IZ713">
        <v>0</v>
      </c>
      <c r="JA713">
        <v>0</v>
      </c>
      <c r="JB713">
        <v>0</v>
      </c>
      <c r="JC713">
        <v>30</v>
      </c>
      <c r="JD713" t="s">
        <v>0</v>
      </c>
      <c r="JE713" t="s">
        <v>0</v>
      </c>
      <c r="JF713" t="s">
        <v>0</v>
      </c>
      <c r="JG713" t="s">
        <v>0</v>
      </c>
      <c r="JH713" t="s">
        <v>0</v>
      </c>
      <c r="JI713" t="s">
        <v>0</v>
      </c>
      <c r="JJ713" t="s">
        <v>0</v>
      </c>
      <c r="JK713" t="s">
        <v>0</v>
      </c>
      <c r="JL713" t="s">
        <v>0</v>
      </c>
      <c r="JM713" t="s">
        <v>0</v>
      </c>
      <c r="JN713" t="s">
        <v>0</v>
      </c>
      <c r="JO713" t="s">
        <v>0</v>
      </c>
      <c r="JP713" t="s">
        <v>0</v>
      </c>
      <c r="JQ713" t="s">
        <v>0</v>
      </c>
      <c r="JR713" t="s">
        <v>0</v>
      </c>
      <c r="JS713" t="s">
        <v>0</v>
      </c>
      <c r="JT713" t="s">
        <v>0</v>
      </c>
      <c r="JU713" t="s">
        <v>0</v>
      </c>
      <c r="JV713" t="s">
        <v>0</v>
      </c>
      <c r="JW713">
        <v>3</v>
      </c>
      <c r="JX713">
        <v>1</v>
      </c>
      <c r="JY713">
        <v>0</v>
      </c>
      <c r="JZ713">
        <v>0</v>
      </c>
      <c r="KA713">
        <v>0</v>
      </c>
      <c r="KB713">
        <v>0</v>
      </c>
      <c r="KC713">
        <v>0</v>
      </c>
      <c r="KD713">
        <v>0</v>
      </c>
      <c r="KE713">
        <v>1</v>
      </c>
      <c r="KF713">
        <v>1</v>
      </c>
      <c r="KG713">
        <v>0</v>
      </c>
      <c r="KH713">
        <v>0</v>
      </c>
      <c r="KI713">
        <v>0</v>
      </c>
      <c r="KJ713">
        <v>0</v>
      </c>
      <c r="KK713">
        <v>0</v>
      </c>
      <c r="KL713">
        <v>0</v>
      </c>
      <c r="KM713">
        <v>0</v>
      </c>
      <c r="KN713">
        <v>0</v>
      </c>
      <c r="KO713">
        <v>0</v>
      </c>
      <c r="KP713">
        <v>0</v>
      </c>
      <c r="KQ713">
        <v>0</v>
      </c>
      <c r="KR713">
        <v>3</v>
      </c>
      <c r="KS713">
        <v>0</v>
      </c>
      <c r="KT713">
        <v>0</v>
      </c>
      <c r="KU713">
        <v>0</v>
      </c>
      <c r="KV713">
        <v>0</v>
      </c>
      <c r="KW713">
        <v>0</v>
      </c>
      <c r="KX713">
        <v>0</v>
      </c>
      <c r="KY713">
        <v>0</v>
      </c>
      <c r="KZ713">
        <v>0</v>
      </c>
      <c r="LA713">
        <v>0</v>
      </c>
      <c r="LB713">
        <v>0</v>
      </c>
      <c r="LC713">
        <v>0</v>
      </c>
      <c r="LD713">
        <v>0</v>
      </c>
      <c r="LE713">
        <v>0</v>
      </c>
      <c r="LF713">
        <v>0</v>
      </c>
      <c r="LG713">
        <v>0</v>
      </c>
      <c r="LH713">
        <v>0</v>
      </c>
      <c r="LI713">
        <v>0</v>
      </c>
      <c r="LJ713">
        <v>0</v>
      </c>
      <c r="LK713">
        <v>0</v>
      </c>
      <c r="LL713">
        <v>0</v>
      </c>
      <c r="LM713">
        <v>0</v>
      </c>
      <c r="LN713">
        <v>0</v>
      </c>
      <c r="LO713">
        <v>0</v>
      </c>
      <c r="LP713">
        <v>0</v>
      </c>
      <c r="LQ713">
        <v>0</v>
      </c>
      <c r="LR713">
        <v>0</v>
      </c>
      <c r="LS713">
        <v>0</v>
      </c>
      <c r="LT713">
        <v>0</v>
      </c>
      <c r="LU713">
        <v>0</v>
      </c>
      <c r="LV713">
        <v>0</v>
      </c>
      <c r="LW713">
        <v>0</v>
      </c>
      <c r="LX713">
        <v>0</v>
      </c>
      <c r="LY713">
        <v>0</v>
      </c>
      <c r="LZ713">
        <v>0</v>
      </c>
      <c r="MA713">
        <v>0</v>
      </c>
      <c r="MB713">
        <v>0</v>
      </c>
      <c r="MC713">
        <v>0</v>
      </c>
      <c r="MD713">
        <v>0</v>
      </c>
      <c r="ME713">
        <v>0</v>
      </c>
      <c r="MF713">
        <v>0</v>
      </c>
      <c r="MG713">
        <v>0</v>
      </c>
      <c r="MH713">
        <v>0</v>
      </c>
      <c r="MI713">
        <v>0</v>
      </c>
      <c r="MJ713">
        <v>0</v>
      </c>
      <c r="MK713">
        <v>0</v>
      </c>
      <c r="ML713">
        <v>0</v>
      </c>
      <c r="MM713">
        <v>0</v>
      </c>
    </row>
    <row r="714" spans="1:351">
      <c r="A714" t="s">
        <v>412</v>
      </c>
      <c r="B714" t="s">
        <v>135</v>
      </c>
      <c r="C714" t="str">
        <f>"206101"</f>
        <v>206101</v>
      </c>
      <c r="D714" t="s">
        <v>50</v>
      </c>
      <c r="E714">
        <v>3</v>
      </c>
      <c r="F714">
        <v>1441</v>
      </c>
      <c r="G714">
        <v>1090</v>
      </c>
      <c r="H714">
        <v>294</v>
      </c>
      <c r="I714">
        <v>796</v>
      </c>
      <c r="J714">
        <v>5</v>
      </c>
      <c r="K714">
        <v>14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796</v>
      </c>
      <c r="T714">
        <v>0</v>
      </c>
      <c r="U714">
        <v>0</v>
      </c>
      <c r="V714">
        <v>796</v>
      </c>
      <c r="W714">
        <v>11</v>
      </c>
      <c r="X714">
        <v>8</v>
      </c>
      <c r="Y714">
        <v>2</v>
      </c>
      <c r="Z714">
        <v>1</v>
      </c>
      <c r="AA714">
        <v>785</v>
      </c>
      <c r="AB714">
        <v>338</v>
      </c>
      <c r="AC714">
        <v>87</v>
      </c>
      <c r="AD714">
        <v>38</v>
      </c>
      <c r="AE714">
        <v>116</v>
      </c>
      <c r="AF714">
        <v>2</v>
      </c>
      <c r="AG714">
        <v>40</v>
      </c>
      <c r="AH714">
        <v>2</v>
      </c>
      <c r="AI714">
        <v>0</v>
      </c>
      <c r="AJ714">
        <v>2</v>
      </c>
      <c r="AK714">
        <v>9</v>
      </c>
      <c r="AL714">
        <v>15</v>
      </c>
      <c r="AM714">
        <v>4</v>
      </c>
      <c r="AN714">
        <v>0</v>
      </c>
      <c r="AO714">
        <v>0</v>
      </c>
      <c r="AP714">
        <v>1</v>
      </c>
      <c r="AQ714">
        <v>1</v>
      </c>
      <c r="AR714">
        <v>0</v>
      </c>
      <c r="AS714">
        <v>0</v>
      </c>
      <c r="AT714">
        <v>4</v>
      </c>
      <c r="AU714">
        <v>1</v>
      </c>
      <c r="AV714">
        <v>0</v>
      </c>
      <c r="AW714">
        <v>2</v>
      </c>
      <c r="AX714">
        <v>1</v>
      </c>
      <c r="AY714">
        <v>0</v>
      </c>
      <c r="AZ714">
        <v>2</v>
      </c>
      <c r="BA714">
        <v>0</v>
      </c>
      <c r="BB714">
        <v>4</v>
      </c>
      <c r="BC714">
        <v>0</v>
      </c>
      <c r="BD714">
        <v>7</v>
      </c>
      <c r="BE714">
        <v>338</v>
      </c>
      <c r="BF714">
        <v>153</v>
      </c>
      <c r="BG714">
        <v>50</v>
      </c>
      <c r="BH714">
        <v>10</v>
      </c>
      <c r="BI714">
        <v>15</v>
      </c>
      <c r="BJ714">
        <v>9</v>
      </c>
      <c r="BK714">
        <v>15</v>
      </c>
      <c r="BL714">
        <v>1</v>
      </c>
      <c r="BM714">
        <v>0</v>
      </c>
      <c r="BN714">
        <v>0</v>
      </c>
      <c r="BO714">
        <v>3</v>
      </c>
      <c r="BP714">
        <v>2</v>
      </c>
      <c r="BQ714">
        <v>1</v>
      </c>
      <c r="BR714">
        <v>1</v>
      </c>
      <c r="BS714">
        <v>3</v>
      </c>
      <c r="BT714">
        <v>3</v>
      </c>
      <c r="BU714">
        <v>0</v>
      </c>
      <c r="BV714">
        <v>1</v>
      </c>
      <c r="BW714">
        <v>0</v>
      </c>
      <c r="BX714">
        <v>1</v>
      </c>
      <c r="BY714">
        <v>0</v>
      </c>
      <c r="BZ714">
        <v>1</v>
      </c>
      <c r="CA714">
        <v>2</v>
      </c>
      <c r="CB714">
        <v>1</v>
      </c>
      <c r="CC714">
        <v>1</v>
      </c>
      <c r="CD714">
        <v>0</v>
      </c>
      <c r="CE714">
        <v>0</v>
      </c>
      <c r="CF714">
        <v>0</v>
      </c>
      <c r="CG714">
        <v>1</v>
      </c>
      <c r="CH714">
        <v>32</v>
      </c>
      <c r="CI714">
        <v>153</v>
      </c>
      <c r="CJ714">
        <v>19</v>
      </c>
      <c r="CK714">
        <v>6</v>
      </c>
      <c r="CL714">
        <v>9</v>
      </c>
      <c r="CM714">
        <v>0</v>
      </c>
      <c r="CN714">
        <v>1</v>
      </c>
      <c r="CO714">
        <v>0</v>
      </c>
      <c r="CP714">
        <v>0</v>
      </c>
      <c r="CQ714">
        <v>0</v>
      </c>
      <c r="CR714">
        <v>3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19</v>
      </c>
      <c r="DJ714">
        <v>33</v>
      </c>
      <c r="DK714">
        <v>24</v>
      </c>
      <c r="DL714">
        <v>2</v>
      </c>
      <c r="DM714">
        <v>1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2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1</v>
      </c>
      <c r="DZ714">
        <v>0</v>
      </c>
      <c r="EA714">
        <v>1</v>
      </c>
      <c r="EB714">
        <v>0</v>
      </c>
      <c r="EC714">
        <v>1</v>
      </c>
      <c r="ED714">
        <v>0</v>
      </c>
      <c r="EE714">
        <v>0</v>
      </c>
      <c r="EF714">
        <v>1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33</v>
      </c>
      <c r="EN714">
        <v>21</v>
      </c>
      <c r="EO714">
        <v>8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1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0</v>
      </c>
      <c r="FN714">
        <v>0</v>
      </c>
      <c r="FO714">
        <v>0</v>
      </c>
      <c r="FP714">
        <v>12</v>
      </c>
      <c r="FQ714">
        <v>21</v>
      </c>
      <c r="FR714">
        <v>89</v>
      </c>
      <c r="FS714">
        <v>21</v>
      </c>
      <c r="FT714">
        <v>0</v>
      </c>
      <c r="FU714">
        <v>20</v>
      </c>
      <c r="FV714">
        <v>1</v>
      </c>
      <c r="FW714">
        <v>1</v>
      </c>
      <c r="FX714">
        <v>14</v>
      </c>
      <c r="FY714">
        <v>0</v>
      </c>
      <c r="FZ714">
        <v>1</v>
      </c>
      <c r="GA714">
        <v>0</v>
      </c>
      <c r="GB714">
        <v>0</v>
      </c>
      <c r="GC714">
        <v>1</v>
      </c>
      <c r="GD714">
        <v>0</v>
      </c>
      <c r="GE714">
        <v>0</v>
      </c>
      <c r="GF714">
        <v>0</v>
      </c>
      <c r="GG714">
        <v>1</v>
      </c>
      <c r="GH714">
        <v>0</v>
      </c>
      <c r="GI714">
        <v>2</v>
      </c>
      <c r="GJ714">
        <v>0</v>
      </c>
      <c r="GK714">
        <v>0</v>
      </c>
      <c r="GL714">
        <v>0</v>
      </c>
      <c r="GM714">
        <v>3</v>
      </c>
      <c r="GN714">
        <v>1</v>
      </c>
      <c r="GO714">
        <v>0</v>
      </c>
      <c r="GP714">
        <v>1</v>
      </c>
      <c r="GQ714">
        <v>0</v>
      </c>
      <c r="GR714">
        <v>0</v>
      </c>
      <c r="GS714">
        <v>0</v>
      </c>
      <c r="GT714">
        <v>22</v>
      </c>
      <c r="GU714">
        <v>89</v>
      </c>
      <c r="GV714">
        <v>74</v>
      </c>
      <c r="GW714">
        <v>32</v>
      </c>
      <c r="GX714">
        <v>16</v>
      </c>
      <c r="GY714">
        <v>2</v>
      </c>
      <c r="GZ714">
        <v>0</v>
      </c>
      <c r="HA714">
        <v>5</v>
      </c>
      <c r="HB714">
        <v>0</v>
      </c>
      <c r="HC714">
        <v>4</v>
      </c>
      <c r="HD714">
        <v>0</v>
      </c>
      <c r="HE714">
        <v>0</v>
      </c>
      <c r="HF714">
        <v>0</v>
      </c>
      <c r="HG714">
        <v>2</v>
      </c>
      <c r="HH714">
        <v>0</v>
      </c>
      <c r="HI714">
        <v>0</v>
      </c>
      <c r="HJ714">
        <v>0</v>
      </c>
      <c r="HK714">
        <v>1</v>
      </c>
      <c r="HL714">
        <v>0</v>
      </c>
      <c r="HM714">
        <v>2</v>
      </c>
      <c r="HN714">
        <v>1</v>
      </c>
      <c r="HO714">
        <v>2</v>
      </c>
      <c r="HP714">
        <v>3</v>
      </c>
      <c r="HQ714">
        <v>1</v>
      </c>
      <c r="HR714">
        <v>0</v>
      </c>
      <c r="HS714">
        <v>1</v>
      </c>
      <c r="HT714">
        <v>0</v>
      </c>
      <c r="HU714">
        <v>0</v>
      </c>
      <c r="HV714">
        <v>0</v>
      </c>
      <c r="HW714">
        <v>1</v>
      </c>
      <c r="HX714">
        <v>1</v>
      </c>
      <c r="HY714">
        <v>74</v>
      </c>
      <c r="HZ714">
        <v>48</v>
      </c>
      <c r="IA714">
        <v>35</v>
      </c>
      <c r="IB714">
        <v>7</v>
      </c>
      <c r="IC714">
        <v>0</v>
      </c>
      <c r="ID714">
        <v>0</v>
      </c>
      <c r="IE714">
        <v>0</v>
      </c>
      <c r="IF714">
        <v>0</v>
      </c>
      <c r="IG714">
        <v>0</v>
      </c>
      <c r="IH714">
        <v>0</v>
      </c>
      <c r="II714">
        <v>0</v>
      </c>
      <c r="IJ714">
        <v>2</v>
      </c>
      <c r="IK714">
        <v>2</v>
      </c>
      <c r="IL714">
        <v>0</v>
      </c>
      <c r="IM714">
        <v>0</v>
      </c>
      <c r="IN714">
        <v>0</v>
      </c>
      <c r="IO714">
        <v>0</v>
      </c>
      <c r="IP714">
        <v>0</v>
      </c>
      <c r="IQ714">
        <v>0</v>
      </c>
      <c r="IR714">
        <v>0</v>
      </c>
      <c r="IS714">
        <v>0</v>
      </c>
      <c r="IT714">
        <v>0</v>
      </c>
      <c r="IU714">
        <v>0</v>
      </c>
      <c r="IV714">
        <v>0</v>
      </c>
      <c r="IW714">
        <v>0</v>
      </c>
      <c r="IX714">
        <v>0</v>
      </c>
      <c r="IY714">
        <v>0</v>
      </c>
      <c r="IZ714">
        <v>0</v>
      </c>
      <c r="JA714">
        <v>0</v>
      </c>
      <c r="JB714">
        <v>2</v>
      </c>
      <c r="JC714">
        <v>48</v>
      </c>
      <c r="JD714" t="s">
        <v>0</v>
      </c>
      <c r="JE714" t="s">
        <v>0</v>
      </c>
      <c r="JF714" t="s">
        <v>0</v>
      </c>
      <c r="JG714" t="s">
        <v>0</v>
      </c>
      <c r="JH714" t="s">
        <v>0</v>
      </c>
      <c r="JI714" t="s">
        <v>0</v>
      </c>
      <c r="JJ714" t="s">
        <v>0</v>
      </c>
      <c r="JK714" t="s">
        <v>0</v>
      </c>
      <c r="JL714" t="s">
        <v>0</v>
      </c>
      <c r="JM714" t="s">
        <v>0</v>
      </c>
      <c r="JN714" t="s">
        <v>0</v>
      </c>
      <c r="JO714" t="s">
        <v>0</v>
      </c>
      <c r="JP714" t="s">
        <v>0</v>
      </c>
      <c r="JQ714" t="s">
        <v>0</v>
      </c>
      <c r="JR714" t="s">
        <v>0</v>
      </c>
      <c r="JS714" t="s">
        <v>0</v>
      </c>
      <c r="JT714" t="s">
        <v>0</v>
      </c>
      <c r="JU714" t="s">
        <v>0</v>
      </c>
      <c r="JV714" t="s">
        <v>0</v>
      </c>
      <c r="JW714">
        <v>7</v>
      </c>
      <c r="JX714">
        <v>3</v>
      </c>
      <c r="JY714">
        <v>0</v>
      </c>
      <c r="JZ714">
        <v>0</v>
      </c>
      <c r="KA714">
        <v>0</v>
      </c>
      <c r="KB714">
        <v>0</v>
      </c>
      <c r="KC714">
        <v>0</v>
      </c>
      <c r="KD714">
        <v>0</v>
      </c>
      <c r="KE714">
        <v>0</v>
      </c>
      <c r="KF714">
        <v>4</v>
      </c>
      <c r="KG714">
        <v>0</v>
      </c>
      <c r="KH714">
        <v>0</v>
      </c>
      <c r="KI714">
        <v>0</v>
      </c>
      <c r="KJ714">
        <v>0</v>
      </c>
      <c r="KK714">
        <v>0</v>
      </c>
      <c r="KL714">
        <v>0</v>
      </c>
      <c r="KM714">
        <v>0</v>
      </c>
      <c r="KN714">
        <v>0</v>
      </c>
      <c r="KO714">
        <v>0</v>
      </c>
      <c r="KP714">
        <v>0</v>
      </c>
      <c r="KQ714">
        <v>0</v>
      </c>
      <c r="KR714">
        <v>7</v>
      </c>
      <c r="KS714">
        <v>1</v>
      </c>
      <c r="KT714">
        <v>1</v>
      </c>
      <c r="KU714">
        <v>0</v>
      </c>
      <c r="KV714">
        <v>0</v>
      </c>
      <c r="KW714">
        <v>0</v>
      </c>
      <c r="KX714">
        <v>0</v>
      </c>
      <c r="KY714">
        <v>0</v>
      </c>
      <c r="KZ714">
        <v>0</v>
      </c>
      <c r="LA714">
        <v>0</v>
      </c>
      <c r="LB714">
        <v>0</v>
      </c>
      <c r="LC714">
        <v>0</v>
      </c>
      <c r="LD714">
        <v>0</v>
      </c>
      <c r="LE714">
        <v>0</v>
      </c>
      <c r="LF714">
        <v>0</v>
      </c>
      <c r="LG714">
        <v>0</v>
      </c>
      <c r="LH714">
        <v>0</v>
      </c>
      <c r="LI714">
        <v>0</v>
      </c>
      <c r="LJ714">
        <v>0</v>
      </c>
      <c r="LK714">
        <v>0</v>
      </c>
      <c r="LL714">
        <v>0</v>
      </c>
      <c r="LM714">
        <v>0</v>
      </c>
      <c r="LN714">
        <v>0</v>
      </c>
      <c r="LO714">
        <v>0</v>
      </c>
      <c r="LP714">
        <v>0</v>
      </c>
      <c r="LQ714">
        <v>0</v>
      </c>
      <c r="LR714">
        <v>0</v>
      </c>
      <c r="LS714">
        <v>0</v>
      </c>
      <c r="LT714">
        <v>0</v>
      </c>
      <c r="LU714">
        <v>1</v>
      </c>
      <c r="LV714">
        <v>2</v>
      </c>
      <c r="LW714">
        <v>0</v>
      </c>
      <c r="LX714">
        <v>0</v>
      </c>
      <c r="LY714">
        <v>0</v>
      </c>
      <c r="LZ714">
        <v>0</v>
      </c>
      <c r="MA714">
        <v>0</v>
      </c>
      <c r="MB714">
        <v>0</v>
      </c>
      <c r="MC714">
        <v>1</v>
      </c>
      <c r="MD714">
        <v>0</v>
      </c>
      <c r="ME714">
        <v>1</v>
      </c>
      <c r="MF714">
        <v>0</v>
      </c>
      <c r="MG714">
        <v>0</v>
      </c>
      <c r="MH714">
        <v>0</v>
      </c>
      <c r="MI714">
        <v>0</v>
      </c>
      <c r="MJ714">
        <v>0</v>
      </c>
      <c r="MK714">
        <v>0</v>
      </c>
      <c r="ML714">
        <v>0</v>
      </c>
      <c r="MM714">
        <v>2</v>
      </c>
    </row>
    <row r="715" spans="1:351">
      <c r="A715" t="s">
        <v>411</v>
      </c>
      <c r="B715" t="s">
        <v>135</v>
      </c>
      <c r="C715" t="str">
        <f>"206101"</f>
        <v>206101</v>
      </c>
      <c r="D715" t="s">
        <v>410</v>
      </c>
      <c r="E715">
        <v>4</v>
      </c>
      <c r="F715">
        <v>1295</v>
      </c>
      <c r="G715">
        <v>1000</v>
      </c>
      <c r="H715">
        <v>201</v>
      </c>
      <c r="I715">
        <v>799</v>
      </c>
      <c r="J715">
        <v>3</v>
      </c>
      <c r="K715">
        <v>11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799</v>
      </c>
      <c r="T715">
        <v>0</v>
      </c>
      <c r="U715">
        <v>0</v>
      </c>
      <c r="V715">
        <v>799</v>
      </c>
      <c r="W715">
        <v>14</v>
      </c>
      <c r="X715">
        <v>7</v>
      </c>
      <c r="Y715">
        <v>4</v>
      </c>
      <c r="Z715">
        <v>3</v>
      </c>
      <c r="AA715">
        <v>785</v>
      </c>
      <c r="AB715">
        <v>323</v>
      </c>
      <c r="AC715">
        <v>89</v>
      </c>
      <c r="AD715">
        <v>47</v>
      </c>
      <c r="AE715">
        <v>91</v>
      </c>
      <c r="AF715">
        <v>3</v>
      </c>
      <c r="AG715">
        <v>31</v>
      </c>
      <c r="AH715">
        <v>4</v>
      </c>
      <c r="AI715">
        <v>0</v>
      </c>
      <c r="AJ715">
        <v>2</v>
      </c>
      <c r="AK715">
        <v>8</v>
      </c>
      <c r="AL715">
        <v>22</v>
      </c>
      <c r="AM715">
        <v>1</v>
      </c>
      <c r="AN715">
        <v>0</v>
      </c>
      <c r="AO715">
        <v>6</v>
      </c>
      <c r="AP715">
        <v>1</v>
      </c>
      <c r="AQ715">
        <v>2</v>
      </c>
      <c r="AR715">
        <v>1</v>
      </c>
      <c r="AS715">
        <v>0</v>
      </c>
      <c r="AT715">
        <v>2</v>
      </c>
      <c r="AU715">
        <v>0</v>
      </c>
      <c r="AV715">
        <v>2</v>
      </c>
      <c r="AW715">
        <v>0</v>
      </c>
      <c r="AX715">
        <v>0</v>
      </c>
      <c r="AY715">
        <v>0</v>
      </c>
      <c r="AZ715">
        <v>1</v>
      </c>
      <c r="BA715">
        <v>1</v>
      </c>
      <c r="BB715">
        <v>2</v>
      </c>
      <c r="BC715">
        <v>0</v>
      </c>
      <c r="BD715">
        <v>7</v>
      </c>
      <c r="BE715">
        <v>323</v>
      </c>
      <c r="BF715">
        <v>168</v>
      </c>
      <c r="BG715">
        <v>46</v>
      </c>
      <c r="BH715">
        <v>10</v>
      </c>
      <c r="BI715">
        <v>19</v>
      </c>
      <c r="BJ715">
        <v>14</v>
      </c>
      <c r="BK715">
        <v>23</v>
      </c>
      <c r="BL715">
        <v>0</v>
      </c>
      <c r="BM715">
        <v>0</v>
      </c>
      <c r="BN715">
        <v>1</v>
      </c>
      <c r="BO715">
        <v>0</v>
      </c>
      <c r="BP715">
        <v>0</v>
      </c>
      <c r="BQ715">
        <v>3</v>
      </c>
      <c r="BR715">
        <v>1</v>
      </c>
      <c r="BS715">
        <v>0</v>
      </c>
      <c r="BT715">
        <v>1</v>
      </c>
      <c r="BU715">
        <v>0</v>
      </c>
      <c r="BV715">
        <v>0</v>
      </c>
      <c r="BW715">
        <v>0</v>
      </c>
      <c r="BX715">
        <v>2</v>
      </c>
      <c r="BY715">
        <v>0</v>
      </c>
      <c r="BZ715">
        <v>0</v>
      </c>
      <c r="CA715">
        <v>1</v>
      </c>
      <c r="CB715">
        <v>0</v>
      </c>
      <c r="CC715">
        <v>0</v>
      </c>
      <c r="CD715">
        <v>0</v>
      </c>
      <c r="CE715">
        <v>1</v>
      </c>
      <c r="CF715">
        <v>0</v>
      </c>
      <c r="CG715">
        <v>2</v>
      </c>
      <c r="CH715">
        <v>44</v>
      </c>
      <c r="CI715">
        <v>168</v>
      </c>
      <c r="CJ715">
        <v>26</v>
      </c>
      <c r="CK715">
        <v>7</v>
      </c>
      <c r="CL715">
        <v>3</v>
      </c>
      <c r="CM715">
        <v>0</v>
      </c>
      <c r="CN715">
        <v>2</v>
      </c>
      <c r="CO715">
        <v>5</v>
      </c>
      <c r="CP715">
        <v>0</v>
      </c>
      <c r="CQ715">
        <v>0</v>
      </c>
      <c r="CR715">
        <v>0</v>
      </c>
      <c r="CS715">
        <v>0</v>
      </c>
      <c r="CT715">
        <v>1</v>
      </c>
      <c r="CU715">
        <v>0</v>
      </c>
      <c r="CV715">
        <v>0</v>
      </c>
      <c r="CW715">
        <v>1</v>
      </c>
      <c r="CX715">
        <v>1</v>
      </c>
      <c r="CY715">
        <v>1</v>
      </c>
      <c r="CZ715">
        <v>0</v>
      </c>
      <c r="DA715">
        <v>2</v>
      </c>
      <c r="DB715">
        <v>0</v>
      </c>
      <c r="DC715">
        <v>0</v>
      </c>
      <c r="DD715">
        <v>0</v>
      </c>
      <c r="DE715">
        <v>1</v>
      </c>
      <c r="DF715">
        <v>0</v>
      </c>
      <c r="DG715">
        <v>0</v>
      </c>
      <c r="DH715">
        <v>2</v>
      </c>
      <c r="DI715">
        <v>26</v>
      </c>
      <c r="DJ715">
        <v>40</v>
      </c>
      <c r="DK715">
        <v>20</v>
      </c>
      <c r="DL715">
        <v>4</v>
      </c>
      <c r="DM715">
        <v>1</v>
      </c>
      <c r="DN715">
        <v>1</v>
      </c>
      <c r="DO715">
        <v>0</v>
      </c>
      <c r="DP715">
        <v>1</v>
      </c>
      <c r="DQ715">
        <v>2</v>
      </c>
      <c r="DR715">
        <v>0</v>
      </c>
      <c r="DS715">
        <v>2</v>
      </c>
      <c r="DT715">
        <v>1</v>
      </c>
      <c r="DU715">
        <v>0</v>
      </c>
      <c r="DV715">
        <v>0</v>
      </c>
      <c r="DW715">
        <v>0</v>
      </c>
      <c r="DX715">
        <v>0</v>
      </c>
      <c r="DY715">
        <v>1</v>
      </c>
      <c r="DZ715">
        <v>0</v>
      </c>
      <c r="EA715">
        <v>0</v>
      </c>
      <c r="EB715">
        <v>0</v>
      </c>
      <c r="EC715">
        <v>0</v>
      </c>
      <c r="ED715">
        <v>1</v>
      </c>
      <c r="EE715">
        <v>1</v>
      </c>
      <c r="EF715">
        <v>1</v>
      </c>
      <c r="EG715">
        <v>1</v>
      </c>
      <c r="EH715">
        <v>0</v>
      </c>
      <c r="EI715">
        <v>0</v>
      </c>
      <c r="EJ715">
        <v>0</v>
      </c>
      <c r="EK715">
        <v>1</v>
      </c>
      <c r="EL715">
        <v>2</v>
      </c>
      <c r="EM715">
        <v>40</v>
      </c>
      <c r="EN715">
        <v>30</v>
      </c>
      <c r="EO715">
        <v>9</v>
      </c>
      <c r="EP715">
        <v>2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1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2</v>
      </c>
      <c r="FJ715">
        <v>0</v>
      </c>
      <c r="FK715">
        <v>0</v>
      </c>
      <c r="FL715">
        <v>0</v>
      </c>
      <c r="FM715">
        <v>1</v>
      </c>
      <c r="FN715">
        <v>0</v>
      </c>
      <c r="FO715">
        <v>0</v>
      </c>
      <c r="FP715">
        <v>15</v>
      </c>
      <c r="FQ715">
        <v>30</v>
      </c>
      <c r="FR715">
        <v>55</v>
      </c>
      <c r="FS715">
        <v>18</v>
      </c>
      <c r="FT715">
        <v>1</v>
      </c>
      <c r="FU715">
        <v>7</v>
      </c>
      <c r="FV715">
        <v>2</v>
      </c>
      <c r="FW715">
        <v>0</v>
      </c>
      <c r="FX715">
        <v>2</v>
      </c>
      <c r="FY715">
        <v>0</v>
      </c>
      <c r="FZ715">
        <v>1</v>
      </c>
      <c r="GA715">
        <v>0</v>
      </c>
      <c r="GB715">
        <v>1</v>
      </c>
      <c r="GC715">
        <v>3</v>
      </c>
      <c r="GD715">
        <v>0</v>
      </c>
      <c r="GE715">
        <v>0</v>
      </c>
      <c r="GF715">
        <v>1</v>
      </c>
      <c r="GG715">
        <v>0</v>
      </c>
      <c r="GH715">
        <v>0</v>
      </c>
      <c r="GI715">
        <v>0</v>
      </c>
      <c r="GJ715">
        <v>0</v>
      </c>
      <c r="GK715">
        <v>0</v>
      </c>
      <c r="GL715">
        <v>0</v>
      </c>
      <c r="GM715">
        <v>2</v>
      </c>
      <c r="GN715">
        <v>0</v>
      </c>
      <c r="GO715">
        <v>0</v>
      </c>
      <c r="GP715">
        <v>0</v>
      </c>
      <c r="GQ715">
        <v>0</v>
      </c>
      <c r="GR715">
        <v>1</v>
      </c>
      <c r="GS715">
        <v>3</v>
      </c>
      <c r="GT715">
        <v>13</v>
      </c>
      <c r="GU715">
        <v>55</v>
      </c>
      <c r="GV715">
        <v>52</v>
      </c>
      <c r="GW715">
        <v>28</v>
      </c>
      <c r="GX715">
        <v>8</v>
      </c>
      <c r="GY715">
        <v>3</v>
      </c>
      <c r="GZ715">
        <v>1</v>
      </c>
      <c r="HA715">
        <v>3</v>
      </c>
      <c r="HB715">
        <v>1</v>
      </c>
      <c r="HC715">
        <v>1</v>
      </c>
      <c r="HD715">
        <v>1</v>
      </c>
      <c r="HE715">
        <v>0</v>
      </c>
      <c r="HF715">
        <v>0</v>
      </c>
      <c r="HG715">
        <v>0</v>
      </c>
      <c r="HH715">
        <v>1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0</v>
      </c>
      <c r="HO715">
        <v>0</v>
      </c>
      <c r="HP715">
        <v>1</v>
      </c>
      <c r="HQ715">
        <v>0</v>
      </c>
      <c r="HR715">
        <v>0</v>
      </c>
      <c r="HS715">
        <v>1</v>
      </c>
      <c r="HT715">
        <v>1</v>
      </c>
      <c r="HU715">
        <v>1</v>
      </c>
      <c r="HV715">
        <v>0</v>
      </c>
      <c r="HW715">
        <v>0</v>
      </c>
      <c r="HX715">
        <v>1</v>
      </c>
      <c r="HY715">
        <v>52</v>
      </c>
      <c r="HZ715">
        <v>88</v>
      </c>
      <c r="IA715">
        <v>54</v>
      </c>
      <c r="IB715">
        <v>12</v>
      </c>
      <c r="IC715">
        <v>0</v>
      </c>
      <c r="ID715">
        <v>2</v>
      </c>
      <c r="IE715">
        <v>0</v>
      </c>
      <c r="IF715">
        <v>1</v>
      </c>
      <c r="IG715">
        <v>0</v>
      </c>
      <c r="IH715">
        <v>0</v>
      </c>
      <c r="II715">
        <v>2</v>
      </c>
      <c r="IJ715">
        <v>0</v>
      </c>
      <c r="IK715">
        <v>2</v>
      </c>
      <c r="IL715">
        <v>0</v>
      </c>
      <c r="IM715">
        <v>0</v>
      </c>
      <c r="IN715">
        <v>0</v>
      </c>
      <c r="IO715">
        <v>0</v>
      </c>
      <c r="IP715">
        <v>0</v>
      </c>
      <c r="IQ715">
        <v>2</v>
      </c>
      <c r="IR715">
        <v>1</v>
      </c>
      <c r="IS715">
        <v>0</v>
      </c>
      <c r="IT715">
        <v>0</v>
      </c>
      <c r="IU715">
        <v>1</v>
      </c>
      <c r="IV715">
        <v>0</v>
      </c>
      <c r="IW715">
        <v>2</v>
      </c>
      <c r="IX715">
        <v>2</v>
      </c>
      <c r="IY715">
        <v>2</v>
      </c>
      <c r="IZ715">
        <v>0</v>
      </c>
      <c r="JA715">
        <v>0</v>
      </c>
      <c r="JB715">
        <v>5</v>
      </c>
      <c r="JC715">
        <v>88</v>
      </c>
      <c r="JD715" t="s">
        <v>0</v>
      </c>
      <c r="JE715" t="s">
        <v>0</v>
      </c>
      <c r="JF715" t="s">
        <v>0</v>
      </c>
      <c r="JG715" t="s">
        <v>0</v>
      </c>
      <c r="JH715" t="s">
        <v>0</v>
      </c>
      <c r="JI715" t="s">
        <v>0</v>
      </c>
      <c r="JJ715" t="s">
        <v>0</v>
      </c>
      <c r="JK715" t="s">
        <v>0</v>
      </c>
      <c r="JL715" t="s">
        <v>0</v>
      </c>
      <c r="JM715" t="s">
        <v>0</v>
      </c>
      <c r="JN715" t="s">
        <v>0</v>
      </c>
      <c r="JO715" t="s">
        <v>0</v>
      </c>
      <c r="JP715" t="s">
        <v>0</v>
      </c>
      <c r="JQ715" t="s">
        <v>0</v>
      </c>
      <c r="JR715" t="s">
        <v>0</v>
      </c>
      <c r="JS715" t="s">
        <v>0</v>
      </c>
      <c r="JT715" t="s">
        <v>0</v>
      </c>
      <c r="JU715" t="s">
        <v>0</v>
      </c>
      <c r="JV715" t="s">
        <v>0</v>
      </c>
      <c r="JW715">
        <v>3</v>
      </c>
      <c r="JX715">
        <v>2</v>
      </c>
      <c r="JY715">
        <v>0</v>
      </c>
      <c r="JZ715">
        <v>0</v>
      </c>
      <c r="KA715">
        <v>1</v>
      </c>
      <c r="KB715">
        <v>0</v>
      </c>
      <c r="KC715">
        <v>0</v>
      </c>
      <c r="KD715">
        <v>0</v>
      </c>
      <c r="KE715">
        <v>0</v>
      </c>
      <c r="KF715">
        <v>0</v>
      </c>
      <c r="KG715">
        <v>0</v>
      </c>
      <c r="KH715">
        <v>0</v>
      </c>
      <c r="KI715">
        <v>0</v>
      </c>
      <c r="KJ715">
        <v>0</v>
      </c>
      <c r="KK715">
        <v>0</v>
      </c>
      <c r="KL715">
        <v>0</v>
      </c>
      <c r="KM715">
        <v>0</v>
      </c>
      <c r="KN715">
        <v>0</v>
      </c>
      <c r="KO715">
        <v>0</v>
      </c>
      <c r="KP715">
        <v>0</v>
      </c>
      <c r="KQ715">
        <v>0</v>
      </c>
      <c r="KR715">
        <v>3</v>
      </c>
      <c r="KS715">
        <v>0</v>
      </c>
      <c r="KT715">
        <v>0</v>
      </c>
      <c r="KU715">
        <v>0</v>
      </c>
      <c r="KV715">
        <v>0</v>
      </c>
      <c r="KW715">
        <v>0</v>
      </c>
      <c r="KX715">
        <v>0</v>
      </c>
      <c r="KY715">
        <v>0</v>
      </c>
      <c r="KZ715">
        <v>0</v>
      </c>
      <c r="LA715">
        <v>0</v>
      </c>
      <c r="LB715">
        <v>0</v>
      </c>
      <c r="LC715">
        <v>0</v>
      </c>
      <c r="LD715">
        <v>0</v>
      </c>
      <c r="LE715">
        <v>0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0</v>
      </c>
      <c r="LL715">
        <v>0</v>
      </c>
      <c r="LM715">
        <v>0</v>
      </c>
      <c r="LN715">
        <v>0</v>
      </c>
      <c r="LO715">
        <v>0</v>
      </c>
      <c r="LP715">
        <v>0</v>
      </c>
      <c r="LQ715">
        <v>0</v>
      </c>
      <c r="LR715">
        <v>0</v>
      </c>
      <c r="LS715">
        <v>0</v>
      </c>
      <c r="LT715">
        <v>0</v>
      </c>
      <c r="LU715">
        <v>0</v>
      </c>
      <c r="LV715">
        <v>0</v>
      </c>
      <c r="LW715">
        <v>0</v>
      </c>
      <c r="LX715">
        <v>0</v>
      </c>
      <c r="LY715">
        <v>0</v>
      </c>
      <c r="LZ715">
        <v>0</v>
      </c>
      <c r="MA715">
        <v>0</v>
      </c>
      <c r="MB715">
        <v>0</v>
      </c>
      <c r="MC715">
        <v>0</v>
      </c>
      <c r="MD715">
        <v>0</v>
      </c>
      <c r="ME715">
        <v>0</v>
      </c>
      <c r="MF715">
        <v>0</v>
      </c>
      <c r="MG715">
        <v>0</v>
      </c>
      <c r="MH715">
        <v>0</v>
      </c>
      <c r="MI715">
        <v>0</v>
      </c>
      <c r="MJ715">
        <v>0</v>
      </c>
      <c r="MK715">
        <v>0</v>
      </c>
      <c r="ML715">
        <v>0</v>
      </c>
      <c r="MM715">
        <v>0</v>
      </c>
    </row>
    <row r="716" spans="1:351">
      <c r="A716" t="s">
        <v>409</v>
      </c>
      <c r="B716" t="s">
        <v>135</v>
      </c>
      <c r="C716" t="str">
        <f>"206101"</f>
        <v>206101</v>
      </c>
      <c r="D716" t="s">
        <v>408</v>
      </c>
      <c r="E716">
        <v>5</v>
      </c>
      <c r="F716">
        <v>1147</v>
      </c>
      <c r="G716">
        <v>860</v>
      </c>
      <c r="H716">
        <v>231</v>
      </c>
      <c r="I716">
        <v>629</v>
      </c>
      <c r="J716">
        <v>0</v>
      </c>
      <c r="K716">
        <v>3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629</v>
      </c>
      <c r="T716">
        <v>0</v>
      </c>
      <c r="U716">
        <v>0</v>
      </c>
      <c r="V716">
        <v>629</v>
      </c>
      <c r="W716">
        <v>11</v>
      </c>
      <c r="X716">
        <v>6</v>
      </c>
      <c r="Y716">
        <v>0</v>
      </c>
      <c r="Z716">
        <v>3</v>
      </c>
      <c r="AA716">
        <v>618</v>
      </c>
      <c r="AB716">
        <v>208</v>
      </c>
      <c r="AC716">
        <v>52</v>
      </c>
      <c r="AD716">
        <v>13</v>
      </c>
      <c r="AE716">
        <v>70</v>
      </c>
      <c r="AF716">
        <v>1</v>
      </c>
      <c r="AG716">
        <v>24</v>
      </c>
      <c r="AH716">
        <v>2</v>
      </c>
      <c r="AI716">
        <v>1</v>
      </c>
      <c r="AJ716">
        <v>1</v>
      </c>
      <c r="AK716">
        <v>3</v>
      </c>
      <c r="AL716">
        <v>15</v>
      </c>
      <c r="AM716">
        <v>4</v>
      </c>
      <c r="AN716">
        <v>0</v>
      </c>
      <c r="AO716">
        <v>5</v>
      </c>
      <c r="AP716">
        <v>2</v>
      </c>
      <c r="AQ716">
        <v>0</v>
      </c>
      <c r="AR716">
        <v>0</v>
      </c>
      <c r="AS716">
        <v>0</v>
      </c>
      <c r="AT716">
        <v>3</v>
      </c>
      <c r="AU716">
        <v>0</v>
      </c>
      <c r="AV716">
        <v>1</v>
      </c>
      <c r="AW716">
        <v>2</v>
      </c>
      <c r="AX716">
        <v>3</v>
      </c>
      <c r="AY716">
        <v>1</v>
      </c>
      <c r="AZ716">
        <v>0</v>
      </c>
      <c r="BA716">
        <v>0</v>
      </c>
      <c r="BB716">
        <v>4</v>
      </c>
      <c r="BC716">
        <v>0</v>
      </c>
      <c r="BD716">
        <v>1</v>
      </c>
      <c r="BE716">
        <v>208</v>
      </c>
      <c r="BF716">
        <v>123</v>
      </c>
      <c r="BG716">
        <v>42</v>
      </c>
      <c r="BH716">
        <v>4</v>
      </c>
      <c r="BI716">
        <v>14</v>
      </c>
      <c r="BJ716">
        <v>17</v>
      </c>
      <c r="BK716">
        <v>9</v>
      </c>
      <c r="BL716">
        <v>0</v>
      </c>
      <c r="BM716">
        <v>0</v>
      </c>
      <c r="BN716">
        <v>3</v>
      </c>
      <c r="BO716">
        <v>1</v>
      </c>
      <c r="BP716">
        <v>1</v>
      </c>
      <c r="BQ716">
        <v>1</v>
      </c>
      <c r="BR716">
        <v>2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1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28</v>
      </c>
      <c r="CI716">
        <v>123</v>
      </c>
      <c r="CJ716">
        <v>20</v>
      </c>
      <c r="CK716">
        <v>8</v>
      </c>
      <c r="CL716">
        <v>6</v>
      </c>
      <c r="CM716">
        <v>2</v>
      </c>
      <c r="CN716">
        <v>0</v>
      </c>
      <c r="CO716">
        <v>1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1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2</v>
      </c>
      <c r="DG716">
        <v>0</v>
      </c>
      <c r="DH716">
        <v>0</v>
      </c>
      <c r="DI716">
        <v>20</v>
      </c>
      <c r="DJ716">
        <v>54</v>
      </c>
      <c r="DK716">
        <v>36</v>
      </c>
      <c r="DL716">
        <v>1</v>
      </c>
      <c r="DM716">
        <v>0</v>
      </c>
      <c r="DN716">
        <v>1</v>
      </c>
      <c r="DO716">
        <v>5</v>
      </c>
      <c r="DP716">
        <v>0</v>
      </c>
      <c r="DQ716">
        <v>0</v>
      </c>
      <c r="DR716">
        <v>0</v>
      </c>
      <c r="DS716">
        <v>0</v>
      </c>
      <c r="DT716">
        <v>4</v>
      </c>
      <c r="DU716">
        <v>1</v>
      </c>
      <c r="DV716">
        <v>2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1</v>
      </c>
      <c r="EC716">
        <v>2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1</v>
      </c>
      <c r="EM716">
        <v>54</v>
      </c>
      <c r="EN716">
        <v>28</v>
      </c>
      <c r="EO716">
        <v>2</v>
      </c>
      <c r="EP716">
        <v>2</v>
      </c>
      <c r="EQ716">
        <v>0</v>
      </c>
      <c r="ER716">
        <v>1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2</v>
      </c>
      <c r="EZ716">
        <v>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0</v>
      </c>
      <c r="FM716">
        <v>0</v>
      </c>
      <c r="FN716">
        <v>0</v>
      </c>
      <c r="FO716">
        <v>0</v>
      </c>
      <c r="FP716">
        <v>21</v>
      </c>
      <c r="FQ716">
        <v>28</v>
      </c>
      <c r="FR716">
        <v>63</v>
      </c>
      <c r="FS716">
        <v>18</v>
      </c>
      <c r="FT716">
        <v>0</v>
      </c>
      <c r="FU716">
        <v>14</v>
      </c>
      <c r="FV716">
        <v>2</v>
      </c>
      <c r="FW716">
        <v>0</v>
      </c>
      <c r="FX716">
        <v>3</v>
      </c>
      <c r="FY716">
        <v>0</v>
      </c>
      <c r="FZ716">
        <v>2</v>
      </c>
      <c r="GA716">
        <v>0</v>
      </c>
      <c r="GB716">
        <v>0</v>
      </c>
      <c r="GC716">
        <v>0</v>
      </c>
      <c r="GD716">
        <v>0</v>
      </c>
      <c r="GE716">
        <v>0</v>
      </c>
      <c r="GF716">
        <v>0</v>
      </c>
      <c r="GG716">
        <v>0</v>
      </c>
      <c r="GH716">
        <v>0</v>
      </c>
      <c r="GI716">
        <v>0</v>
      </c>
      <c r="GJ716">
        <v>0</v>
      </c>
      <c r="GK716">
        <v>0</v>
      </c>
      <c r="GL716">
        <v>0</v>
      </c>
      <c r="GM716">
        <v>1</v>
      </c>
      <c r="GN716">
        <v>0</v>
      </c>
      <c r="GO716">
        <v>0</v>
      </c>
      <c r="GP716">
        <v>0</v>
      </c>
      <c r="GQ716">
        <v>0</v>
      </c>
      <c r="GR716">
        <v>0</v>
      </c>
      <c r="GS716">
        <v>5</v>
      </c>
      <c r="GT716">
        <v>18</v>
      </c>
      <c r="GU716">
        <v>63</v>
      </c>
      <c r="GV716">
        <v>61</v>
      </c>
      <c r="GW716">
        <v>26</v>
      </c>
      <c r="GX716">
        <v>14</v>
      </c>
      <c r="GY716">
        <v>0</v>
      </c>
      <c r="GZ716">
        <v>1</v>
      </c>
      <c r="HA716">
        <v>4</v>
      </c>
      <c r="HB716">
        <v>0</v>
      </c>
      <c r="HC716">
        <v>4</v>
      </c>
      <c r="HD716">
        <v>0</v>
      </c>
      <c r="HE716">
        <v>1</v>
      </c>
      <c r="HF716">
        <v>0</v>
      </c>
      <c r="HG716">
        <v>2</v>
      </c>
      <c r="HH716">
        <v>0</v>
      </c>
      <c r="HI716">
        <v>0</v>
      </c>
      <c r="HJ716">
        <v>0</v>
      </c>
      <c r="HK716">
        <v>2</v>
      </c>
      <c r="HL716">
        <v>1</v>
      </c>
      <c r="HM716">
        <v>0</v>
      </c>
      <c r="HN716">
        <v>1</v>
      </c>
      <c r="HO716">
        <v>1</v>
      </c>
      <c r="HP716">
        <v>0</v>
      </c>
      <c r="HQ716">
        <v>0</v>
      </c>
      <c r="HR716">
        <v>0</v>
      </c>
      <c r="HS716">
        <v>1</v>
      </c>
      <c r="HT716">
        <v>1</v>
      </c>
      <c r="HU716">
        <v>0</v>
      </c>
      <c r="HV716">
        <v>0</v>
      </c>
      <c r="HW716">
        <v>1</v>
      </c>
      <c r="HX716">
        <v>1</v>
      </c>
      <c r="HY716">
        <v>61</v>
      </c>
      <c r="HZ716">
        <v>58</v>
      </c>
      <c r="IA716">
        <v>43</v>
      </c>
      <c r="IB716">
        <v>6</v>
      </c>
      <c r="IC716">
        <v>0</v>
      </c>
      <c r="ID716">
        <v>2</v>
      </c>
      <c r="IE716">
        <v>1</v>
      </c>
      <c r="IF716">
        <v>0</v>
      </c>
      <c r="IG716">
        <v>0</v>
      </c>
      <c r="IH716">
        <v>0</v>
      </c>
      <c r="II716">
        <v>1</v>
      </c>
      <c r="IJ716">
        <v>1</v>
      </c>
      <c r="IK716">
        <v>0</v>
      </c>
      <c r="IL716">
        <v>0</v>
      </c>
      <c r="IM716">
        <v>0</v>
      </c>
      <c r="IN716">
        <v>0</v>
      </c>
      <c r="IO716">
        <v>0</v>
      </c>
      <c r="IP716">
        <v>0</v>
      </c>
      <c r="IQ716">
        <v>0</v>
      </c>
      <c r="IR716">
        <v>0</v>
      </c>
      <c r="IS716">
        <v>0</v>
      </c>
      <c r="IT716">
        <v>0</v>
      </c>
      <c r="IU716">
        <v>0</v>
      </c>
      <c r="IV716">
        <v>0</v>
      </c>
      <c r="IW716">
        <v>0</v>
      </c>
      <c r="IX716">
        <v>1</v>
      </c>
      <c r="IY716">
        <v>0</v>
      </c>
      <c r="IZ716">
        <v>0</v>
      </c>
      <c r="JA716">
        <v>1</v>
      </c>
      <c r="JB716">
        <v>2</v>
      </c>
      <c r="JC716">
        <v>58</v>
      </c>
      <c r="JD716" t="s">
        <v>0</v>
      </c>
      <c r="JE716" t="s">
        <v>0</v>
      </c>
      <c r="JF716" t="s">
        <v>0</v>
      </c>
      <c r="JG716" t="s">
        <v>0</v>
      </c>
      <c r="JH716" t="s">
        <v>0</v>
      </c>
      <c r="JI716" t="s">
        <v>0</v>
      </c>
      <c r="JJ716" t="s">
        <v>0</v>
      </c>
      <c r="JK716" t="s">
        <v>0</v>
      </c>
      <c r="JL716" t="s">
        <v>0</v>
      </c>
      <c r="JM716" t="s">
        <v>0</v>
      </c>
      <c r="JN716" t="s">
        <v>0</v>
      </c>
      <c r="JO716" t="s">
        <v>0</v>
      </c>
      <c r="JP716" t="s">
        <v>0</v>
      </c>
      <c r="JQ716" t="s">
        <v>0</v>
      </c>
      <c r="JR716" t="s">
        <v>0</v>
      </c>
      <c r="JS716" t="s">
        <v>0</v>
      </c>
      <c r="JT716" t="s">
        <v>0</v>
      </c>
      <c r="JU716" t="s">
        <v>0</v>
      </c>
      <c r="JV716" t="s">
        <v>0</v>
      </c>
      <c r="JW716">
        <v>1</v>
      </c>
      <c r="JX716">
        <v>0</v>
      </c>
      <c r="JY716">
        <v>0</v>
      </c>
      <c r="JZ716">
        <v>0</v>
      </c>
      <c r="KA716">
        <v>0</v>
      </c>
      <c r="KB716">
        <v>0</v>
      </c>
      <c r="KC716">
        <v>0</v>
      </c>
      <c r="KD716">
        <v>0</v>
      </c>
      <c r="KE716">
        <v>0</v>
      </c>
      <c r="KF716">
        <v>1</v>
      </c>
      <c r="KG716">
        <v>0</v>
      </c>
      <c r="KH716">
        <v>0</v>
      </c>
      <c r="KI716">
        <v>0</v>
      </c>
      <c r="KJ716">
        <v>0</v>
      </c>
      <c r="KK716">
        <v>0</v>
      </c>
      <c r="KL716">
        <v>0</v>
      </c>
      <c r="KM716">
        <v>0</v>
      </c>
      <c r="KN716">
        <v>0</v>
      </c>
      <c r="KO716">
        <v>0</v>
      </c>
      <c r="KP716">
        <v>0</v>
      </c>
      <c r="KQ716">
        <v>0</v>
      </c>
      <c r="KR716">
        <v>1</v>
      </c>
      <c r="KS716">
        <v>1</v>
      </c>
      <c r="KT716">
        <v>0</v>
      </c>
      <c r="KU716">
        <v>0</v>
      </c>
      <c r="KV716">
        <v>0</v>
      </c>
      <c r="KW716">
        <v>1</v>
      </c>
      <c r="KX716">
        <v>0</v>
      </c>
      <c r="KY716">
        <v>0</v>
      </c>
      <c r="KZ716">
        <v>0</v>
      </c>
      <c r="LA716">
        <v>0</v>
      </c>
      <c r="LB716">
        <v>0</v>
      </c>
      <c r="LC716">
        <v>0</v>
      </c>
      <c r="LD716">
        <v>0</v>
      </c>
      <c r="LE716">
        <v>0</v>
      </c>
      <c r="LF716">
        <v>0</v>
      </c>
      <c r="LG716">
        <v>0</v>
      </c>
      <c r="LH716">
        <v>0</v>
      </c>
      <c r="LI716">
        <v>0</v>
      </c>
      <c r="LJ716">
        <v>0</v>
      </c>
      <c r="LK716">
        <v>0</v>
      </c>
      <c r="LL716">
        <v>0</v>
      </c>
      <c r="LM716">
        <v>0</v>
      </c>
      <c r="LN716">
        <v>0</v>
      </c>
      <c r="LO716">
        <v>0</v>
      </c>
      <c r="LP716">
        <v>0</v>
      </c>
      <c r="LQ716">
        <v>0</v>
      </c>
      <c r="LR716">
        <v>0</v>
      </c>
      <c r="LS716">
        <v>0</v>
      </c>
      <c r="LT716">
        <v>0</v>
      </c>
      <c r="LU716">
        <v>1</v>
      </c>
      <c r="LV716">
        <v>1</v>
      </c>
      <c r="LW716">
        <v>1</v>
      </c>
      <c r="LX716">
        <v>0</v>
      </c>
      <c r="LY716">
        <v>0</v>
      </c>
      <c r="LZ716">
        <v>0</v>
      </c>
      <c r="MA716">
        <v>0</v>
      </c>
      <c r="MB716">
        <v>0</v>
      </c>
      <c r="MC716">
        <v>0</v>
      </c>
      <c r="MD716">
        <v>0</v>
      </c>
      <c r="ME716">
        <v>0</v>
      </c>
      <c r="MF716">
        <v>0</v>
      </c>
      <c r="MG716">
        <v>0</v>
      </c>
      <c r="MH716">
        <v>0</v>
      </c>
      <c r="MI716">
        <v>0</v>
      </c>
      <c r="MJ716">
        <v>0</v>
      </c>
      <c r="MK716">
        <v>0</v>
      </c>
      <c r="ML716">
        <v>0</v>
      </c>
      <c r="MM716">
        <v>1</v>
      </c>
    </row>
    <row r="717" spans="1:351">
      <c r="A717" t="s">
        <v>407</v>
      </c>
      <c r="B717" t="s">
        <v>135</v>
      </c>
      <c r="C717" t="str">
        <f>"206101"</f>
        <v>206101</v>
      </c>
      <c r="D717" t="s">
        <v>405</v>
      </c>
      <c r="E717">
        <v>6</v>
      </c>
      <c r="F717">
        <v>1531</v>
      </c>
      <c r="G717">
        <v>1160</v>
      </c>
      <c r="H717">
        <v>289</v>
      </c>
      <c r="I717">
        <v>871</v>
      </c>
      <c r="J717">
        <v>0</v>
      </c>
      <c r="K717">
        <v>4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869</v>
      </c>
      <c r="T717">
        <v>0</v>
      </c>
      <c r="U717">
        <v>0</v>
      </c>
      <c r="V717">
        <v>869</v>
      </c>
      <c r="W717">
        <v>15</v>
      </c>
      <c r="X717">
        <v>8</v>
      </c>
      <c r="Y717">
        <v>7</v>
      </c>
      <c r="Z717">
        <v>0</v>
      </c>
      <c r="AA717">
        <v>854</v>
      </c>
      <c r="AB717">
        <v>302</v>
      </c>
      <c r="AC717">
        <v>73</v>
      </c>
      <c r="AD717">
        <v>33</v>
      </c>
      <c r="AE717">
        <v>106</v>
      </c>
      <c r="AF717">
        <v>2</v>
      </c>
      <c r="AG717">
        <v>48</v>
      </c>
      <c r="AH717">
        <v>3</v>
      </c>
      <c r="AI717">
        <v>0</v>
      </c>
      <c r="AJ717">
        <v>1</v>
      </c>
      <c r="AK717">
        <v>4</v>
      </c>
      <c r="AL717">
        <v>16</v>
      </c>
      <c r="AM717">
        <v>1</v>
      </c>
      <c r="AN717">
        <v>0</v>
      </c>
      <c r="AO717">
        <v>0</v>
      </c>
      <c r="AP717">
        <v>3</v>
      </c>
      <c r="AQ717">
        <v>0</v>
      </c>
      <c r="AR717">
        <v>1</v>
      </c>
      <c r="AS717">
        <v>1</v>
      </c>
      <c r="AT717">
        <v>0</v>
      </c>
      <c r="AU717">
        <v>2</v>
      </c>
      <c r="AV717">
        <v>1</v>
      </c>
      <c r="AW717">
        <v>0</v>
      </c>
      <c r="AX717">
        <v>1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6</v>
      </c>
      <c r="BE717">
        <v>302</v>
      </c>
      <c r="BF717">
        <v>228</v>
      </c>
      <c r="BG717">
        <v>64</v>
      </c>
      <c r="BH717">
        <v>9</v>
      </c>
      <c r="BI717">
        <v>39</v>
      </c>
      <c r="BJ717">
        <v>17</v>
      </c>
      <c r="BK717">
        <v>33</v>
      </c>
      <c r="BL717">
        <v>2</v>
      </c>
      <c r="BM717">
        <v>0</v>
      </c>
      <c r="BN717">
        <v>0</v>
      </c>
      <c r="BO717">
        <v>4</v>
      </c>
      <c r="BP717">
        <v>0</v>
      </c>
      <c r="BQ717">
        <v>7</v>
      </c>
      <c r="BR717">
        <v>1</v>
      </c>
      <c r="BS717">
        <v>0</v>
      </c>
      <c r="BT717">
        <v>1</v>
      </c>
      <c r="BU717">
        <v>2</v>
      </c>
      <c r="BV717">
        <v>0</v>
      </c>
      <c r="BW717">
        <v>0</v>
      </c>
      <c r="BX717">
        <v>1</v>
      </c>
      <c r="BY717">
        <v>0</v>
      </c>
      <c r="BZ717">
        <v>1</v>
      </c>
      <c r="CA717">
        <v>0</v>
      </c>
      <c r="CB717">
        <v>0</v>
      </c>
      <c r="CC717">
        <v>0</v>
      </c>
      <c r="CD717">
        <v>1</v>
      </c>
      <c r="CE717">
        <v>0</v>
      </c>
      <c r="CF717">
        <v>0</v>
      </c>
      <c r="CG717">
        <v>0</v>
      </c>
      <c r="CH717">
        <v>46</v>
      </c>
      <c r="CI717">
        <v>228</v>
      </c>
      <c r="CJ717">
        <v>32</v>
      </c>
      <c r="CK717">
        <v>16</v>
      </c>
      <c r="CL717">
        <v>5</v>
      </c>
      <c r="CM717">
        <v>2</v>
      </c>
      <c r="CN717">
        <v>1</v>
      </c>
      <c r="CO717">
        <v>1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1</v>
      </c>
      <c r="CV717">
        <v>0</v>
      </c>
      <c r="CW717">
        <v>0</v>
      </c>
      <c r="CX717">
        <v>0</v>
      </c>
      <c r="CY717">
        <v>3</v>
      </c>
      <c r="CZ717">
        <v>0</v>
      </c>
      <c r="DA717">
        <v>1</v>
      </c>
      <c r="DB717">
        <v>0</v>
      </c>
      <c r="DC717">
        <v>1</v>
      </c>
      <c r="DD717">
        <v>1</v>
      </c>
      <c r="DE717">
        <v>0</v>
      </c>
      <c r="DF717">
        <v>0</v>
      </c>
      <c r="DG717">
        <v>0</v>
      </c>
      <c r="DH717">
        <v>0</v>
      </c>
      <c r="DI717">
        <v>32</v>
      </c>
      <c r="DJ717">
        <v>34</v>
      </c>
      <c r="DK717">
        <v>29</v>
      </c>
      <c r="DL717">
        <v>1</v>
      </c>
      <c r="DM717">
        <v>0</v>
      </c>
      <c r="DN717">
        <v>0</v>
      </c>
      <c r="DO717">
        <v>2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2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34</v>
      </c>
      <c r="EN717">
        <v>31</v>
      </c>
      <c r="EO717">
        <v>3</v>
      </c>
      <c r="EP717">
        <v>2</v>
      </c>
      <c r="EQ717">
        <v>1</v>
      </c>
      <c r="ER717">
        <v>0</v>
      </c>
      <c r="ES717">
        <v>0</v>
      </c>
      <c r="ET717">
        <v>0</v>
      </c>
      <c r="EU717">
        <v>0</v>
      </c>
      <c r="EV717">
        <v>0</v>
      </c>
      <c r="EW717">
        <v>2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3</v>
      </c>
      <c r="FF717">
        <v>1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0</v>
      </c>
      <c r="FM717">
        <v>0</v>
      </c>
      <c r="FN717">
        <v>0</v>
      </c>
      <c r="FO717">
        <v>0</v>
      </c>
      <c r="FP717">
        <v>19</v>
      </c>
      <c r="FQ717">
        <v>31</v>
      </c>
      <c r="FR717">
        <v>88</v>
      </c>
      <c r="FS717">
        <v>24</v>
      </c>
      <c r="FT717">
        <v>3</v>
      </c>
      <c r="FU717">
        <v>17</v>
      </c>
      <c r="FV717">
        <v>0</v>
      </c>
      <c r="FW717">
        <v>0</v>
      </c>
      <c r="FX717">
        <v>9</v>
      </c>
      <c r="FY717">
        <v>0</v>
      </c>
      <c r="FZ717">
        <v>0</v>
      </c>
      <c r="GA717">
        <v>0</v>
      </c>
      <c r="GB717">
        <v>0</v>
      </c>
      <c r="GC717">
        <v>7</v>
      </c>
      <c r="GD717">
        <v>2</v>
      </c>
      <c r="GE717">
        <v>1</v>
      </c>
      <c r="GF717">
        <v>0</v>
      </c>
      <c r="GG717">
        <v>0</v>
      </c>
      <c r="GH717">
        <v>0</v>
      </c>
      <c r="GI717">
        <v>1</v>
      </c>
      <c r="GJ717">
        <v>0</v>
      </c>
      <c r="GK717">
        <v>0</v>
      </c>
      <c r="GL717">
        <v>1</v>
      </c>
      <c r="GM717">
        <v>0</v>
      </c>
      <c r="GN717">
        <v>0</v>
      </c>
      <c r="GO717">
        <v>0</v>
      </c>
      <c r="GP717">
        <v>0</v>
      </c>
      <c r="GQ717">
        <v>1</v>
      </c>
      <c r="GR717">
        <v>0</v>
      </c>
      <c r="GS717">
        <v>1</v>
      </c>
      <c r="GT717">
        <v>21</v>
      </c>
      <c r="GU717">
        <v>88</v>
      </c>
      <c r="GV717">
        <v>78</v>
      </c>
      <c r="GW717">
        <v>34</v>
      </c>
      <c r="GX717">
        <v>13</v>
      </c>
      <c r="GY717">
        <v>2</v>
      </c>
      <c r="GZ717">
        <v>2</v>
      </c>
      <c r="HA717">
        <v>1</v>
      </c>
      <c r="HB717">
        <v>0</v>
      </c>
      <c r="HC717">
        <v>5</v>
      </c>
      <c r="HD717">
        <v>0</v>
      </c>
      <c r="HE717">
        <v>1</v>
      </c>
      <c r="HF717">
        <v>0</v>
      </c>
      <c r="HG717">
        <v>0</v>
      </c>
      <c r="HH717">
        <v>1</v>
      </c>
      <c r="HI717">
        <v>1</v>
      </c>
      <c r="HJ717">
        <v>3</v>
      </c>
      <c r="HK717">
        <v>1</v>
      </c>
      <c r="HL717">
        <v>2</v>
      </c>
      <c r="HM717">
        <v>2</v>
      </c>
      <c r="HN717">
        <v>1</v>
      </c>
      <c r="HO717">
        <v>2</v>
      </c>
      <c r="HP717">
        <v>2</v>
      </c>
      <c r="HQ717">
        <v>1</v>
      </c>
      <c r="HR717">
        <v>0</v>
      </c>
      <c r="HS717">
        <v>1</v>
      </c>
      <c r="HT717">
        <v>1</v>
      </c>
      <c r="HU717">
        <v>2</v>
      </c>
      <c r="HV717">
        <v>0</v>
      </c>
      <c r="HW717">
        <v>0</v>
      </c>
      <c r="HX717">
        <v>0</v>
      </c>
      <c r="HY717">
        <v>78</v>
      </c>
      <c r="HZ717">
        <v>58</v>
      </c>
      <c r="IA717">
        <v>38</v>
      </c>
      <c r="IB717">
        <v>6</v>
      </c>
      <c r="IC717">
        <v>1</v>
      </c>
      <c r="ID717">
        <v>1</v>
      </c>
      <c r="IE717">
        <v>2</v>
      </c>
      <c r="IF717">
        <v>2</v>
      </c>
      <c r="IG717">
        <v>0</v>
      </c>
      <c r="IH717">
        <v>0</v>
      </c>
      <c r="II717">
        <v>1</v>
      </c>
      <c r="IJ717">
        <v>0</v>
      </c>
      <c r="IK717">
        <v>0</v>
      </c>
      <c r="IL717">
        <v>1</v>
      </c>
      <c r="IM717">
        <v>0</v>
      </c>
      <c r="IN717">
        <v>1</v>
      </c>
      <c r="IO717">
        <v>0</v>
      </c>
      <c r="IP717">
        <v>1</v>
      </c>
      <c r="IQ717">
        <v>0</v>
      </c>
      <c r="IR717">
        <v>0</v>
      </c>
      <c r="IS717">
        <v>0</v>
      </c>
      <c r="IT717">
        <v>0</v>
      </c>
      <c r="IU717">
        <v>0</v>
      </c>
      <c r="IV717">
        <v>0</v>
      </c>
      <c r="IW717">
        <v>1</v>
      </c>
      <c r="IX717">
        <v>1</v>
      </c>
      <c r="IY717">
        <v>0</v>
      </c>
      <c r="IZ717">
        <v>0</v>
      </c>
      <c r="JA717">
        <v>0</v>
      </c>
      <c r="JB717">
        <v>2</v>
      </c>
      <c r="JC717">
        <v>58</v>
      </c>
      <c r="JD717" t="s">
        <v>0</v>
      </c>
      <c r="JE717" t="s">
        <v>0</v>
      </c>
      <c r="JF717" t="s">
        <v>0</v>
      </c>
      <c r="JG717" t="s">
        <v>0</v>
      </c>
      <c r="JH717" t="s">
        <v>0</v>
      </c>
      <c r="JI717" t="s">
        <v>0</v>
      </c>
      <c r="JJ717" t="s">
        <v>0</v>
      </c>
      <c r="JK717" t="s">
        <v>0</v>
      </c>
      <c r="JL717" t="s">
        <v>0</v>
      </c>
      <c r="JM717" t="s">
        <v>0</v>
      </c>
      <c r="JN717" t="s">
        <v>0</v>
      </c>
      <c r="JO717" t="s">
        <v>0</v>
      </c>
      <c r="JP717" t="s">
        <v>0</v>
      </c>
      <c r="JQ717" t="s">
        <v>0</v>
      </c>
      <c r="JR717" t="s">
        <v>0</v>
      </c>
      <c r="JS717" t="s">
        <v>0</v>
      </c>
      <c r="JT717" t="s">
        <v>0</v>
      </c>
      <c r="JU717" t="s">
        <v>0</v>
      </c>
      <c r="JV717" t="s">
        <v>0</v>
      </c>
      <c r="JW717">
        <v>2</v>
      </c>
      <c r="JX717">
        <v>2</v>
      </c>
      <c r="JY717">
        <v>0</v>
      </c>
      <c r="JZ717">
        <v>0</v>
      </c>
      <c r="KA717">
        <v>0</v>
      </c>
      <c r="KB717">
        <v>0</v>
      </c>
      <c r="KC717">
        <v>0</v>
      </c>
      <c r="KD717">
        <v>0</v>
      </c>
      <c r="KE717">
        <v>0</v>
      </c>
      <c r="KF717">
        <v>0</v>
      </c>
      <c r="KG717">
        <v>0</v>
      </c>
      <c r="KH717">
        <v>0</v>
      </c>
      <c r="KI717">
        <v>0</v>
      </c>
      <c r="KJ717">
        <v>0</v>
      </c>
      <c r="KK717">
        <v>0</v>
      </c>
      <c r="KL717">
        <v>0</v>
      </c>
      <c r="KM717">
        <v>0</v>
      </c>
      <c r="KN717">
        <v>0</v>
      </c>
      <c r="KO717">
        <v>0</v>
      </c>
      <c r="KP717">
        <v>0</v>
      </c>
      <c r="KQ717">
        <v>0</v>
      </c>
      <c r="KR717">
        <v>2</v>
      </c>
      <c r="KS717">
        <v>1</v>
      </c>
      <c r="KT717">
        <v>0</v>
      </c>
      <c r="KU717">
        <v>0</v>
      </c>
      <c r="KV717">
        <v>0</v>
      </c>
      <c r="KW717">
        <v>0</v>
      </c>
      <c r="KX717">
        <v>0</v>
      </c>
      <c r="KY717">
        <v>0</v>
      </c>
      <c r="KZ717">
        <v>0</v>
      </c>
      <c r="LA717">
        <v>0</v>
      </c>
      <c r="LB717">
        <v>0</v>
      </c>
      <c r="LC717">
        <v>0</v>
      </c>
      <c r="LD717">
        <v>0</v>
      </c>
      <c r="LE717">
        <v>0</v>
      </c>
      <c r="LF717">
        <v>0</v>
      </c>
      <c r="LG717">
        <v>0</v>
      </c>
      <c r="LH717">
        <v>0</v>
      </c>
      <c r="LI717">
        <v>0</v>
      </c>
      <c r="LJ717">
        <v>0</v>
      </c>
      <c r="LK717">
        <v>1</v>
      </c>
      <c r="LL717">
        <v>0</v>
      </c>
      <c r="LM717">
        <v>0</v>
      </c>
      <c r="LN717">
        <v>0</v>
      </c>
      <c r="LO717">
        <v>0</v>
      </c>
      <c r="LP717">
        <v>0</v>
      </c>
      <c r="LQ717">
        <v>0</v>
      </c>
      <c r="LR717">
        <v>0</v>
      </c>
      <c r="LS717">
        <v>0</v>
      </c>
      <c r="LT717">
        <v>0</v>
      </c>
      <c r="LU717">
        <v>1</v>
      </c>
      <c r="LV717">
        <v>0</v>
      </c>
      <c r="LW717">
        <v>0</v>
      </c>
      <c r="LX717">
        <v>0</v>
      </c>
      <c r="LY717">
        <v>0</v>
      </c>
      <c r="LZ717">
        <v>0</v>
      </c>
      <c r="MA717">
        <v>0</v>
      </c>
      <c r="MB717">
        <v>0</v>
      </c>
      <c r="MC717">
        <v>0</v>
      </c>
      <c r="MD717">
        <v>0</v>
      </c>
      <c r="ME717">
        <v>0</v>
      </c>
      <c r="MF717">
        <v>0</v>
      </c>
      <c r="MG717">
        <v>0</v>
      </c>
      <c r="MH717">
        <v>0</v>
      </c>
      <c r="MI717">
        <v>0</v>
      </c>
      <c r="MJ717">
        <v>0</v>
      </c>
      <c r="MK717">
        <v>0</v>
      </c>
      <c r="ML717">
        <v>0</v>
      </c>
      <c r="MM717">
        <v>0</v>
      </c>
    </row>
    <row r="718" spans="1:351">
      <c r="A718" t="s">
        <v>406</v>
      </c>
      <c r="B718" t="s">
        <v>135</v>
      </c>
      <c r="C718" t="str">
        <f>"206101"</f>
        <v>206101</v>
      </c>
      <c r="D718" t="s">
        <v>405</v>
      </c>
      <c r="E718">
        <v>7</v>
      </c>
      <c r="F718">
        <v>905</v>
      </c>
      <c r="G718">
        <v>669</v>
      </c>
      <c r="H718">
        <v>126</v>
      </c>
      <c r="I718">
        <v>543</v>
      </c>
      <c r="J718">
        <v>0</v>
      </c>
      <c r="K718">
        <v>20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543</v>
      </c>
      <c r="T718">
        <v>0</v>
      </c>
      <c r="U718">
        <v>0</v>
      </c>
      <c r="V718">
        <v>543</v>
      </c>
      <c r="W718">
        <v>10</v>
      </c>
      <c r="X718">
        <v>7</v>
      </c>
      <c r="Y718">
        <v>3</v>
      </c>
      <c r="Z718">
        <v>0</v>
      </c>
      <c r="AA718">
        <v>533</v>
      </c>
      <c r="AB718">
        <v>180</v>
      </c>
      <c r="AC718">
        <v>59</v>
      </c>
      <c r="AD718">
        <v>12</v>
      </c>
      <c r="AE718">
        <v>57</v>
      </c>
      <c r="AF718">
        <v>0</v>
      </c>
      <c r="AG718">
        <v>31</v>
      </c>
      <c r="AH718">
        <v>1</v>
      </c>
      <c r="AI718">
        <v>1</v>
      </c>
      <c r="AJ718">
        <v>1</v>
      </c>
      <c r="AK718">
        <v>6</v>
      </c>
      <c r="AL718">
        <v>4</v>
      </c>
      <c r="AM718">
        <v>1</v>
      </c>
      <c r="AN718">
        <v>0</v>
      </c>
      <c r="AO718">
        <v>0</v>
      </c>
      <c r="AP718">
        <v>1</v>
      </c>
      <c r="AQ718">
        <v>0</v>
      </c>
      <c r="AR718">
        <v>0</v>
      </c>
      <c r="AS718">
        <v>0</v>
      </c>
      <c r="AT718">
        <v>1</v>
      </c>
      <c r="AU718">
        <v>0</v>
      </c>
      <c r="AV718">
        <v>1</v>
      </c>
      <c r="AW718">
        <v>0</v>
      </c>
      <c r="AX718">
        <v>2</v>
      </c>
      <c r="AY718">
        <v>0</v>
      </c>
      <c r="AZ718">
        <v>0</v>
      </c>
      <c r="BA718">
        <v>0</v>
      </c>
      <c r="BB718">
        <v>0</v>
      </c>
      <c r="BC718">
        <v>1</v>
      </c>
      <c r="BD718">
        <v>1</v>
      </c>
      <c r="BE718">
        <v>180</v>
      </c>
      <c r="BF718">
        <v>114</v>
      </c>
      <c r="BG718">
        <v>42</v>
      </c>
      <c r="BH718">
        <v>5</v>
      </c>
      <c r="BI718">
        <v>14</v>
      </c>
      <c r="BJ718">
        <v>2</v>
      </c>
      <c r="BK718">
        <v>9</v>
      </c>
      <c r="BL718">
        <v>0</v>
      </c>
      <c r="BM718">
        <v>0</v>
      </c>
      <c r="BN718">
        <v>0</v>
      </c>
      <c r="BO718">
        <v>0</v>
      </c>
      <c r="BP718">
        <v>1</v>
      </c>
      <c r="BQ718">
        <v>3</v>
      </c>
      <c r="BR718">
        <v>0</v>
      </c>
      <c r="BS718">
        <v>0</v>
      </c>
      <c r="BT718">
        <v>1</v>
      </c>
      <c r="BU718">
        <v>0</v>
      </c>
      <c r="BV718">
        <v>0</v>
      </c>
      <c r="BW718">
        <v>1</v>
      </c>
      <c r="BX718">
        <v>1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1</v>
      </c>
      <c r="CH718">
        <v>34</v>
      </c>
      <c r="CI718">
        <v>114</v>
      </c>
      <c r="CJ718">
        <v>16</v>
      </c>
      <c r="CK718">
        <v>10</v>
      </c>
      <c r="CL718">
        <v>5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1</v>
      </c>
      <c r="DH718">
        <v>0</v>
      </c>
      <c r="DI718">
        <v>16</v>
      </c>
      <c r="DJ718">
        <v>54</v>
      </c>
      <c r="DK718">
        <v>33</v>
      </c>
      <c r="DL718">
        <v>0</v>
      </c>
      <c r="DM718">
        <v>3</v>
      </c>
      <c r="DN718">
        <v>2</v>
      </c>
      <c r="DO718">
        <v>1</v>
      </c>
      <c r="DP718">
        <v>1</v>
      </c>
      <c r="DQ718">
        <v>1</v>
      </c>
      <c r="DR718">
        <v>0</v>
      </c>
      <c r="DS718">
        <v>0</v>
      </c>
      <c r="DT718">
        <v>2</v>
      </c>
      <c r="DU718">
        <v>1</v>
      </c>
      <c r="DV718">
        <v>0</v>
      </c>
      <c r="DW718">
        <v>0</v>
      </c>
      <c r="DX718">
        <v>0</v>
      </c>
      <c r="DY718">
        <v>0</v>
      </c>
      <c r="DZ718">
        <v>1</v>
      </c>
      <c r="EA718">
        <v>0</v>
      </c>
      <c r="EB718">
        <v>3</v>
      </c>
      <c r="EC718">
        <v>1</v>
      </c>
      <c r="ED718">
        <v>0</v>
      </c>
      <c r="EE718">
        <v>2</v>
      </c>
      <c r="EF718">
        <v>0</v>
      </c>
      <c r="EG718">
        <v>0</v>
      </c>
      <c r="EH718">
        <v>0</v>
      </c>
      <c r="EI718">
        <v>0</v>
      </c>
      <c r="EJ718">
        <v>3</v>
      </c>
      <c r="EK718">
        <v>0</v>
      </c>
      <c r="EL718">
        <v>0</v>
      </c>
      <c r="EM718">
        <v>54</v>
      </c>
      <c r="EN718">
        <v>17</v>
      </c>
      <c r="EO718">
        <v>1</v>
      </c>
      <c r="EP718">
        <v>1</v>
      </c>
      <c r="EQ718">
        <v>0</v>
      </c>
      <c r="ER718">
        <v>0</v>
      </c>
      <c r="ES718">
        <v>1</v>
      </c>
      <c r="ET718">
        <v>0</v>
      </c>
      <c r="EU718">
        <v>0</v>
      </c>
      <c r="EV718">
        <v>1</v>
      </c>
      <c r="EW718">
        <v>0</v>
      </c>
      <c r="EX718">
        <v>1</v>
      </c>
      <c r="EY718">
        <v>0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3</v>
      </c>
      <c r="FH718">
        <v>0</v>
      </c>
      <c r="FI718">
        <v>0</v>
      </c>
      <c r="FJ718">
        <v>0</v>
      </c>
      <c r="FK718">
        <v>0</v>
      </c>
      <c r="FL718">
        <v>2</v>
      </c>
      <c r="FM718">
        <v>0</v>
      </c>
      <c r="FN718">
        <v>0</v>
      </c>
      <c r="FO718">
        <v>0</v>
      </c>
      <c r="FP718">
        <v>7</v>
      </c>
      <c r="FQ718">
        <v>17</v>
      </c>
      <c r="FR718">
        <v>48</v>
      </c>
      <c r="FS718">
        <v>15</v>
      </c>
      <c r="FT718">
        <v>2</v>
      </c>
      <c r="FU718">
        <v>10</v>
      </c>
      <c r="FV718">
        <v>0</v>
      </c>
      <c r="FW718">
        <v>0</v>
      </c>
      <c r="FX718">
        <v>4</v>
      </c>
      <c r="FY718">
        <v>0</v>
      </c>
      <c r="FZ718">
        <v>1</v>
      </c>
      <c r="GA718">
        <v>0</v>
      </c>
      <c r="GB718">
        <v>0</v>
      </c>
      <c r="GC718">
        <v>0</v>
      </c>
      <c r="GD718">
        <v>0</v>
      </c>
      <c r="GE718">
        <v>0</v>
      </c>
      <c r="GF718">
        <v>0</v>
      </c>
      <c r="GG718">
        <v>0</v>
      </c>
      <c r="GH718">
        <v>0</v>
      </c>
      <c r="GI718">
        <v>0</v>
      </c>
      <c r="GJ718">
        <v>0</v>
      </c>
      <c r="GK718">
        <v>0</v>
      </c>
      <c r="GL718">
        <v>0</v>
      </c>
      <c r="GM718">
        <v>0</v>
      </c>
      <c r="GN718">
        <v>0</v>
      </c>
      <c r="GO718">
        <v>0</v>
      </c>
      <c r="GP718">
        <v>0</v>
      </c>
      <c r="GQ718">
        <v>0</v>
      </c>
      <c r="GR718">
        <v>0</v>
      </c>
      <c r="GS718">
        <v>1</v>
      </c>
      <c r="GT718">
        <v>15</v>
      </c>
      <c r="GU718">
        <v>48</v>
      </c>
      <c r="GV718">
        <v>72</v>
      </c>
      <c r="GW718">
        <v>29</v>
      </c>
      <c r="GX718">
        <v>17</v>
      </c>
      <c r="GY718">
        <v>2</v>
      </c>
      <c r="GZ718">
        <v>1</v>
      </c>
      <c r="HA718">
        <v>2</v>
      </c>
      <c r="HB718">
        <v>3</v>
      </c>
      <c r="HC718">
        <v>4</v>
      </c>
      <c r="HD718">
        <v>1</v>
      </c>
      <c r="HE718">
        <v>0</v>
      </c>
      <c r="HF718">
        <v>1</v>
      </c>
      <c r="HG718">
        <v>1</v>
      </c>
      <c r="HH718">
        <v>0</v>
      </c>
      <c r="HI718">
        <v>0</v>
      </c>
      <c r="HJ718">
        <v>1</v>
      </c>
      <c r="HK718">
        <v>0</v>
      </c>
      <c r="HL718">
        <v>0</v>
      </c>
      <c r="HM718">
        <v>1</v>
      </c>
      <c r="HN718">
        <v>0</v>
      </c>
      <c r="HO718">
        <v>1</v>
      </c>
      <c r="HP718">
        <v>0</v>
      </c>
      <c r="HQ718">
        <v>2</v>
      </c>
      <c r="HR718">
        <v>1</v>
      </c>
      <c r="HS718">
        <v>0</v>
      </c>
      <c r="HT718">
        <v>0</v>
      </c>
      <c r="HU718">
        <v>0</v>
      </c>
      <c r="HV718">
        <v>2</v>
      </c>
      <c r="HW718">
        <v>1</v>
      </c>
      <c r="HX718">
        <v>2</v>
      </c>
      <c r="HY718">
        <v>72</v>
      </c>
      <c r="HZ718">
        <v>29</v>
      </c>
      <c r="IA718">
        <v>18</v>
      </c>
      <c r="IB718">
        <v>4</v>
      </c>
      <c r="IC718">
        <v>1</v>
      </c>
      <c r="ID718">
        <v>0</v>
      </c>
      <c r="IE718">
        <v>0</v>
      </c>
      <c r="IF718">
        <v>1</v>
      </c>
      <c r="IG718">
        <v>1</v>
      </c>
      <c r="IH718">
        <v>0</v>
      </c>
      <c r="II718">
        <v>0</v>
      </c>
      <c r="IJ718">
        <v>0</v>
      </c>
      <c r="IK718">
        <v>1</v>
      </c>
      <c r="IL718">
        <v>1</v>
      </c>
      <c r="IM718">
        <v>0</v>
      </c>
      <c r="IN718">
        <v>0</v>
      </c>
      <c r="IO718">
        <v>0</v>
      </c>
      <c r="IP718">
        <v>0</v>
      </c>
      <c r="IQ718">
        <v>0</v>
      </c>
      <c r="IR718">
        <v>0</v>
      </c>
      <c r="IS718">
        <v>0</v>
      </c>
      <c r="IT718">
        <v>1</v>
      </c>
      <c r="IU718">
        <v>1</v>
      </c>
      <c r="IV718">
        <v>0</v>
      </c>
      <c r="IW718">
        <v>0</v>
      </c>
      <c r="IX718">
        <v>0</v>
      </c>
      <c r="IY718">
        <v>0</v>
      </c>
      <c r="IZ718">
        <v>0</v>
      </c>
      <c r="JA718">
        <v>0</v>
      </c>
      <c r="JB718">
        <v>0</v>
      </c>
      <c r="JC718">
        <v>29</v>
      </c>
      <c r="JD718" t="s">
        <v>0</v>
      </c>
      <c r="JE718" t="s">
        <v>0</v>
      </c>
      <c r="JF718" t="s">
        <v>0</v>
      </c>
      <c r="JG718" t="s">
        <v>0</v>
      </c>
      <c r="JH718" t="s">
        <v>0</v>
      </c>
      <c r="JI718" t="s">
        <v>0</v>
      </c>
      <c r="JJ718" t="s">
        <v>0</v>
      </c>
      <c r="JK718" t="s">
        <v>0</v>
      </c>
      <c r="JL718" t="s">
        <v>0</v>
      </c>
      <c r="JM718" t="s">
        <v>0</v>
      </c>
      <c r="JN718" t="s">
        <v>0</v>
      </c>
      <c r="JO718" t="s">
        <v>0</v>
      </c>
      <c r="JP718" t="s">
        <v>0</v>
      </c>
      <c r="JQ718" t="s">
        <v>0</v>
      </c>
      <c r="JR718" t="s">
        <v>0</v>
      </c>
      <c r="JS718" t="s">
        <v>0</v>
      </c>
      <c r="JT718" t="s">
        <v>0</v>
      </c>
      <c r="JU718" t="s">
        <v>0</v>
      </c>
      <c r="JV718" t="s">
        <v>0</v>
      </c>
      <c r="JW718">
        <v>3</v>
      </c>
      <c r="JX718">
        <v>3</v>
      </c>
      <c r="JY718">
        <v>0</v>
      </c>
      <c r="JZ718">
        <v>0</v>
      </c>
      <c r="KA718">
        <v>0</v>
      </c>
      <c r="KB718">
        <v>0</v>
      </c>
      <c r="KC718">
        <v>0</v>
      </c>
      <c r="KD718">
        <v>0</v>
      </c>
      <c r="KE718">
        <v>0</v>
      </c>
      <c r="KF718">
        <v>0</v>
      </c>
      <c r="KG718">
        <v>0</v>
      </c>
      <c r="KH718">
        <v>0</v>
      </c>
      <c r="KI718">
        <v>0</v>
      </c>
      <c r="KJ718">
        <v>0</v>
      </c>
      <c r="KK718">
        <v>0</v>
      </c>
      <c r="KL718">
        <v>0</v>
      </c>
      <c r="KM718">
        <v>0</v>
      </c>
      <c r="KN718">
        <v>0</v>
      </c>
      <c r="KO718">
        <v>0</v>
      </c>
      <c r="KP718">
        <v>0</v>
      </c>
      <c r="KQ718">
        <v>0</v>
      </c>
      <c r="KR718">
        <v>3</v>
      </c>
      <c r="KS718">
        <v>0</v>
      </c>
      <c r="KT718">
        <v>0</v>
      </c>
      <c r="KU718">
        <v>0</v>
      </c>
      <c r="KV718">
        <v>0</v>
      </c>
      <c r="KW718">
        <v>0</v>
      </c>
      <c r="KX718">
        <v>0</v>
      </c>
      <c r="KY718">
        <v>0</v>
      </c>
      <c r="KZ718">
        <v>0</v>
      </c>
      <c r="LA718">
        <v>0</v>
      </c>
      <c r="LB718">
        <v>0</v>
      </c>
      <c r="LC718">
        <v>0</v>
      </c>
      <c r="LD718">
        <v>0</v>
      </c>
      <c r="LE718">
        <v>0</v>
      </c>
      <c r="LF718">
        <v>0</v>
      </c>
      <c r="LG718">
        <v>0</v>
      </c>
      <c r="LH718">
        <v>0</v>
      </c>
      <c r="LI718">
        <v>0</v>
      </c>
      <c r="LJ718">
        <v>0</v>
      </c>
      <c r="LK718">
        <v>0</v>
      </c>
      <c r="LL718">
        <v>0</v>
      </c>
      <c r="LM718">
        <v>0</v>
      </c>
      <c r="LN718">
        <v>0</v>
      </c>
      <c r="LO718">
        <v>0</v>
      </c>
      <c r="LP718">
        <v>0</v>
      </c>
      <c r="LQ718">
        <v>0</v>
      </c>
      <c r="LR718">
        <v>0</v>
      </c>
      <c r="LS718">
        <v>0</v>
      </c>
      <c r="LT718">
        <v>0</v>
      </c>
      <c r="LU718">
        <v>0</v>
      </c>
      <c r="LV718">
        <v>0</v>
      </c>
      <c r="LW718">
        <v>0</v>
      </c>
      <c r="LX718">
        <v>0</v>
      </c>
      <c r="LY718">
        <v>0</v>
      </c>
      <c r="LZ718">
        <v>0</v>
      </c>
      <c r="MA718">
        <v>0</v>
      </c>
      <c r="MB718">
        <v>0</v>
      </c>
      <c r="MC718">
        <v>0</v>
      </c>
      <c r="MD718">
        <v>0</v>
      </c>
      <c r="ME718">
        <v>0</v>
      </c>
      <c r="MF718">
        <v>0</v>
      </c>
      <c r="MG718">
        <v>0</v>
      </c>
      <c r="MH718">
        <v>0</v>
      </c>
      <c r="MI718">
        <v>0</v>
      </c>
      <c r="MJ718">
        <v>0</v>
      </c>
      <c r="MK718">
        <v>0</v>
      </c>
      <c r="ML718">
        <v>0</v>
      </c>
      <c r="MM718">
        <v>0</v>
      </c>
    </row>
    <row r="719" spans="1:351">
      <c r="A719" t="s">
        <v>404</v>
      </c>
      <c r="B719" t="s">
        <v>135</v>
      </c>
      <c r="C719" t="str">
        <f>"206101"</f>
        <v>206101</v>
      </c>
      <c r="D719" t="s">
        <v>403</v>
      </c>
      <c r="E719">
        <v>8</v>
      </c>
      <c r="F719">
        <v>1506</v>
      </c>
      <c r="G719">
        <v>1150</v>
      </c>
      <c r="H719">
        <v>141</v>
      </c>
      <c r="I719">
        <v>1009</v>
      </c>
      <c r="J719">
        <v>0</v>
      </c>
      <c r="K719">
        <v>25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1008</v>
      </c>
      <c r="T719">
        <v>0</v>
      </c>
      <c r="U719">
        <v>0</v>
      </c>
      <c r="V719">
        <v>1008</v>
      </c>
      <c r="W719">
        <v>13</v>
      </c>
      <c r="X719">
        <v>4</v>
      </c>
      <c r="Y719">
        <v>8</v>
      </c>
      <c r="Z719">
        <v>1</v>
      </c>
      <c r="AA719">
        <v>995</v>
      </c>
      <c r="AB719">
        <v>347</v>
      </c>
      <c r="AC719">
        <v>123</v>
      </c>
      <c r="AD719">
        <v>38</v>
      </c>
      <c r="AE719">
        <v>81</v>
      </c>
      <c r="AF719">
        <v>1</v>
      </c>
      <c r="AG719">
        <v>48</v>
      </c>
      <c r="AH719">
        <v>3</v>
      </c>
      <c r="AI719">
        <v>1</v>
      </c>
      <c r="AJ719">
        <v>6</v>
      </c>
      <c r="AK719">
        <v>9</v>
      </c>
      <c r="AL719">
        <v>13</v>
      </c>
      <c r="AM719">
        <v>2</v>
      </c>
      <c r="AN719">
        <v>0</v>
      </c>
      <c r="AO719">
        <v>2</v>
      </c>
      <c r="AP719">
        <v>1</v>
      </c>
      <c r="AQ719">
        <v>1</v>
      </c>
      <c r="AR719">
        <v>0</v>
      </c>
      <c r="AS719">
        <v>0</v>
      </c>
      <c r="AT719">
        <v>3</v>
      </c>
      <c r="AU719">
        <v>1</v>
      </c>
      <c r="AV719">
        <v>0</v>
      </c>
      <c r="AW719">
        <v>0</v>
      </c>
      <c r="AX719">
        <v>2</v>
      </c>
      <c r="AY719">
        <v>2</v>
      </c>
      <c r="AZ719">
        <v>0</v>
      </c>
      <c r="BA719">
        <v>1</v>
      </c>
      <c r="BB719">
        <v>3</v>
      </c>
      <c r="BC719">
        <v>0</v>
      </c>
      <c r="BD719">
        <v>6</v>
      </c>
      <c r="BE719">
        <v>347</v>
      </c>
      <c r="BF719">
        <v>261</v>
      </c>
      <c r="BG719">
        <v>90</v>
      </c>
      <c r="BH719">
        <v>16</v>
      </c>
      <c r="BI719">
        <v>28</v>
      </c>
      <c r="BJ719">
        <v>11</v>
      </c>
      <c r="BK719">
        <v>37</v>
      </c>
      <c r="BL719">
        <v>3</v>
      </c>
      <c r="BM719">
        <v>0</v>
      </c>
      <c r="BN719">
        <v>0</v>
      </c>
      <c r="BO719">
        <v>1</v>
      </c>
      <c r="BP719">
        <v>0</v>
      </c>
      <c r="BQ719">
        <v>0</v>
      </c>
      <c r="BR719">
        <v>2</v>
      </c>
      <c r="BS719">
        <v>0</v>
      </c>
      <c r="BT719">
        <v>1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1</v>
      </c>
      <c r="CA719">
        <v>2</v>
      </c>
      <c r="CB719">
        <v>0</v>
      </c>
      <c r="CC719">
        <v>1</v>
      </c>
      <c r="CD719">
        <v>0</v>
      </c>
      <c r="CE719">
        <v>1</v>
      </c>
      <c r="CF719">
        <v>0</v>
      </c>
      <c r="CG719">
        <v>0</v>
      </c>
      <c r="CH719">
        <v>67</v>
      </c>
      <c r="CI719">
        <v>261</v>
      </c>
      <c r="CJ719">
        <v>38</v>
      </c>
      <c r="CK719">
        <v>11</v>
      </c>
      <c r="CL719">
        <v>9</v>
      </c>
      <c r="CM719">
        <v>3</v>
      </c>
      <c r="CN719">
        <v>5</v>
      </c>
      <c r="CO719">
        <v>1</v>
      </c>
      <c r="CP719">
        <v>1</v>
      </c>
      <c r="CQ719">
        <v>1</v>
      </c>
      <c r="CR719">
        <v>0</v>
      </c>
      <c r="CS719">
        <v>0</v>
      </c>
      <c r="CT719">
        <v>1</v>
      </c>
      <c r="CU719">
        <v>1</v>
      </c>
      <c r="CV719">
        <v>2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1</v>
      </c>
      <c r="DC719">
        <v>0</v>
      </c>
      <c r="DD719">
        <v>0</v>
      </c>
      <c r="DE719">
        <v>0</v>
      </c>
      <c r="DF719">
        <v>0</v>
      </c>
      <c r="DG719">
        <v>1</v>
      </c>
      <c r="DH719">
        <v>1</v>
      </c>
      <c r="DI719">
        <v>38</v>
      </c>
      <c r="DJ719">
        <v>64</v>
      </c>
      <c r="DK719">
        <v>47</v>
      </c>
      <c r="DL719">
        <v>1</v>
      </c>
      <c r="DM719">
        <v>1</v>
      </c>
      <c r="DN719">
        <v>2</v>
      </c>
      <c r="DO719">
        <v>1</v>
      </c>
      <c r="DP719">
        <v>0</v>
      </c>
      <c r="DQ719">
        <v>2</v>
      </c>
      <c r="DR719">
        <v>0</v>
      </c>
      <c r="DS719">
        <v>1</v>
      </c>
      <c r="DT719">
        <v>1</v>
      </c>
      <c r="DU719">
        <v>1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1</v>
      </c>
      <c r="EC719">
        <v>0</v>
      </c>
      <c r="ED719">
        <v>0</v>
      </c>
      <c r="EE719">
        <v>1</v>
      </c>
      <c r="EF719">
        <v>1</v>
      </c>
      <c r="EG719">
        <v>0</v>
      </c>
      <c r="EH719">
        <v>2</v>
      </c>
      <c r="EI719">
        <v>0</v>
      </c>
      <c r="EJ719">
        <v>0</v>
      </c>
      <c r="EK719">
        <v>1</v>
      </c>
      <c r="EL719">
        <v>1</v>
      </c>
      <c r="EM719">
        <v>64</v>
      </c>
      <c r="EN719">
        <v>31</v>
      </c>
      <c r="EO719">
        <v>5</v>
      </c>
      <c r="EP719">
        <v>1</v>
      </c>
      <c r="EQ719">
        <v>0</v>
      </c>
      <c r="ER719">
        <v>1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1</v>
      </c>
      <c r="FF719">
        <v>0</v>
      </c>
      <c r="FG719">
        <v>3</v>
      </c>
      <c r="FH719">
        <v>0</v>
      </c>
      <c r="FI719">
        <v>2</v>
      </c>
      <c r="FJ719">
        <v>1</v>
      </c>
      <c r="FK719">
        <v>2</v>
      </c>
      <c r="FL719">
        <v>0</v>
      </c>
      <c r="FM719">
        <v>1</v>
      </c>
      <c r="FN719">
        <v>0</v>
      </c>
      <c r="FO719">
        <v>0</v>
      </c>
      <c r="FP719">
        <v>14</v>
      </c>
      <c r="FQ719">
        <v>31</v>
      </c>
      <c r="FR719">
        <v>101</v>
      </c>
      <c r="FS719">
        <v>26</v>
      </c>
      <c r="FT719">
        <v>3</v>
      </c>
      <c r="FU719">
        <v>26</v>
      </c>
      <c r="FV719">
        <v>2</v>
      </c>
      <c r="FW719">
        <v>0</v>
      </c>
      <c r="FX719">
        <v>11</v>
      </c>
      <c r="FY719">
        <v>1</v>
      </c>
      <c r="FZ719">
        <v>0</v>
      </c>
      <c r="GA719">
        <v>0</v>
      </c>
      <c r="GB719">
        <v>1</v>
      </c>
      <c r="GC719">
        <v>1</v>
      </c>
      <c r="GD719">
        <v>0</v>
      </c>
      <c r="GE719">
        <v>0</v>
      </c>
      <c r="GF719">
        <v>1</v>
      </c>
      <c r="GG719">
        <v>2</v>
      </c>
      <c r="GH719">
        <v>0</v>
      </c>
      <c r="GI719">
        <v>0</v>
      </c>
      <c r="GJ719">
        <v>0</v>
      </c>
      <c r="GK719">
        <v>0</v>
      </c>
      <c r="GL719">
        <v>0</v>
      </c>
      <c r="GM719">
        <v>1</v>
      </c>
      <c r="GN719">
        <v>0</v>
      </c>
      <c r="GO719">
        <v>0</v>
      </c>
      <c r="GP719">
        <v>0</v>
      </c>
      <c r="GQ719">
        <v>0</v>
      </c>
      <c r="GR719">
        <v>0</v>
      </c>
      <c r="GS719">
        <v>1</v>
      </c>
      <c r="GT719">
        <v>25</v>
      </c>
      <c r="GU719">
        <v>101</v>
      </c>
      <c r="GV719">
        <v>75</v>
      </c>
      <c r="GW719">
        <v>38</v>
      </c>
      <c r="GX719">
        <v>12</v>
      </c>
      <c r="GY719">
        <v>4</v>
      </c>
      <c r="GZ719">
        <v>2</v>
      </c>
      <c r="HA719">
        <v>3</v>
      </c>
      <c r="HB719">
        <v>2</v>
      </c>
      <c r="HC719">
        <v>2</v>
      </c>
      <c r="HD719">
        <v>0</v>
      </c>
      <c r="HE719">
        <v>2</v>
      </c>
      <c r="HF719">
        <v>1</v>
      </c>
      <c r="HG719">
        <v>0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1</v>
      </c>
      <c r="HN719">
        <v>1</v>
      </c>
      <c r="HO719">
        <v>0</v>
      </c>
      <c r="HP719">
        <v>1</v>
      </c>
      <c r="HQ719">
        <v>0</v>
      </c>
      <c r="HR719">
        <v>1</v>
      </c>
      <c r="HS719">
        <v>0</v>
      </c>
      <c r="HT719">
        <v>0</v>
      </c>
      <c r="HU719">
        <v>2</v>
      </c>
      <c r="HV719">
        <v>0</v>
      </c>
      <c r="HW719">
        <v>3</v>
      </c>
      <c r="HX719">
        <v>0</v>
      </c>
      <c r="HY719">
        <v>75</v>
      </c>
      <c r="HZ719">
        <v>71</v>
      </c>
      <c r="IA719">
        <v>43</v>
      </c>
      <c r="IB719">
        <v>7</v>
      </c>
      <c r="IC719">
        <v>1</v>
      </c>
      <c r="ID719">
        <v>4</v>
      </c>
      <c r="IE719">
        <v>2</v>
      </c>
      <c r="IF719">
        <v>2</v>
      </c>
      <c r="IG719">
        <v>0</v>
      </c>
      <c r="IH719">
        <v>0</v>
      </c>
      <c r="II719">
        <v>1</v>
      </c>
      <c r="IJ719">
        <v>0</v>
      </c>
      <c r="IK719">
        <v>2</v>
      </c>
      <c r="IL719">
        <v>0</v>
      </c>
      <c r="IM719">
        <v>0</v>
      </c>
      <c r="IN719">
        <v>0</v>
      </c>
      <c r="IO719">
        <v>0</v>
      </c>
      <c r="IP719">
        <v>0</v>
      </c>
      <c r="IQ719">
        <v>1</v>
      </c>
      <c r="IR719">
        <v>0</v>
      </c>
      <c r="IS719">
        <v>0</v>
      </c>
      <c r="IT719">
        <v>1</v>
      </c>
      <c r="IU719">
        <v>0</v>
      </c>
      <c r="IV719">
        <v>0</v>
      </c>
      <c r="IW719">
        <v>0</v>
      </c>
      <c r="IX719">
        <v>0</v>
      </c>
      <c r="IY719">
        <v>0</v>
      </c>
      <c r="IZ719">
        <v>1</v>
      </c>
      <c r="JA719">
        <v>0</v>
      </c>
      <c r="JB719">
        <v>6</v>
      </c>
      <c r="JC719">
        <v>71</v>
      </c>
      <c r="JD719" t="s">
        <v>0</v>
      </c>
      <c r="JE719" t="s">
        <v>0</v>
      </c>
      <c r="JF719" t="s">
        <v>0</v>
      </c>
      <c r="JG719" t="s">
        <v>0</v>
      </c>
      <c r="JH719" t="s">
        <v>0</v>
      </c>
      <c r="JI719" t="s">
        <v>0</v>
      </c>
      <c r="JJ719" t="s">
        <v>0</v>
      </c>
      <c r="JK719" t="s">
        <v>0</v>
      </c>
      <c r="JL719" t="s">
        <v>0</v>
      </c>
      <c r="JM719" t="s">
        <v>0</v>
      </c>
      <c r="JN719" t="s">
        <v>0</v>
      </c>
      <c r="JO719" t="s">
        <v>0</v>
      </c>
      <c r="JP719" t="s">
        <v>0</v>
      </c>
      <c r="JQ719" t="s">
        <v>0</v>
      </c>
      <c r="JR719" t="s">
        <v>0</v>
      </c>
      <c r="JS719" t="s">
        <v>0</v>
      </c>
      <c r="JT719" t="s">
        <v>0</v>
      </c>
      <c r="JU719" t="s">
        <v>0</v>
      </c>
      <c r="JV719" t="s">
        <v>0</v>
      </c>
      <c r="JW719">
        <v>6</v>
      </c>
      <c r="JX719">
        <v>2</v>
      </c>
      <c r="JY719">
        <v>0</v>
      </c>
      <c r="JZ719">
        <v>0</v>
      </c>
      <c r="KA719">
        <v>0</v>
      </c>
      <c r="KB719">
        <v>0</v>
      </c>
      <c r="KC719">
        <v>0</v>
      </c>
      <c r="KD719">
        <v>1</v>
      </c>
      <c r="KE719">
        <v>0</v>
      </c>
      <c r="KF719">
        <v>3</v>
      </c>
      <c r="KG719">
        <v>0</v>
      </c>
      <c r="KH719">
        <v>0</v>
      </c>
      <c r="KI719">
        <v>0</v>
      </c>
      <c r="KJ719">
        <v>0</v>
      </c>
      <c r="KK719">
        <v>0</v>
      </c>
      <c r="KL719">
        <v>0</v>
      </c>
      <c r="KM719">
        <v>0</v>
      </c>
      <c r="KN719">
        <v>0</v>
      </c>
      <c r="KO719">
        <v>0</v>
      </c>
      <c r="KP719">
        <v>0</v>
      </c>
      <c r="KQ719">
        <v>0</v>
      </c>
      <c r="KR719">
        <v>6</v>
      </c>
      <c r="KS719">
        <v>0</v>
      </c>
      <c r="KT719">
        <v>0</v>
      </c>
      <c r="KU719">
        <v>0</v>
      </c>
      <c r="KV719">
        <v>0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0</v>
      </c>
      <c r="LD719">
        <v>0</v>
      </c>
      <c r="LE719">
        <v>0</v>
      </c>
      <c r="LF719">
        <v>0</v>
      </c>
      <c r="LG719">
        <v>0</v>
      </c>
      <c r="LH719">
        <v>0</v>
      </c>
      <c r="LI719">
        <v>0</v>
      </c>
      <c r="LJ719">
        <v>0</v>
      </c>
      <c r="LK719">
        <v>0</v>
      </c>
      <c r="LL719">
        <v>0</v>
      </c>
      <c r="LM719">
        <v>0</v>
      </c>
      <c r="LN719">
        <v>0</v>
      </c>
      <c r="LO719">
        <v>0</v>
      </c>
      <c r="LP719">
        <v>0</v>
      </c>
      <c r="LQ719">
        <v>0</v>
      </c>
      <c r="LR719">
        <v>0</v>
      </c>
      <c r="LS719">
        <v>0</v>
      </c>
      <c r="LT719">
        <v>0</v>
      </c>
      <c r="LU719">
        <v>0</v>
      </c>
      <c r="LV719">
        <v>1</v>
      </c>
      <c r="LW719">
        <v>0</v>
      </c>
      <c r="LX719">
        <v>0</v>
      </c>
      <c r="LY719">
        <v>1</v>
      </c>
      <c r="LZ719">
        <v>0</v>
      </c>
      <c r="MA719">
        <v>0</v>
      </c>
      <c r="MB719">
        <v>0</v>
      </c>
      <c r="MC719">
        <v>0</v>
      </c>
      <c r="MD719">
        <v>0</v>
      </c>
      <c r="ME719">
        <v>0</v>
      </c>
      <c r="MF719">
        <v>0</v>
      </c>
      <c r="MG719">
        <v>0</v>
      </c>
      <c r="MH719">
        <v>0</v>
      </c>
      <c r="MI719">
        <v>0</v>
      </c>
      <c r="MJ719">
        <v>0</v>
      </c>
      <c r="MK719">
        <v>0</v>
      </c>
      <c r="ML719">
        <v>0</v>
      </c>
      <c r="MM719">
        <v>1</v>
      </c>
    </row>
    <row r="720" spans="1:351">
      <c r="A720" t="s">
        <v>402</v>
      </c>
      <c r="B720" t="s">
        <v>135</v>
      </c>
      <c r="C720" t="str">
        <f>"206101"</f>
        <v>206101</v>
      </c>
      <c r="D720" t="s">
        <v>371</v>
      </c>
      <c r="E720">
        <v>9</v>
      </c>
      <c r="F720">
        <v>1485</v>
      </c>
      <c r="G720">
        <v>1109</v>
      </c>
      <c r="H720">
        <v>160</v>
      </c>
      <c r="I720">
        <v>949</v>
      </c>
      <c r="J720">
        <v>1</v>
      </c>
      <c r="K720">
        <v>24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948</v>
      </c>
      <c r="T720">
        <v>0</v>
      </c>
      <c r="U720">
        <v>0</v>
      </c>
      <c r="V720">
        <v>948</v>
      </c>
      <c r="W720">
        <v>10</v>
      </c>
      <c r="X720">
        <v>4</v>
      </c>
      <c r="Y720">
        <v>6</v>
      </c>
      <c r="Z720">
        <v>0</v>
      </c>
      <c r="AA720">
        <v>938</v>
      </c>
      <c r="AB720">
        <v>291</v>
      </c>
      <c r="AC720">
        <v>88</v>
      </c>
      <c r="AD720">
        <v>34</v>
      </c>
      <c r="AE720">
        <v>84</v>
      </c>
      <c r="AF720">
        <v>1</v>
      </c>
      <c r="AG720">
        <v>30</v>
      </c>
      <c r="AH720">
        <v>3</v>
      </c>
      <c r="AI720">
        <v>0</v>
      </c>
      <c r="AJ720">
        <v>3</v>
      </c>
      <c r="AK720">
        <v>9</v>
      </c>
      <c r="AL720">
        <v>10</v>
      </c>
      <c r="AM720">
        <v>2</v>
      </c>
      <c r="AN720">
        <v>1</v>
      </c>
      <c r="AO720">
        <v>4</v>
      </c>
      <c r="AP720">
        <v>0</v>
      </c>
      <c r="AQ720">
        <v>2</v>
      </c>
      <c r="AR720">
        <v>0</v>
      </c>
      <c r="AS720">
        <v>0</v>
      </c>
      <c r="AT720">
        <v>5</v>
      </c>
      <c r="AU720">
        <v>0</v>
      </c>
      <c r="AV720">
        <v>0</v>
      </c>
      <c r="AW720">
        <v>3</v>
      </c>
      <c r="AX720">
        <v>2</v>
      </c>
      <c r="AY720">
        <v>1</v>
      </c>
      <c r="AZ720">
        <v>0</v>
      </c>
      <c r="BA720">
        <v>2</v>
      </c>
      <c r="BB720">
        <v>1</v>
      </c>
      <c r="BC720">
        <v>2</v>
      </c>
      <c r="BD720">
        <v>4</v>
      </c>
      <c r="BE720">
        <v>291</v>
      </c>
      <c r="BF720">
        <v>283</v>
      </c>
      <c r="BG720">
        <v>86</v>
      </c>
      <c r="BH720">
        <v>12</v>
      </c>
      <c r="BI720">
        <v>32</v>
      </c>
      <c r="BJ720">
        <v>26</v>
      </c>
      <c r="BK720">
        <v>26</v>
      </c>
      <c r="BL720">
        <v>2</v>
      </c>
      <c r="BM720">
        <v>2</v>
      </c>
      <c r="BN720">
        <v>2</v>
      </c>
      <c r="BO720">
        <v>2</v>
      </c>
      <c r="BP720">
        <v>3</v>
      </c>
      <c r="BQ720">
        <v>1</v>
      </c>
      <c r="BR720">
        <v>0</v>
      </c>
      <c r="BS720">
        <v>0</v>
      </c>
      <c r="BT720">
        <v>0</v>
      </c>
      <c r="BU720">
        <v>0</v>
      </c>
      <c r="BV720">
        <v>1</v>
      </c>
      <c r="BW720">
        <v>0</v>
      </c>
      <c r="BX720">
        <v>1</v>
      </c>
      <c r="BY720">
        <v>0</v>
      </c>
      <c r="BZ720">
        <v>1</v>
      </c>
      <c r="CA720">
        <v>0</v>
      </c>
      <c r="CB720">
        <v>0</v>
      </c>
      <c r="CC720">
        <v>5</v>
      </c>
      <c r="CD720">
        <v>0</v>
      </c>
      <c r="CE720">
        <v>0</v>
      </c>
      <c r="CF720">
        <v>0</v>
      </c>
      <c r="CG720">
        <v>1</v>
      </c>
      <c r="CH720">
        <v>80</v>
      </c>
      <c r="CI720">
        <v>283</v>
      </c>
      <c r="CJ720">
        <v>24</v>
      </c>
      <c r="CK720">
        <v>5</v>
      </c>
      <c r="CL720">
        <v>6</v>
      </c>
      <c r="CM720">
        <v>2</v>
      </c>
      <c r="CN720">
        <v>1</v>
      </c>
      <c r="CO720">
        <v>2</v>
      </c>
      <c r="CP720">
        <v>0</v>
      </c>
      <c r="CQ720">
        <v>0</v>
      </c>
      <c r="CR720">
        <v>0</v>
      </c>
      <c r="CS720">
        <v>0</v>
      </c>
      <c r="CT720">
        <v>1</v>
      </c>
      <c r="CU720">
        <v>0</v>
      </c>
      <c r="CV720">
        <v>2</v>
      </c>
      <c r="CW720">
        <v>2</v>
      </c>
      <c r="CX720">
        <v>2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1</v>
      </c>
      <c r="DF720">
        <v>0</v>
      </c>
      <c r="DG720">
        <v>0</v>
      </c>
      <c r="DH720">
        <v>0</v>
      </c>
      <c r="DI720">
        <v>24</v>
      </c>
      <c r="DJ720">
        <v>40</v>
      </c>
      <c r="DK720">
        <v>26</v>
      </c>
      <c r="DL720">
        <v>1</v>
      </c>
      <c r="DM720">
        <v>3</v>
      </c>
      <c r="DN720">
        <v>1</v>
      </c>
      <c r="DO720">
        <v>1</v>
      </c>
      <c r="DP720">
        <v>0</v>
      </c>
      <c r="DQ720">
        <v>1</v>
      </c>
      <c r="DR720">
        <v>1</v>
      </c>
      <c r="DS720">
        <v>2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1</v>
      </c>
      <c r="EH720">
        <v>1</v>
      </c>
      <c r="EI720">
        <v>0</v>
      </c>
      <c r="EJ720">
        <v>0</v>
      </c>
      <c r="EK720">
        <v>0</v>
      </c>
      <c r="EL720">
        <v>2</v>
      </c>
      <c r="EM720">
        <v>40</v>
      </c>
      <c r="EN720">
        <v>31</v>
      </c>
      <c r="EO720">
        <v>5</v>
      </c>
      <c r="EP720">
        <v>2</v>
      </c>
      <c r="EQ720">
        <v>1</v>
      </c>
      <c r="ER720">
        <v>1</v>
      </c>
      <c r="ES720">
        <v>1</v>
      </c>
      <c r="ET720">
        <v>1</v>
      </c>
      <c r="EU720">
        <v>0</v>
      </c>
      <c r="EV720">
        <v>0</v>
      </c>
      <c r="EW720">
        <v>2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1</v>
      </c>
      <c r="FD720">
        <v>0</v>
      </c>
      <c r="FE720">
        <v>1</v>
      </c>
      <c r="FF720">
        <v>0</v>
      </c>
      <c r="FG720">
        <v>1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1</v>
      </c>
      <c r="FN720">
        <v>0</v>
      </c>
      <c r="FO720">
        <v>1</v>
      </c>
      <c r="FP720">
        <v>13</v>
      </c>
      <c r="FQ720">
        <v>31</v>
      </c>
      <c r="FR720">
        <v>108</v>
      </c>
      <c r="FS720">
        <v>28</v>
      </c>
      <c r="FT720">
        <v>0</v>
      </c>
      <c r="FU720">
        <v>25</v>
      </c>
      <c r="FV720">
        <v>2</v>
      </c>
      <c r="FW720">
        <v>2</v>
      </c>
      <c r="FX720">
        <v>15</v>
      </c>
      <c r="FY720">
        <v>0</v>
      </c>
      <c r="FZ720">
        <v>0</v>
      </c>
      <c r="GA720">
        <v>1</v>
      </c>
      <c r="GB720">
        <v>1</v>
      </c>
      <c r="GC720">
        <v>4</v>
      </c>
      <c r="GD720">
        <v>0</v>
      </c>
      <c r="GE720">
        <v>0</v>
      </c>
      <c r="GF720">
        <v>0</v>
      </c>
      <c r="GG720">
        <v>0</v>
      </c>
      <c r="GH720">
        <v>1</v>
      </c>
      <c r="GI720">
        <v>0</v>
      </c>
      <c r="GJ720">
        <v>0</v>
      </c>
      <c r="GK720">
        <v>0</v>
      </c>
      <c r="GL720">
        <v>0</v>
      </c>
      <c r="GM720">
        <v>0</v>
      </c>
      <c r="GN720">
        <v>0</v>
      </c>
      <c r="GO720">
        <v>0</v>
      </c>
      <c r="GP720">
        <v>0</v>
      </c>
      <c r="GQ720">
        <v>1</v>
      </c>
      <c r="GR720">
        <v>0</v>
      </c>
      <c r="GS720">
        <v>2</v>
      </c>
      <c r="GT720">
        <v>26</v>
      </c>
      <c r="GU720">
        <v>108</v>
      </c>
      <c r="GV720">
        <v>61</v>
      </c>
      <c r="GW720">
        <v>28</v>
      </c>
      <c r="GX720">
        <v>21</v>
      </c>
      <c r="GY720">
        <v>0</v>
      </c>
      <c r="GZ720">
        <v>0</v>
      </c>
      <c r="HA720">
        <v>1</v>
      </c>
      <c r="HB720">
        <v>1</v>
      </c>
      <c r="HC720">
        <v>1</v>
      </c>
      <c r="HD720">
        <v>0</v>
      </c>
      <c r="HE720">
        <v>0</v>
      </c>
      <c r="HF720">
        <v>0</v>
      </c>
      <c r="HG720">
        <v>1</v>
      </c>
      <c r="HH720">
        <v>0</v>
      </c>
      <c r="HI720">
        <v>0</v>
      </c>
      <c r="HJ720">
        <v>0</v>
      </c>
      <c r="HK720">
        <v>0</v>
      </c>
      <c r="HL720">
        <v>0</v>
      </c>
      <c r="HM720">
        <v>1</v>
      </c>
      <c r="HN720">
        <v>1</v>
      </c>
      <c r="HO720">
        <v>0</v>
      </c>
      <c r="HP720">
        <v>0</v>
      </c>
      <c r="HQ720">
        <v>0</v>
      </c>
      <c r="HR720">
        <v>1</v>
      </c>
      <c r="HS720">
        <v>0</v>
      </c>
      <c r="HT720">
        <v>0</v>
      </c>
      <c r="HU720">
        <v>2</v>
      </c>
      <c r="HV720">
        <v>1</v>
      </c>
      <c r="HW720">
        <v>0</v>
      </c>
      <c r="HX720">
        <v>2</v>
      </c>
      <c r="HY720">
        <v>61</v>
      </c>
      <c r="HZ720">
        <v>89</v>
      </c>
      <c r="IA720">
        <v>49</v>
      </c>
      <c r="IB720">
        <v>12</v>
      </c>
      <c r="IC720">
        <v>0</v>
      </c>
      <c r="ID720">
        <v>3</v>
      </c>
      <c r="IE720">
        <v>1</v>
      </c>
      <c r="IF720">
        <v>3</v>
      </c>
      <c r="IG720">
        <v>1</v>
      </c>
      <c r="IH720">
        <v>0</v>
      </c>
      <c r="II720">
        <v>1</v>
      </c>
      <c r="IJ720">
        <v>0</v>
      </c>
      <c r="IK720">
        <v>5</v>
      </c>
      <c r="IL720">
        <v>3</v>
      </c>
      <c r="IM720">
        <v>0</v>
      </c>
      <c r="IN720">
        <v>0</v>
      </c>
      <c r="IO720">
        <v>0</v>
      </c>
      <c r="IP720">
        <v>4</v>
      </c>
      <c r="IQ720">
        <v>1</v>
      </c>
      <c r="IR720">
        <v>0</v>
      </c>
      <c r="IS720">
        <v>0</v>
      </c>
      <c r="IT720">
        <v>0</v>
      </c>
      <c r="IU720">
        <v>1</v>
      </c>
      <c r="IV720">
        <v>0</v>
      </c>
      <c r="IW720">
        <v>0</v>
      </c>
      <c r="IX720">
        <v>0</v>
      </c>
      <c r="IY720">
        <v>0</v>
      </c>
      <c r="IZ720">
        <v>0</v>
      </c>
      <c r="JA720">
        <v>0</v>
      </c>
      <c r="JB720">
        <v>5</v>
      </c>
      <c r="JC720">
        <v>89</v>
      </c>
      <c r="JD720" t="s">
        <v>0</v>
      </c>
      <c r="JE720" t="s">
        <v>0</v>
      </c>
      <c r="JF720" t="s">
        <v>0</v>
      </c>
      <c r="JG720" t="s">
        <v>0</v>
      </c>
      <c r="JH720" t="s">
        <v>0</v>
      </c>
      <c r="JI720" t="s">
        <v>0</v>
      </c>
      <c r="JJ720" t="s">
        <v>0</v>
      </c>
      <c r="JK720" t="s">
        <v>0</v>
      </c>
      <c r="JL720" t="s">
        <v>0</v>
      </c>
      <c r="JM720" t="s">
        <v>0</v>
      </c>
      <c r="JN720" t="s">
        <v>0</v>
      </c>
      <c r="JO720" t="s">
        <v>0</v>
      </c>
      <c r="JP720" t="s">
        <v>0</v>
      </c>
      <c r="JQ720" t="s">
        <v>0</v>
      </c>
      <c r="JR720" t="s">
        <v>0</v>
      </c>
      <c r="JS720" t="s">
        <v>0</v>
      </c>
      <c r="JT720" t="s">
        <v>0</v>
      </c>
      <c r="JU720" t="s">
        <v>0</v>
      </c>
      <c r="JV720" t="s">
        <v>0</v>
      </c>
      <c r="JW720">
        <v>9</v>
      </c>
      <c r="JX720">
        <v>6</v>
      </c>
      <c r="JY720">
        <v>1</v>
      </c>
      <c r="JZ720">
        <v>0</v>
      </c>
      <c r="KA720">
        <v>0</v>
      </c>
      <c r="KB720">
        <v>0</v>
      </c>
      <c r="KC720">
        <v>0</v>
      </c>
      <c r="KD720">
        <v>0</v>
      </c>
      <c r="KE720">
        <v>0</v>
      </c>
      <c r="KF720">
        <v>1</v>
      </c>
      <c r="KG720">
        <v>1</v>
      </c>
      <c r="KH720">
        <v>0</v>
      </c>
      <c r="KI720">
        <v>0</v>
      </c>
      <c r="KJ720">
        <v>0</v>
      </c>
      <c r="KK720">
        <v>0</v>
      </c>
      <c r="KL720">
        <v>0</v>
      </c>
      <c r="KM720">
        <v>0</v>
      </c>
      <c r="KN720">
        <v>0</v>
      </c>
      <c r="KO720">
        <v>0</v>
      </c>
      <c r="KP720">
        <v>0</v>
      </c>
      <c r="KQ720">
        <v>0</v>
      </c>
      <c r="KR720">
        <v>9</v>
      </c>
      <c r="KS720">
        <v>0</v>
      </c>
      <c r="KT720">
        <v>0</v>
      </c>
      <c r="KU720">
        <v>0</v>
      </c>
      <c r="KV720">
        <v>0</v>
      </c>
      <c r="KW720">
        <v>0</v>
      </c>
      <c r="KX720">
        <v>0</v>
      </c>
      <c r="KY720">
        <v>0</v>
      </c>
      <c r="KZ720">
        <v>0</v>
      </c>
      <c r="LA720">
        <v>0</v>
      </c>
      <c r="LB720">
        <v>0</v>
      </c>
      <c r="LC720">
        <v>0</v>
      </c>
      <c r="LD720">
        <v>0</v>
      </c>
      <c r="LE720">
        <v>0</v>
      </c>
      <c r="LF720">
        <v>0</v>
      </c>
      <c r="LG720">
        <v>0</v>
      </c>
      <c r="LH720">
        <v>0</v>
      </c>
      <c r="LI720">
        <v>0</v>
      </c>
      <c r="LJ720">
        <v>0</v>
      </c>
      <c r="LK720">
        <v>0</v>
      </c>
      <c r="LL720">
        <v>0</v>
      </c>
      <c r="LM720">
        <v>0</v>
      </c>
      <c r="LN720">
        <v>0</v>
      </c>
      <c r="LO720">
        <v>0</v>
      </c>
      <c r="LP720">
        <v>0</v>
      </c>
      <c r="LQ720">
        <v>0</v>
      </c>
      <c r="LR720">
        <v>0</v>
      </c>
      <c r="LS720">
        <v>0</v>
      </c>
      <c r="LT720">
        <v>0</v>
      </c>
      <c r="LU720">
        <v>0</v>
      </c>
      <c r="LV720">
        <v>2</v>
      </c>
      <c r="LW720">
        <v>0</v>
      </c>
      <c r="LX720">
        <v>1</v>
      </c>
      <c r="LY720">
        <v>0</v>
      </c>
      <c r="LZ720">
        <v>0</v>
      </c>
      <c r="MA720">
        <v>0</v>
      </c>
      <c r="MB720">
        <v>0</v>
      </c>
      <c r="MC720">
        <v>0</v>
      </c>
      <c r="MD720">
        <v>0</v>
      </c>
      <c r="ME720">
        <v>0</v>
      </c>
      <c r="MF720">
        <v>0</v>
      </c>
      <c r="MG720">
        <v>0</v>
      </c>
      <c r="MH720">
        <v>0</v>
      </c>
      <c r="MI720">
        <v>0</v>
      </c>
      <c r="MJ720">
        <v>0</v>
      </c>
      <c r="MK720">
        <v>0</v>
      </c>
      <c r="ML720">
        <v>1</v>
      </c>
      <c r="MM720">
        <v>2</v>
      </c>
    </row>
    <row r="721" spans="1:351">
      <c r="A721" t="s">
        <v>401</v>
      </c>
      <c r="B721" t="s">
        <v>135</v>
      </c>
      <c r="C721" t="str">
        <f>"206101"</f>
        <v>206101</v>
      </c>
      <c r="D721" t="s">
        <v>371</v>
      </c>
      <c r="E721">
        <v>10</v>
      </c>
      <c r="F721">
        <v>1220</v>
      </c>
      <c r="G721">
        <v>930</v>
      </c>
      <c r="H721">
        <v>240</v>
      </c>
      <c r="I721">
        <v>690</v>
      </c>
      <c r="J721">
        <v>0</v>
      </c>
      <c r="K721">
        <v>7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690</v>
      </c>
      <c r="T721">
        <v>0</v>
      </c>
      <c r="U721">
        <v>0</v>
      </c>
      <c r="V721">
        <v>690</v>
      </c>
      <c r="W721">
        <v>8</v>
      </c>
      <c r="X721">
        <v>4</v>
      </c>
      <c r="Y721">
        <v>0</v>
      </c>
      <c r="Z721">
        <v>4</v>
      </c>
      <c r="AA721">
        <v>682</v>
      </c>
      <c r="AB721">
        <v>259</v>
      </c>
      <c r="AC721">
        <v>85</v>
      </c>
      <c r="AD721">
        <v>27</v>
      </c>
      <c r="AE721">
        <v>78</v>
      </c>
      <c r="AF721">
        <v>1</v>
      </c>
      <c r="AG721">
        <v>33</v>
      </c>
      <c r="AH721">
        <v>1</v>
      </c>
      <c r="AI721">
        <v>1</v>
      </c>
      <c r="AJ721">
        <v>2</v>
      </c>
      <c r="AK721">
        <v>5</v>
      </c>
      <c r="AL721">
        <v>14</v>
      </c>
      <c r="AM721">
        <v>2</v>
      </c>
      <c r="AN721">
        <v>0</v>
      </c>
      <c r="AO721">
        <v>0</v>
      </c>
      <c r="AP721">
        <v>1</v>
      </c>
      <c r="AQ721">
        <v>0</v>
      </c>
      <c r="AR721">
        <v>0</v>
      </c>
      <c r="AS721">
        <v>0</v>
      </c>
      <c r="AT721">
        <v>1</v>
      </c>
      <c r="AU721">
        <v>0</v>
      </c>
      <c r="AV721">
        <v>0</v>
      </c>
      <c r="AW721">
        <v>2</v>
      </c>
      <c r="AX721">
        <v>0</v>
      </c>
      <c r="AY721">
        <v>0</v>
      </c>
      <c r="AZ721">
        <v>1</v>
      </c>
      <c r="BA721">
        <v>1</v>
      </c>
      <c r="BB721">
        <v>0</v>
      </c>
      <c r="BC721">
        <v>2</v>
      </c>
      <c r="BD721">
        <v>2</v>
      </c>
      <c r="BE721">
        <v>259</v>
      </c>
      <c r="BF721">
        <v>167</v>
      </c>
      <c r="BG721">
        <v>50</v>
      </c>
      <c r="BH721">
        <v>14</v>
      </c>
      <c r="BI721">
        <v>29</v>
      </c>
      <c r="BJ721">
        <v>12</v>
      </c>
      <c r="BK721">
        <v>21</v>
      </c>
      <c r="BL721">
        <v>0</v>
      </c>
      <c r="BM721">
        <v>0</v>
      </c>
      <c r="BN721">
        <v>1</v>
      </c>
      <c r="BO721">
        <v>2</v>
      </c>
      <c r="BP721">
        <v>0</v>
      </c>
      <c r="BQ721">
        <v>1</v>
      </c>
      <c r="BR721">
        <v>0</v>
      </c>
      <c r="BS721">
        <v>1</v>
      </c>
      <c r="BT721">
        <v>1</v>
      </c>
      <c r="BU721">
        <v>0</v>
      </c>
      <c r="BV721">
        <v>1</v>
      </c>
      <c r="BW721">
        <v>0</v>
      </c>
      <c r="BX721">
        <v>1</v>
      </c>
      <c r="BY721">
        <v>0</v>
      </c>
      <c r="BZ721">
        <v>0</v>
      </c>
      <c r="CA721">
        <v>0</v>
      </c>
      <c r="CB721">
        <v>0</v>
      </c>
      <c r="CC721">
        <v>1</v>
      </c>
      <c r="CD721">
        <v>0</v>
      </c>
      <c r="CE721">
        <v>1</v>
      </c>
      <c r="CF721">
        <v>0</v>
      </c>
      <c r="CG721">
        <v>0</v>
      </c>
      <c r="CH721">
        <v>31</v>
      </c>
      <c r="CI721">
        <v>167</v>
      </c>
      <c r="CJ721">
        <v>16</v>
      </c>
      <c r="CK721">
        <v>5</v>
      </c>
      <c r="CL721">
        <v>2</v>
      </c>
      <c r="CM721">
        <v>2</v>
      </c>
      <c r="CN721">
        <v>3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1</v>
      </c>
      <c r="CV721">
        <v>0</v>
      </c>
      <c r="CW721">
        <v>0</v>
      </c>
      <c r="CX721">
        <v>1</v>
      </c>
      <c r="CY721">
        <v>0</v>
      </c>
      <c r="CZ721">
        <v>0</v>
      </c>
      <c r="DA721">
        <v>1</v>
      </c>
      <c r="DB721">
        <v>1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16</v>
      </c>
      <c r="DJ721">
        <v>27</v>
      </c>
      <c r="DK721">
        <v>16</v>
      </c>
      <c r="DL721">
        <v>0</v>
      </c>
      <c r="DM721">
        <v>0</v>
      </c>
      <c r="DN721">
        <v>0</v>
      </c>
      <c r="DO721">
        <v>1</v>
      </c>
      <c r="DP721">
        <v>0</v>
      </c>
      <c r="DQ721">
        <v>1</v>
      </c>
      <c r="DR721">
        <v>1</v>
      </c>
      <c r="DS721">
        <v>1</v>
      </c>
      <c r="DT721">
        <v>1</v>
      </c>
      <c r="DU721">
        <v>1</v>
      </c>
      <c r="DV721">
        <v>1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1</v>
      </c>
      <c r="ED721">
        <v>0</v>
      </c>
      <c r="EE721">
        <v>0</v>
      </c>
      <c r="EF721">
        <v>0</v>
      </c>
      <c r="EG721">
        <v>0</v>
      </c>
      <c r="EH721">
        <v>2</v>
      </c>
      <c r="EI721">
        <v>0</v>
      </c>
      <c r="EJ721">
        <v>0</v>
      </c>
      <c r="EK721">
        <v>0</v>
      </c>
      <c r="EL721">
        <v>1</v>
      </c>
      <c r="EM721">
        <v>27</v>
      </c>
      <c r="EN721">
        <v>17</v>
      </c>
      <c r="EO721">
        <v>4</v>
      </c>
      <c r="EP721">
        <v>0</v>
      </c>
      <c r="EQ721">
        <v>2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1</v>
      </c>
      <c r="FH721">
        <v>0</v>
      </c>
      <c r="FI721">
        <v>0</v>
      </c>
      <c r="FJ721">
        <v>0</v>
      </c>
      <c r="FK721">
        <v>0</v>
      </c>
      <c r="FL721">
        <v>0</v>
      </c>
      <c r="FM721">
        <v>0</v>
      </c>
      <c r="FN721">
        <v>0</v>
      </c>
      <c r="FO721">
        <v>0</v>
      </c>
      <c r="FP721">
        <v>10</v>
      </c>
      <c r="FQ721">
        <v>17</v>
      </c>
      <c r="FR721">
        <v>103</v>
      </c>
      <c r="FS721">
        <v>38</v>
      </c>
      <c r="FT721">
        <v>7</v>
      </c>
      <c r="FU721">
        <v>22</v>
      </c>
      <c r="FV721">
        <v>2</v>
      </c>
      <c r="FW721">
        <v>1</v>
      </c>
      <c r="FX721">
        <v>6</v>
      </c>
      <c r="FY721">
        <v>0</v>
      </c>
      <c r="FZ721">
        <v>1</v>
      </c>
      <c r="GA721">
        <v>0</v>
      </c>
      <c r="GB721">
        <v>0</v>
      </c>
      <c r="GC721">
        <v>3</v>
      </c>
      <c r="GD721">
        <v>0</v>
      </c>
      <c r="GE721">
        <v>0</v>
      </c>
      <c r="GF721">
        <v>0</v>
      </c>
      <c r="GG721">
        <v>0</v>
      </c>
      <c r="GH721">
        <v>0</v>
      </c>
      <c r="GI721">
        <v>0</v>
      </c>
      <c r="GJ721">
        <v>0</v>
      </c>
      <c r="GK721">
        <v>0</v>
      </c>
      <c r="GL721">
        <v>0</v>
      </c>
      <c r="GM721">
        <v>1</v>
      </c>
      <c r="GN721">
        <v>0</v>
      </c>
      <c r="GO721">
        <v>0</v>
      </c>
      <c r="GP721">
        <v>0</v>
      </c>
      <c r="GQ721">
        <v>0</v>
      </c>
      <c r="GR721">
        <v>0</v>
      </c>
      <c r="GS721">
        <v>5</v>
      </c>
      <c r="GT721">
        <v>17</v>
      </c>
      <c r="GU721">
        <v>103</v>
      </c>
      <c r="GV721">
        <v>39</v>
      </c>
      <c r="GW721">
        <v>17</v>
      </c>
      <c r="GX721">
        <v>4</v>
      </c>
      <c r="GY721">
        <v>0</v>
      </c>
      <c r="GZ721">
        <v>1</v>
      </c>
      <c r="HA721">
        <v>2</v>
      </c>
      <c r="HB721">
        <v>1</v>
      </c>
      <c r="HC721">
        <v>1</v>
      </c>
      <c r="HD721">
        <v>0</v>
      </c>
      <c r="HE721">
        <v>0</v>
      </c>
      <c r="HF721">
        <v>0</v>
      </c>
      <c r="HG721">
        <v>0</v>
      </c>
      <c r="HH721">
        <v>4</v>
      </c>
      <c r="HI721">
        <v>0</v>
      </c>
      <c r="HJ721">
        <v>0</v>
      </c>
      <c r="HK721">
        <v>0</v>
      </c>
      <c r="HL721">
        <v>1</v>
      </c>
      <c r="HM721">
        <v>1</v>
      </c>
      <c r="HN721">
        <v>0</v>
      </c>
      <c r="HO721">
        <v>2</v>
      </c>
      <c r="HP721">
        <v>0</v>
      </c>
      <c r="HQ721">
        <v>0</v>
      </c>
      <c r="HR721">
        <v>0</v>
      </c>
      <c r="HS721">
        <v>0</v>
      </c>
      <c r="HT721">
        <v>1</v>
      </c>
      <c r="HU721">
        <v>0</v>
      </c>
      <c r="HV721">
        <v>1</v>
      </c>
      <c r="HW721">
        <v>0</v>
      </c>
      <c r="HX721">
        <v>3</v>
      </c>
      <c r="HY721">
        <v>39</v>
      </c>
      <c r="HZ721">
        <v>50</v>
      </c>
      <c r="IA721">
        <v>33</v>
      </c>
      <c r="IB721">
        <v>7</v>
      </c>
      <c r="IC721">
        <v>0</v>
      </c>
      <c r="ID721">
        <v>3</v>
      </c>
      <c r="IE721">
        <v>1</v>
      </c>
      <c r="IF721">
        <v>2</v>
      </c>
      <c r="IG721">
        <v>0</v>
      </c>
      <c r="IH721">
        <v>0</v>
      </c>
      <c r="II721">
        <v>0</v>
      </c>
      <c r="IJ721">
        <v>0</v>
      </c>
      <c r="IK721">
        <v>0</v>
      </c>
      <c r="IL721">
        <v>0</v>
      </c>
      <c r="IM721">
        <v>0</v>
      </c>
      <c r="IN721">
        <v>0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2</v>
      </c>
      <c r="IY721">
        <v>0</v>
      </c>
      <c r="IZ721">
        <v>0</v>
      </c>
      <c r="JA721">
        <v>0</v>
      </c>
      <c r="JB721">
        <v>2</v>
      </c>
      <c r="JC721">
        <v>50</v>
      </c>
      <c r="JD721" t="s">
        <v>0</v>
      </c>
      <c r="JE721" t="s">
        <v>0</v>
      </c>
      <c r="JF721" t="s">
        <v>0</v>
      </c>
      <c r="JG721" t="s">
        <v>0</v>
      </c>
      <c r="JH721" t="s">
        <v>0</v>
      </c>
      <c r="JI721" t="s">
        <v>0</v>
      </c>
      <c r="JJ721" t="s">
        <v>0</v>
      </c>
      <c r="JK721" t="s">
        <v>0</v>
      </c>
      <c r="JL721" t="s">
        <v>0</v>
      </c>
      <c r="JM721" t="s">
        <v>0</v>
      </c>
      <c r="JN721" t="s">
        <v>0</v>
      </c>
      <c r="JO721" t="s">
        <v>0</v>
      </c>
      <c r="JP721" t="s">
        <v>0</v>
      </c>
      <c r="JQ721" t="s">
        <v>0</v>
      </c>
      <c r="JR721" t="s">
        <v>0</v>
      </c>
      <c r="JS721" t="s">
        <v>0</v>
      </c>
      <c r="JT721" t="s">
        <v>0</v>
      </c>
      <c r="JU721" t="s">
        <v>0</v>
      </c>
      <c r="JV721" t="s">
        <v>0</v>
      </c>
      <c r="JW721">
        <v>3</v>
      </c>
      <c r="JX721">
        <v>1</v>
      </c>
      <c r="JY721">
        <v>0</v>
      </c>
      <c r="JZ721">
        <v>0</v>
      </c>
      <c r="KA721">
        <v>0</v>
      </c>
      <c r="KB721">
        <v>1</v>
      </c>
      <c r="KC721">
        <v>0</v>
      </c>
      <c r="KD721">
        <v>0</v>
      </c>
      <c r="KE721">
        <v>0</v>
      </c>
      <c r="KF721">
        <v>1</v>
      </c>
      <c r="KG721">
        <v>0</v>
      </c>
      <c r="KH721">
        <v>0</v>
      </c>
      <c r="KI721">
        <v>0</v>
      </c>
      <c r="KJ721">
        <v>0</v>
      </c>
      <c r="KK721">
        <v>0</v>
      </c>
      <c r="KL721">
        <v>0</v>
      </c>
      <c r="KM721">
        <v>0</v>
      </c>
      <c r="KN721">
        <v>0</v>
      </c>
      <c r="KO721">
        <v>0</v>
      </c>
      <c r="KP721">
        <v>0</v>
      </c>
      <c r="KQ721">
        <v>0</v>
      </c>
      <c r="KR721">
        <v>3</v>
      </c>
      <c r="KS721">
        <v>0</v>
      </c>
      <c r="KT721">
        <v>0</v>
      </c>
      <c r="KU721">
        <v>0</v>
      </c>
      <c r="KV721">
        <v>0</v>
      </c>
      <c r="KW721">
        <v>0</v>
      </c>
      <c r="KX721">
        <v>0</v>
      </c>
      <c r="KY721">
        <v>0</v>
      </c>
      <c r="KZ721">
        <v>0</v>
      </c>
      <c r="LA721">
        <v>0</v>
      </c>
      <c r="LB721">
        <v>0</v>
      </c>
      <c r="LC721">
        <v>0</v>
      </c>
      <c r="LD721">
        <v>0</v>
      </c>
      <c r="LE721">
        <v>0</v>
      </c>
      <c r="LF721">
        <v>0</v>
      </c>
      <c r="LG721">
        <v>0</v>
      </c>
      <c r="LH721">
        <v>0</v>
      </c>
      <c r="LI721">
        <v>0</v>
      </c>
      <c r="LJ721">
        <v>0</v>
      </c>
      <c r="LK721">
        <v>0</v>
      </c>
      <c r="LL721">
        <v>0</v>
      </c>
      <c r="LM721">
        <v>0</v>
      </c>
      <c r="LN721">
        <v>0</v>
      </c>
      <c r="LO721">
        <v>0</v>
      </c>
      <c r="LP721">
        <v>0</v>
      </c>
      <c r="LQ721">
        <v>0</v>
      </c>
      <c r="LR721">
        <v>0</v>
      </c>
      <c r="LS721">
        <v>0</v>
      </c>
      <c r="LT721">
        <v>0</v>
      </c>
      <c r="LU721">
        <v>0</v>
      </c>
      <c r="LV721">
        <v>1</v>
      </c>
      <c r="LW721">
        <v>0</v>
      </c>
      <c r="LX721">
        <v>0</v>
      </c>
      <c r="LY721">
        <v>0</v>
      </c>
      <c r="LZ721">
        <v>0</v>
      </c>
      <c r="MA721">
        <v>0</v>
      </c>
      <c r="MB721">
        <v>0</v>
      </c>
      <c r="MC721">
        <v>0</v>
      </c>
      <c r="MD721">
        <v>0</v>
      </c>
      <c r="ME721">
        <v>0</v>
      </c>
      <c r="MF721">
        <v>0</v>
      </c>
      <c r="MG721">
        <v>0</v>
      </c>
      <c r="MH721">
        <v>0</v>
      </c>
      <c r="MI721">
        <v>0</v>
      </c>
      <c r="MJ721">
        <v>0</v>
      </c>
      <c r="MK721">
        <v>0</v>
      </c>
      <c r="ML721">
        <v>1</v>
      </c>
      <c r="MM721">
        <v>1</v>
      </c>
    </row>
    <row r="722" spans="1:351">
      <c r="A722" t="s">
        <v>400</v>
      </c>
      <c r="B722" t="s">
        <v>135</v>
      </c>
      <c r="C722" t="str">
        <f>"206101"</f>
        <v>206101</v>
      </c>
      <c r="D722" t="s">
        <v>399</v>
      </c>
      <c r="E722">
        <v>11</v>
      </c>
      <c r="F722">
        <v>1152</v>
      </c>
      <c r="G722">
        <v>880</v>
      </c>
      <c r="H722">
        <v>254</v>
      </c>
      <c r="I722">
        <v>626</v>
      </c>
      <c r="J722">
        <v>2</v>
      </c>
      <c r="K722">
        <v>5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620</v>
      </c>
      <c r="T722">
        <v>0</v>
      </c>
      <c r="U722">
        <v>0</v>
      </c>
      <c r="V722">
        <v>620</v>
      </c>
      <c r="W722">
        <v>4</v>
      </c>
      <c r="X722">
        <v>2</v>
      </c>
      <c r="Y722">
        <v>2</v>
      </c>
      <c r="Z722">
        <v>0</v>
      </c>
      <c r="AA722">
        <v>616</v>
      </c>
      <c r="AB722">
        <v>215</v>
      </c>
      <c r="AC722">
        <v>76</v>
      </c>
      <c r="AD722">
        <v>20</v>
      </c>
      <c r="AE722">
        <v>57</v>
      </c>
      <c r="AF722">
        <v>4</v>
      </c>
      <c r="AG722">
        <v>18</v>
      </c>
      <c r="AH722">
        <v>4</v>
      </c>
      <c r="AI722">
        <v>1</v>
      </c>
      <c r="AJ722">
        <v>3</v>
      </c>
      <c r="AK722">
        <v>8</v>
      </c>
      <c r="AL722">
        <v>9</v>
      </c>
      <c r="AM722">
        <v>1</v>
      </c>
      <c r="AN722">
        <v>0</v>
      </c>
      <c r="AO722">
        <v>1</v>
      </c>
      <c r="AP722">
        <v>0</v>
      </c>
      <c r="AQ722">
        <v>0</v>
      </c>
      <c r="AR722">
        <v>0</v>
      </c>
      <c r="AS722">
        <v>0</v>
      </c>
      <c r="AT722">
        <v>1</v>
      </c>
      <c r="AU722">
        <v>0</v>
      </c>
      <c r="AV722">
        <v>1</v>
      </c>
      <c r="AW722">
        <v>0</v>
      </c>
      <c r="AX722">
        <v>0</v>
      </c>
      <c r="AY722">
        <v>1</v>
      </c>
      <c r="AZ722">
        <v>2</v>
      </c>
      <c r="BA722">
        <v>0</v>
      </c>
      <c r="BB722">
        <v>3</v>
      </c>
      <c r="BC722">
        <v>3</v>
      </c>
      <c r="BD722">
        <v>2</v>
      </c>
      <c r="BE722">
        <v>215</v>
      </c>
      <c r="BF722">
        <v>151</v>
      </c>
      <c r="BG722">
        <v>59</v>
      </c>
      <c r="BH722">
        <v>17</v>
      </c>
      <c r="BI722">
        <v>13</v>
      </c>
      <c r="BJ722">
        <v>6</v>
      </c>
      <c r="BK722">
        <v>11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1</v>
      </c>
      <c r="BR722">
        <v>0</v>
      </c>
      <c r="BS722">
        <v>1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1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42</v>
      </c>
      <c r="CI722">
        <v>151</v>
      </c>
      <c r="CJ722">
        <v>29</v>
      </c>
      <c r="CK722">
        <v>10</v>
      </c>
      <c r="CL722">
        <v>4</v>
      </c>
      <c r="CM722">
        <v>5</v>
      </c>
      <c r="CN722">
        <v>1</v>
      </c>
      <c r="CO722">
        <v>3</v>
      </c>
      <c r="CP722">
        <v>0</v>
      </c>
      <c r="CQ722">
        <v>0</v>
      </c>
      <c r="CR722">
        <v>2</v>
      </c>
      <c r="CS722">
        <v>0</v>
      </c>
      <c r="CT722">
        <v>1</v>
      </c>
      <c r="CU722">
        <v>1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1</v>
      </c>
      <c r="DG722">
        <v>0</v>
      </c>
      <c r="DH722">
        <v>1</v>
      </c>
      <c r="DI722">
        <v>29</v>
      </c>
      <c r="DJ722">
        <v>34</v>
      </c>
      <c r="DK722">
        <v>22</v>
      </c>
      <c r="DL722">
        <v>1</v>
      </c>
      <c r="DM722">
        <v>1</v>
      </c>
      <c r="DN722">
        <v>0</v>
      </c>
      <c r="DO722">
        <v>0</v>
      </c>
      <c r="DP722">
        <v>0</v>
      </c>
      <c r="DQ722">
        <v>1</v>
      </c>
      <c r="DR722">
        <v>0</v>
      </c>
      <c r="DS722">
        <v>2</v>
      </c>
      <c r="DT722">
        <v>0</v>
      </c>
      <c r="DU722">
        <v>2</v>
      </c>
      <c r="DV722">
        <v>0</v>
      </c>
      <c r="DW722">
        <v>2</v>
      </c>
      <c r="DX722">
        <v>0</v>
      </c>
      <c r="DY722">
        <v>0</v>
      </c>
      <c r="DZ722">
        <v>0</v>
      </c>
      <c r="EA722">
        <v>0</v>
      </c>
      <c r="EB722">
        <v>1</v>
      </c>
      <c r="EC722">
        <v>1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1</v>
      </c>
      <c r="EM722">
        <v>34</v>
      </c>
      <c r="EN722">
        <v>16</v>
      </c>
      <c r="EO722">
        <v>1</v>
      </c>
      <c r="EP722">
        <v>1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1</v>
      </c>
      <c r="EZ722">
        <v>1</v>
      </c>
      <c r="FA722">
        <v>0</v>
      </c>
      <c r="FB722">
        <v>0</v>
      </c>
      <c r="FC722">
        <v>1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0</v>
      </c>
      <c r="FP722">
        <v>11</v>
      </c>
      <c r="FQ722">
        <v>16</v>
      </c>
      <c r="FR722">
        <v>77</v>
      </c>
      <c r="FS722">
        <v>25</v>
      </c>
      <c r="FT722">
        <v>6</v>
      </c>
      <c r="FU722">
        <v>6</v>
      </c>
      <c r="FV722">
        <v>0</v>
      </c>
      <c r="FW722">
        <v>1</v>
      </c>
      <c r="FX722">
        <v>7</v>
      </c>
      <c r="FY722">
        <v>1</v>
      </c>
      <c r="FZ722">
        <v>0</v>
      </c>
      <c r="GA722">
        <v>0</v>
      </c>
      <c r="GB722">
        <v>1</v>
      </c>
      <c r="GC722">
        <v>0</v>
      </c>
      <c r="GD722">
        <v>1</v>
      </c>
      <c r="GE722">
        <v>0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3</v>
      </c>
      <c r="GM722">
        <v>0</v>
      </c>
      <c r="GN722">
        <v>0</v>
      </c>
      <c r="GO722">
        <v>1</v>
      </c>
      <c r="GP722">
        <v>0</v>
      </c>
      <c r="GQ722">
        <v>0</v>
      </c>
      <c r="GR722">
        <v>0</v>
      </c>
      <c r="GS722">
        <v>1</v>
      </c>
      <c r="GT722">
        <v>24</v>
      </c>
      <c r="GU722">
        <v>77</v>
      </c>
      <c r="GV722">
        <v>51</v>
      </c>
      <c r="GW722">
        <v>24</v>
      </c>
      <c r="GX722">
        <v>8</v>
      </c>
      <c r="GY722">
        <v>0</v>
      </c>
      <c r="GZ722">
        <v>2</v>
      </c>
      <c r="HA722">
        <v>0</v>
      </c>
      <c r="HB722">
        <v>2</v>
      </c>
      <c r="HC722">
        <v>1</v>
      </c>
      <c r="HD722">
        <v>0</v>
      </c>
      <c r="HE722">
        <v>0</v>
      </c>
      <c r="HF722">
        <v>1</v>
      </c>
      <c r="HG722">
        <v>1</v>
      </c>
      <c r="HH722">
        <v>1</v>
      </c>
      <c r="HI722">
        <v>0</v>
      </c>
      <c r="HJ722">
        <v>1</v>
      </c>
      <c r="HK722">
        <v>0</v>
      </c>
      <c r="HL722">
        <v>0</v>
      </c>
      <c r="HM722">
        <v>0</v>
      </c>
      <c r="HN722">
        <v>1</v>
      </c>
      <c r="HO722">
        <v>1</v>
      </c>
      <c r="HP722">
        <v>2</v>
      </c>
      <c r="HQ722">
        <v>1</v>
      </c>
      <c r="HR722">
        <v>0</v>
      </c>
      <c r="HS722">
        <v>1</v>
      </c>
      <c r="HT722">
        <v>0</v>
      </c>
      <c r="HU722">
        <v>2</v>
      </c>
      <c r="HV722">
        <v>0</v>
      </c>
      <c r="HW722">
        <v>0</v>
      </c>
      <c r="HX722">
        <v>2</v>
      </c>
      <c r="HY722">
        <v>51</v>
      </c>
      <c r="HZ722">
        <v>40</v>
      </c>
      <c r="IA722">
        <v>28</v>
      </c>
      <c r="IB722">
        <v>2</v>
      </c>
      <c r="IC722">
        <v>2</v>
      </c>
      <c r="ID722">
        <v>0</v>
      </c>
      <c r="IE722">
        <v>1</v>
      </c>
      <c r="IF722">
        <v>1</v>
      </c>
      <c r="IG722">
        <v>0</v>
      </c>
      <c r="IH722">
        <v>0</v>
      </c>
      <c r="II722">
        <v>0</v>
      </c>
      <c r="IJ722">
        <v>0</v>
      </c>
      <c r="IK722">
        <v>1</v>
      </c>
      <c r="IL722">
        <v>0</v>
      </c>
      <c r="IM722">
        <v>0</v>
      </c>
      <c r="IN722">
        <v>0</v>
      </c>
      <c r="IO722">
        <v>0</v>
      </c>
      <c r="IP722">
        <v>0</v>
      </c>
      <c r="IQ722">
        <v>0</v>
      </c>
      <c r="IR722">
        <v>1</v>
      </c>
      <c r="IS722">
        <v>0</v>
      </c>
      <c r="IT722">
        <v>0</v>
      </c>
      <c r="IU722">
        <v>1</v>
      </c>
      <c r="IV722">
        <v>0</v>
      </c>
      <c r="IW722">
        <v>0</v>
      </c>
      <c r="IX722">
        <v>0</v>
      </c>
      <c r="IY722">
        <v>0</v>
      </c>
      <c r="IZ722">
        <v>0</v>
      </c>
      <c r="JA722">
        <v>0</v>
      </c>
      <c r="JB722">
        <v>3</v>
      </c>
      <c r="JC722">
        <v>40</v>
      </c>
      <c r="JD722" t="s">
        <v>0</v>
      </c>
      <c r="JE722" t="s">
        <v>0</v>
      </c>
      <c r="JF722" t="s">
        <v>0</v>
      </c>
      <c r="JG722" t="s">
        <v>0</v>
      </c>
      <c r="JH722" t="s">
        <v>0</v>
      </c>
      <c r="JI722" t="s">
        <v>0</v>
      </c>
      <c r="JJ722" t="s">
        <v>0</v>
      </c>
      <c r="JK722" t="s">
        <v>0</v>
      </c>
      <c r="JL722" t="s">
        <v>0</v>
      </c>
      <c r="JM722" t="s">
        <v>0</v>
      </c>
      <c r="JN722" t="s">
        <v>0</v>
      </c>
      <c r="JO722" t="s">
        <v>0</v>
      </c>
      <c r="JP722" t="s">
        <v>0</v>
      </c>
      <c r="JQ722" t="s">
        <v>0</v>
      </c>
      <c r="JR722" t="s">
        <v>0</v>
      </c>
      <c r="JS722" t="s">
        <v>0</v>
      </c>
      <c r="JT722" t="s">
        <v>0</v>
      </c>
      <c r="JU722" t="s">
        <v>0</v>
      </c>
      <c r="JV722" t="s">
        <v>0</v>
      </c>
      <c r="JW722">
        <v>2</v>
      </c>
      <c r="JX722">
        <v>0</v>
      </c>
      <c r="JY722">
        <v>0</v>
      </c>
      <c r="JZ722">
        <v>0</v>
      </c>
      <c r="KA722">
        <v>0</v>
      </c>
      <c r="KB722">
        <v>0</v>
      </c>
      <c r="KC722">
        <v>0</v>
      </c>
      <c r="KD722">
        <v>0</v>
      </c>
      <c r="KE722">
        <v>1</v>
      </c>
      <c r="KF722">
        <v>1</v>
      </c>
      <c r="KG722">
        <v>0</v>
      </c>
      <c r="KH722">
        <v>0</v>
      </c>
      <c r="KI722">
        <v>0</v>
      </c>
      <c r="KJ722">
        <v>0</v>
      </c>
      <c r="KK722">
        <v>0</v>
      </c>
      <c r="KL722">
        <v>0</v>
      </c>
      <c r="KM722">
        <v>0</v>
      </c>
      <c r="KN722">
        <v>0</v>
      </c>
      <c r="KO722">
        <v>0</v>
      </c>
      <c r="KP722">
        <v>0</v>
      </c>
      <c r="KQ722">
        <v>0</v>
      </c>
      <c r="KR722">
        <v>2</v>
      </c>
      <c r="KS722">
        <v>0</v>
      </c>
      <c r="KT722">
        <v>0</v>
      </c>
      <c r="KU722">
        <v>0</v>
      </c>
      <c r="KV722">
        <v>0</v>
      </c>
      <c r="KW722">
        <v>0</v>
      </c>
      <c r="KX722">
        <v>0</v>
      </c>
      <c r="KY722">
        <v>0</v>
      </c>
      <c r="KZ722">
        <v>0</v>
      </c>
      <c r="LA722">
        <v>0</v>
      </c>
      <c r="LB722">
        <v>0</v>
      </c>
      <c r="LC722">
        <v>0</v>
      </c>
      <c r="LD722">
        <v>0</v>
      </c>
      <c r="LE722">
        <v>0</v>
      </c>
      <c r="LF722">
        <v>0</v>
      </c>
      <c r="LG722">
        <v>0</v>
      </c>
      <c r="LH722">
        <v>0</v>
      </c>
      <c r="LI722">
        <v>0</v>
      </c>
      <c r="LJ722">
        <v>0</v>
      </c>
      <c r="LK722">
        <v>0</v>
      </c>
      <c r="LL722">
        <v>0</v>
      </c>
      <c r="LM722">
        <v>0</v>
      </c>
      <c r="LN722">
        <v>0</v>
      </c>
      <c r="LO722">
        <v>0</v>
      </c>
      <c r="LP722">
        <v>0</v>
      </c>
      <c r="LQ722">
        <v>0</v>
      </c>
      <c r="LR722">
        <v>0</v>
      </c>
      <c r="LS722">
        <v>0</v>
      </c>
      <c r="LT722">
        <v>0</v>
      </c>
      <c r="LU722">
        <v>0</v>
      </c>
      <c r="LV722">
        <v>1</v>
      </c>
      <c r="LW722">
        <v>0</v>
      </c>
      <c r="LX722">
        <v>0</v>
      </c>
      <c r="LY722">
        <v>1</v>
      </c>
      <c r="LZ722">
        <v>0</v>
      </c>
      <c r="MA722">
        <v>0</v>
      </c>
      <c r="MB722">
        <v>0</v>
      </c>
      <c r="MC722">
        <v>0</v>
      </c>
      <c r="MD722">
        <v>0</v>
      </c>
      <c r="ME722">
        <v>0</v>
      </c>
      <c r="MF722">
        <v>0</v>
      </c>
      <c r="MG722">
        <v>0</v>
      </c>
      <c r="MH722">
        <v>0</v>
      </c>
      <c r="MI722">
        <v>0</v>
      </c>
      <c r="MJ722">
        <v>0</v>
      </c>
      <c r="MK722">
        <v>0</v>
      </c>
      <c r="ML722">
        <v>0</v>
      </c>
      <c r="MM722">
        <v>1</v>
      </c>
    </row>
    <row r="723" spans="1:351">
      <c r="A723" t="s">
        <v>398</v>
      </c>
      <c r="B723" t="s">
        <v>135</v>
      </c>
      <c r="C723" t="str">
        <f>"206101"</f>
        <v>206101</v>
      </c>
      <c r="D723" t="s">
        <v>397</v>
      </c>
      <c r="E723">
        <v>12</v>
      </c>
      <c r="F723">
        <v>1411</v>
      </c>
      <c r="G723">
        <v>1060</v>
      </c>
      <c r="H723">
        <v>248</v>
      </c>
      <c r="I723">
        <v>812</v>
      </c>
      <c r="J723">
        <v>0</v>
      </c>
      <c r="K723">
        <v>17</v>
      </c>
      <c r="L723">
        <v>4</v>
      </c>
      <c r="M723">
        <v>4</v>
      </c>
      <c r="N723">
        <v>0</v>
      </c>
      <c r="O723">
        <v>0</v>
      </c>
      <c r="P723">
        <v>0</v>
      </c>
      <c r="Q723">
        <v>0</v>
      </c>
      <c r="R723">
        <v>4</v>
      </c>
      <c r="S723">
        <v>816</v>
      </c>
      <c r="T723">
        <v>4</v>
      </c>
      <c r="U723">
        <v>0</v>
      </c>
      <c r="V723">
        <v>816</v>
      </c>
      <c r="W723">
        <v>7</v>
      </c>
      <c r="X723">
        <v>3</v>
      </c>
      <c r="Y723">
        <v>3</v>
      </c>
      <c r="Z723">
        <v>1</v>
      </c>
      <c r="AA723">
        <v>809</v>
      </c>
      <c r="AB723">
        <v>274</v>
      </c>
      <c r="AC723">
        <v>78</v>
      </c>
      <c r="AD723">
        <v>30</v>
      </c>
      <c r="AE723">
        <v>77</v>
      </c>
      <c r="AF723">
        <v>1</v>
      </c>
      <c r="AG723">
        <v>33</v>
      </c>
      <c r="AH723">
        <v>2</v>
      </c>
      <c r="AI723">
        <v>1</v>
      </c>
      <c r="AJ723">
        <v>0</v>
      </c>
      <c r="AK723">
        <v>13</v>
      </c>
      <c r="AL723">
        <v>14</v>
      </c>
      <c r="AM723">
        <v>5</v>
      </c>
      <c r="AN723">
        <v>0</v>
      </c>
      <c r="AO723">
        <v>0</v>
      </c>
      <c r="AP723">
        <v>2</v>
      </c>
      <c r="AQ723">
        <v>3</v>
      </c>
      <c r="AR723">
        <v>0</v>
      </c>
      <c r="AS723">
        <v>0</v>
      </c>
      <c r="AT723">
        <v>5</v>
      </c>
      <c r="AU723">
        <v>0</v>
      </c>
      <c r="AV723">
        <v>0</v>
      </c>
      <c r="AW723">
        <v>1</v>
      </c>
      <c r="AX723">
        <v>0</v>
      </c>
      <c r="AY723">
        <v>0</v>
      </c>
      <c r="AZ723">
        <v>0</v>
      </c>
      <c r="BA723">
        <v>0</v>
      </c>
      <c r="BB723">
        <v>3</v>
      </c>
      <c r="BC723">
        <v>1</v>
      </c>
      <c r="BD723">
        <v>5</v>
      </c>
      <c r="BE723">
        <v>274</v>
      </c>
      <c r="BF723">
        <v>204</v>
      </c>
      <c r="BG723">
        <v>70</v>
      </c>
      <c r="BH723">
        <v>12</v>
      </c>
      <c r="BI723">
        <v>22</v>
      </c>
      <c r="BJ723">
        <v>12</v>
      </c>
      <c r="BK723">
        <v>16</v>
      </c>
      <c r="BL723">
        <v>1</v>
      </c>
      <c r="BM723">
        <v>0</v>
      </c>
      <c r="BN723">
        <v>1</v>
      </c>
      <c r="BO723">
        <v>1</v>
      </c>
      <c r="BP723">
        <v>0</v>
      </c>
      <c r="BQ723">
        <v>1</v>
      </c>
      <c r="BR723">
        <v>2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1</v>
      </c>
      <c r="BY723">
        <v>0</v>
      </c>
      <c r="BZ723">
        <v>1</v>
      </c>
      <c r="CA723">
        <v>1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63</v>
      </c>
      <c r="CI723">
        <v>204</v>
      </c>
      <c r="CJ723">
        <v>23</v>
      </c>
      <c r="CK723">
        <v>10</v>
      </c>
      <c r="CL723">
        <v>5</v>
      </c>
      <c r="CM723">
        <v>1</v>
      </c>
      <c r="CN723">
        <v>0</v>
      </c>
      <c r="CO723">
        <v>0</v>
      </c>
      <c r="CP723">
        <v>0</v>
      </c>
      <c r="CQ723">
        <v>0</v>
      </c>
      <c r="CR723">
        <v>1</v>
      </c>
      <c r="CS723">
        <v>0</v>
      </c>
      <c r="CT723">
        <v>1</v>
      </c>
      <c r="CU723">
        <v>0</v>
      </c>
      <c r="CV723">
        <v>1</v>
      </c>
      <c r="CW723">
        <v>0</v>
      </c>
      <c r="CX723">
        <v>0</v>
      </c>
      <c r="CY723">
        <v>1</v>
      </c>
      <c r="CZ723">
        <v>0</v>
      </c>
      <c r="DA723">
        <v>0</v>
      </c>
      <c r="DB723">
        <v>0</v>
      </c>
      <c r="DC723">
        <v>0</v>
      </c>
      <c r="DD723">
        <v>1</v>
      </c>
      <c r="DE723">
        <v>0</v>
      </c>
      <c r="DF723">
        <v>0</v>
      </c>
      <c r="DG723">
        <v>0</v>
      </c>
      <c r="DH723">
        <v>2</v>
      </c>
      <c r="DI723">
        <v>23</v>
      </c>
      <c r="DJ723">
        <v>52</v>
      </c>
      <c r="DK723">
        <v>35</v>
      </c>
      <c r="DL723">
        <v>1</v>
      </c>
      <c r="DM723">
        <v>1</v>
      </c>
      <c r="DN723">
        <v>0</v>
      </c>
      <c r="DO723">
        <v>2</v>
      </c>
      <c r="DP723">
        <v>2</v>
      </c>
      <c r="DQ723">
        <v>1</v>
      </c>
      <c r="DR723">
        <v>0</v>
      </c>
      <c r="DS723">
        <v>0</v>
      </c>
      <c r="DT723">
        <v>2</v>
      </c>
      <c r="DU723">
        <v>1</v>
      </c>
      <c r="DV723">
        <v>2</v>
      </c>
      <c r="DW723">
        <v>0</v>
      </c>
      <c r="DX723">
        <v>0</v>
      </c>
      <c r="DY723">
        <v>1</v>
      </c>
      <c r="DZ723">
        <v>1</v>
      </c>
      <c r="EA723">
        <v>0</v>
      </c>
      <c r="EB723">
        <v>0</v>
      </c>
      <c r="EC723">
        <v>1</v>
      </c>
      <c r="ED723">
        <v>0</v>
      </c>
      <c r="EE723">
        <v>0</v>
      </c>
      <c r="EF723">
        <v>0</v>
      </c>
      <c r="EG723">
        <v>0</v>
      </c>
      <c r="EH723">
        <v>1</v>
      </c>
      <c r="EI723">
        <v>0</v>
      </c>
      <c r="EJ723">
        <v>1</v>
      </c>
      <c r="EK723">
        <v>0</v>
      </c>
      <c r="EL723">
        <v>0</v>
      </c>
      <c r="EM723">
        <v>52</v>
      </c>
      <c r="EN723">
        <v>17</v>
      </c>
      <c r="EO723">
        <v>3</v>
      </c>
      <c r="EP723">
        <v>2</v>
      </c>
      <c r="EQ723">
        <v>1</v>
      </c>
      <c r="ER723">
        <v>0</v>
      </c>
      <c r="ES723">
        <v>0</v>
      </c>
      <c r="ET723">
        <v>1</v>
      </c>
      <c r="EU723">
        <v>0</v>
      </c>
      <c r="EV723">
        <v>0</v>
      </c>
      <c r="EW723">
        <v>1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1</v>
      </c>
      <c r="FG723">
        <v>0</v>
      </c>
      <c r="FH723">
        <v>0</v>
      </c>
      <c r="FI723">
        <v>2</v>
      </c>
      <c r="FJ723">
        <v>0</v>
      </c>
      <c r="FK723">
        <v>0</v>
      </c>
      <c r="FL723">
        <v>0</v>
      </c>
      <c r="FM723">
        <v>0</v>
      </c>
      <c r="FN723">
        <v>0</v>
      </c>
      <c r="FO723">
        <v>0</v>
      </c>
      <c r="FP723">
        <v>6</v>
      </c>
      <c r="FQ723">
        <v>17</v>
      </c>
      <c r="FR723">
        <v>105</v>
      </c>
      <c r="FS723">
        <v>30</v>
      </c>
      <c r="FT723">
        <v>1</v>
      </c>
      <c r="FU723">
        <v>25</v>
      </c>
      <c r="FV723">
        <v>1</v>
      </c>
      <c r="FW723">
        <v>1</v>
      </c>
      <c r="FX723">
        <v>11</v>
      </c>
      <c r="FY723">
        <v>0</v>
      </c>
      <c r="FZ723">
        <v>2</v>
      </c>
      <c r="GA723">
        <v>0</v>
      </c>
      <c r="GB723">
        <v>0</v>
      </c>
      <c r="GC723">
        <v>3</v>
      </c>
      <c r="GD723">
        <v>0</v>
      </c>
      <c r="GE723">
        <v>0</v>
      </c>
      <c r="GF723">
        <v>0</v>
      </c>
      <c r="GG723">
        <v>0</v>
      </c>
      <c r="GH723">
        <v>0</v>
      </c>
      <c r="GI723">
        <v>0</v>
      </c>
      <c r="GJ723">
        <v>0</v>
      </c>
      <c r="GK723">
        <v>0</v>
      </c>
      <c r="GL723">
        <v>1</v>
      </c>
      <c r="GM723">
        <v>0</v>
      </c>
      <c r="GN723">
        <v>0</v>
      </c>
      <c r="GO723">
        <v>1</v>
      </c>
      <c r="GP723">
        <v>0</v>
      </c>
      <c r="GQ723">
        <v>1</v>
      </c>
      <c r="GR723">
        <v>1</v>
      </c>
      <c r="GS723">
        <v>4</v>
      </c>
      <c r="GT723">
        <v>23</v>
      </c>
      <c r="GU723">
        <v>105</v>
      </c>
      <c r="GV723">
        <v>63</v>
      </c>
      <c r="GW723">
        <v>33</v>
      </c>
      <c r="GX723">
        <v>13</v>
      </c>
      <c r="GY723">
        <v>2</v>
      </c>
      <c r="GZ723">
        <v>0</v>
      </c>
      <c r="HA723">
        <v>1</v>
      </c>
      <c r="HB723">
        <v>2</v>
      </c>
      <c r="HC723">
        <v>3</v>
      </c>
      <c r="HD723">
        <v>0</v>
      </c>
      <c r="HE723">
        <v>1</v>
      </c>
      <c r="HF723">
        <v>0</v>
      </c>
      <c r="HG723">
        <v>1</v>
      </c>
      <c r="HH723">
        <v>0</v>
      </c>
      <c r="HI723">
        <v>0</v>
      </c>
      <c r="HJ723">
        <v>0</v>
      </c>
      <c r="HK723">
        <v>0</v>
      </c>
      <c r="HL723">
        <v>1</v>
      </c>
      <c r="HM723">
        <v>0</v>
      </c>
      <c r="HN723">
        <v>0</v>
      </c>
      <c r="HO723">
        <v>0</v>
      </c>
      <c r="HP723">
        <v>1</v>
      </c>
      <c r="HQ723">
        <v>1</v>
      </c>
      <c r="HR723">
        <v>0</v>
      </c>
      <c r="HS723">
        <v>0</v>
      </c>
      <c r="HT723">
        <v>2</v>
      </c>
      <c r="HU723">
        <v>2</v>
      </c>
      <c r="HV723">
        <v>0</v>
      </c>
      <c r="HW723">
        <v>0</v>
      </c>
      <c r="HX723">
        <v>0</v>
      </c>
      <c r="HY723">
        <v>63</v>
      </c>
      <c r="HZ723">
        <v>67</v>
      </c>
      <c r="IA723">
        <v>51</v>
      </c>
      <c r="IB723">
        <v>6</v>
      </c>
      <c r="IC723">
        <v>0</v>
      </c>
      <c r="ID723">
        <v>1</v>
      </c>
      <c r="IE723">
        <v>0</v>
      </c>
      <c r="IF723">
        <v>2</v>
      </c>
      <c r="IG723">
        <v>0</v>
      </c>
      <c r="IH723">
        <v>0</v>
      </c>
      <c r="II723">
        <v>1</v>
      </c>
      <c r="IJ723">
        <v>0</v>
      </c>
      <c r="IK723">
        <v>0</v>
      </c>
      <c r="IL723">
        <v>0</v>
      </c>
      <c r="IM723">
        <v>0</v>
      </c>
      <c r="IN723">
        <v>0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1</v>
      </c>
      <c r="IV723">
        <v>0</v>
      </c>
      <c r="IW723">
        <v>1</v>
      </c>
      <c r="IX723">
        <v>2</v>
      </c>
      <c r="IY723">
        <v>0</v>
      </c>
      <c r="IZ723">
        <v>0</v>
      </c>
      <c r="JA723">
        <v>0</v>
      </c>
      <c r="JB723">
        <v>2</v>
      </c>
      <c r="JC723">
        <v>67</v>
      </c>
      <c r="JD723" t="s">
        <v>0</v>
      </c>
      <c r="JE723" t="s">
        <v>0</v>
      </c>
      <c r="JF723" t="s">
        <v>0</v>
      </c>
      <c r="JG723" t="s">
        <v>0</v>
      </c>
      <c r="JH723" t="s">
        <v>0</v>
      </c>
      <c r="JI723" t="s">
        <v>0</v>
      </c>
      <c r="JJ723" t="s">
        <v>0</v>
      </c>
      <c r="JK723" t="s">
        <v>0</v>
      </c>
      <c r="JL723" t="s">
        <v>0</v>
      </c>
      <c r="JM723" t="s">
        <v>0</v>
      </c>
      <c r="JN723" t="s">
        <v>0</v>
      </c>
      <c r="JO723" t="s">
        <v>0</v>
      </c>
      <c r="JP723" t="s">
        <v>0</v>
      </c>
      <c r="JQ723" t="s">
        <v>0</v>
      </c>
      <c r="JR723" t="s">
        <v>0</v>
      </c>
      <c r="JS723" t="s">
        <v>0</v>
      </c>
      <c r="JT723" t="s">
        <v>0</v>
      </c>
      <c r="JU723" t="s">
        <v>0</v>
      </c>
      <c r="JV723" t="s">
        <v>0</v>
      </c>
      <c r="JW723">
        <v>4</v>
      </c>
      <c r="JX723">
        <v>1</v>
      </c>
      <c r="JY723">
        <v>1</v>
      </c>
      <c r="JZ723">
        <v>0</v>
      </c>
      <c r="KA723">
        <v>1</v>
      </c>
      <c r="KB723">
        <v>0</v>
      </c>
      <c r="KC723">
        <v>0</v>
      </c>
      <c r="KD723">
        <v>0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0</v>
      </c>
      <c r="KL723">
        <v>0</v>
      </c>
      <c r="KM723">
        <v>1</v>
      </c>
      <c r="KN723">
        <v>0</v>
      </c>
      <c r="KO723">
        <v>0</v>
      </c>
      <c r="KP723">
        <v>0</v>
      </c>
      <c r="KQ723">
        <v>0</v>
      </c>
      <c r="KR723">
        <v>4</v>
      </c>
      <c r="KS723">
        <v>0</v>
      </c>
      <c r="KT723">
        <v>0</v>
      </c>
      <c r="KU723">
        <v>0</v>
      </c>
      <c r="KV723">
        <v>0</v>
      </c>
      <c r="KW723">
        <v>0</v>
      </c>
      <c r="KX723">
        <v>0</v>
      </c>
      <c r="KY723">
        <v>0</v>
      </c>
      <c r="KZ723">
        <v>0</v>
      </c>
      <c r="LA723">
        <v>0</v>
      </c>
      <c r="LB723">
        <v>0</v>
      </c>
      <c r="LC723">
        <v>0</v>
      </c>
      <c r="LD723">
        <v>0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0</v>
      </c>
      <c r="LP723">
        <v>0</v>
      </c>
      <c r="LQ723">
        <v>0</v>
      </c>
      <c r="LR723">
        <v>0</v>
      </c>
      <c r="LS723">
        <v>0</v>
      </c>
      <c r="LT723">
        <v>0</v>
      </c>
      <c r="LU723">
        <v>0</v>
      </c>
      <c r="LV723">
        <v>0</v>
      </c>
      <c r="LW723">
        <v>0</v>
      </c>
      <c r="LX723">
        <v>0</v>
      </c>
      <c r="LY723">
        <v>0</v>
      </c>
      <c r="LZ723">
        <v>0</v>
      </c>
      <c r="MA723">
        <v>0</v>
      </c>
      <c r="MB723">
        <v>0</v>
      </c>
      <c r="MC723">
        <v>0</v>
      </c>
      <c r="MD723">
        <v>0</v>
      </c>
      <c r="ME723">
        <v>0</v>
      </c>
      <c r="MF723">
        <v>0</v>
      </c>
      <c r="MG723">
        <v>0</v>
      </c>
      <c r="MH723">
        <v>0</v>
      </c>
      <c r="MI723">
        <v>0</v>
      </c>
      <c r="MJ723">
        <v>0</v>
      </c>
      <c r="MK723">
        <v>0</v>
      </c>
      <c r="ML723">
        <v>0</v>
      </c>
      <c r="MM723">
        <v>0</v>
      </c>
    </row>
    <row r="724" spans="1:351">
      <c r="A724" t="s">
        <v>396</v>
      </c>
      <c r="B724" t="s">
        <v>135</v>
      </c>
      <c r="C724" t="str">
        <f>"206101"</f>
        <v>206101</v>
      </c>
      <c r="D724" t="s">
        <v>394</v>
      </c>
      <c r="E724">
        <v>13</v>
      </c>
      <c r="F724">
        <v>1710</v>
      </c>
      <c r="G724">
        <v>1290</v>
      </c>
      <c r="H724">
        <v>385</v>
      </c>
      <c r="I724">
        <v>905</v>
      </c>
      <c r="J724">
        <v>1</v>
      </c>
      <c r="K724">
        <v>12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905</v>
      </c>
      <c r="T724">
        <v>0</v>
      </c>
      <c r="U724">
        <v>0</v>
      </c>
      <c r="V724">
        <v>905</v>
      </c>
      <c r="W724">
        <v>13</v>
      </c>
      <c r="X724">
        <v>8</v>
      </c>
      <c r="Y724">
        <v>4</v>
      </c>
      <c r="Z724">
        <v>1</v>
      </c>
      <c r="AA724">
        <v>892</v>
      </c>
      <c r="AB724">
        <v>316</v>
      </c>
      <c r="AC724">
        <v>105</v>
      </c>
      <c r="AD724">
        <v>24</v>
      </c>
      <c r="AE724">
        <v>88</v>
      </c>
      <c r="AF724">
        <v>4</v>
      </c>
      <c r="AG724">
        <v>38</v>
      </c>
      <c r="AH724">
        <v>0</v>
      </c>
      <c r="AI724">
        <v>1</v>
      </c>
      <c r="AJ724">
        <v>0</v>
      </c>
      <c r="AK724">
        <v>8</v>
      </c>
      <c r="AL724">
        <v>20</v>
      </c>
      <c r="AM724">
        <v>2</v>
      </c>
      <c r="AN724">
        <v>1</v>
      </c>
      <c r="AO724">
        <v>1</v>
      </c>
      <c r="AP724">
        <v>1</v>
      </c>
      <c r="AQ724">
        <v>1</v>
      </c>
      <c r="AR724">
        <v>0</v>
      </c>
      <c r="AS724">
        <v>0</v>
      </c>
      <c r="AT724">
        <v>2</v>
      </c>
      <c r="AU724">
        <v>0</v>
      </c>
      <c r="AV724">
        <v>1</v>
      </c>
      <c r="AW724">
        <v>1</v>
      </c>
      <c r="AX724">
        <v>1</v>
      </c>
      <c r="AY724">
        <v>0</v>
      </c>
      <c r="AZ724">
        <v>2</v>
      </c>
      <c r="BA724">
        <v>0</v>
      </c>
      <c r="BB724">
        <v>7</v>
      </c>
      <c r="BC724">
        <v>0</v>
      </c>
      <c r="BD724">
        <v>8</v>
      </c>
      <c r="BE724">
        <v>316</v>
      </c>
      <c r="BF724">
        <v>204</v>
      </c>
      <c r="BG724">
        <v>75</v>
      </c>
      <c r="BH724">
        <v>17</v>
      </c>
      <c r="BI724">
        <v>23</v>
      </c>
      <c r="BJ724">
        <v>9</v>
      </c>
      <c r="BK724">
        <v>16</v>
      </c>
      <c r="BL724">
        <v>1</v>
      </c>
      <c r="BM724">
        <v>1</v>
      </c>
      <c r="BN724">
        <v>2</v>
      </c>
      <c r="BO724">
        <v>1</v>
      </c>
      <c r="BP724">
        <v>0</v>
      </c>
      <c r="BQ724">
        <v>2</v>
      </c>
      <c r="BR724">
        <v>1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1</v>
      </c>
      <c r="BY724">
        <v>0</v>
      </c>
      <c r="BZ724">
        <v>0</v>
      </c>
      <c r="CA724">
        <v>2</v>
      </c>
      <c r="CB724">
        <v>0</v>
      </c>
      <c r="CC724">
        <v>0</v>
      </c>
      <c r="CD724">
        <v>1</v>
      </c>
      <c r="CE724">
        <v>0</v>
      </c>
      <c r="CF724">
        <v>0</v>
      </c>
      <c r="CG724">
        <v>1</v>
      </c>
      <c r="CH724">
        <v>51</v>
      </c>
      <c r="CI724">
        <v>204</v>
      </c>
      <c r="CJ724">
        <v>27</v>
      </c>
      <c r="CK724">
        <v>5</v>
      </c>
      <c r="CL724">
        <v>4</v>
      </c>
      <c r="CM724">
        <v>1</v>
      </c>
      <c r="CN724">
        <v>0</v>
      </c>
      <c r="CO724">
        <v>8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1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1</v>
      </c>
      <c r="DC724">
        <v>0</v>
      </c>
      <c r="DD724">
        <v>1</v>
      </c>
      <c r="DE724">
        <v>1</v>
      </c>
      <c r="DF724">
        <v>0</v>
      </c>
      <c r="DG724">
        <v>1</v>
      </c>
      <c r="DH724">
        <v>4</v>
      </c>
      <c r="DI724">
        <v>27</v>
      </c>
      <c r="DJ724">
        <v>58</v>
      </c>
      <c r="DK724">
        <v>22</v>
      </c>
      <c r="DL724">
        <v>1</v>
      </c>
      <c r="DM724">
        <v>2</v>
      </c>
      <c r="DN724">
        <v>2</v>
      </c>
      <c r="DO724">
        <v>2</v>
      </c>
      <c r="DP724">
        <v>1</v>
      </c>
      <c r="DQ724">
        <v>0</v>
      </c>
      <c r="DR724">
        <v>0</v>
      </c>
      <c r="DS724">
        <v>13</v>
      </c>
      <c r="DT724">
        <v>2</v>
      </c>
      <c r="DU724">
        <v>0</v>
      </c>
      <c r="DV724">
        <v>1</v>
      </c>
      <c r="DW724">
        <v>1</v>
      </c>
      <c r="DX724">
        <v>0</v>
      </c>
      <c r="DY724">
        <v>1</v>
      </c>
      <c r="DZ724">
        <v>1</v>
      </c>
      <c r="EA724">
        <v>0</v>
      </c>
      <c r="EB724">
        <v>0</v>
      </c>
      <c r="EC724">
        <v>2</v>
      </c>
      <c r="ED724">
        <v>1</v>
      </c>
      <c r="EE724">
        <v>1</v>
      </c>
      <c r="EF724">
        <v>0</v>
      </c>
      <c r="EG724">
        <v>0</v>
      </c>
      <c r="EH724">
        <v>1</v>
      </c>
      <c r="EI724">
        <v>0</v>
      </c>
      <c r="EJ724">
        <v>2</v>
      </c>
      <c r="EK724">
        <v>0</v>
      </c>
      <c r="EL724">
        <v>2</v>
      </c>
      <c r="EM724">
        <v>58</v>
      </c>
      <c r="EN724">
        <v>27</v>
      </c>
      <c r="EO724">
        <v>4</v>
      </c>
      <c r="EP724">
        <v>4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0</v>
      </c>
      <c r="EW724">
        <v>0</v>
      </c>
      <c r="EX724">
        <v>0</v>
      </c>
      <c r="EY724">
        <v>1</v>
      </c>
      <c r="EZ724">
        <v>0</v>
      </c>
      <c r="FA724">
        <v>0</v>
      </c>
      <c r="FB724">
        <v>0</v>
      </c>
      <c r="FC724">
        <v>2</v>
      </c>
      <c r="FD724">
        <v>0</v>
      </c>
      <c r="FE724">
        <v>3</v>
      </c>
      <c r="FF724">
        <v>0</v>
      </c>
      <c r="FG724">
        <v>1</v>
      </c>
      <c r="FH724">
        <v>0</v>
      </c>
      <c r="FI724">
        <v>0</v>
      </c>
      <c r="FJ724">
        <v>0</v>
      </c>
      <c r="FK724">
        <v>0</v>
      </c>
      <c r="FL724">
        <v>0</v>
      </c>
      <c r="FM724">
        <v>0</v>
      </c>
      <c r="FN724">
        <v>0</v>
      </c>
      <c r="FO724">
        <v>0</v>
      </c>
      <c r="FP724">
        <v>12</v>
      </c>
      <c r="FQ724">
        <v>27</v>
      </c>
      <c r="FR724">
        <v>115</v>
      </c>
      <c r="FS724">
        <v>34</v>
      </c>
      <c r="FT724">
        <v>4</v>
      </c>
      <c r="FU724">
        <v>12</v>
      </c>
      <c r="FV724">
        <v>1</v>
      </c>
      <c r="FW724">
        <v>2</v>
      </c>
      <c r="FX724">
        <v>19</v>
      </c>
      <c r="FY724">
        <v>0</v>
      </c>
      <c r="FZ724">
        <v>2</v>
      </c>
      <c r="GA724">
        <v>0</v>
      </c>
      <c r="GB724">
        <v>4</v>
      </c>
      <c r="GC724">
        <v>3</v>
      </c>
      <c r="GD724">
        <v>1</v>
      </c>
      <c r="GE724">
        <v>0</v>
      </c>
      <c r="GF724">
        <v>0</v>
      </c>
      <c r="GG724">
        <v>0</v>
      </c>
      <c r="GH724">
        <v>0</v>
      </c>
      <c r="GI724">
        <v>0</v>
      </c>
      <c r="GJ724">
        <v>1</v>
      </c>
      <c r="GK724">
        <v>0</v>
      </c>
      <c r="GL724">
        <v>0</v>
      </c>
      <c r="GM724">
        <v>0</v>
      </c>
      <c r="GN724">
        <v>0</v>
      </c>
      <c r="GO724">
        <v>1</v>
      </c>
      <c r="GP724">
        <v>0</v>
      </c>
      <c r="GQ724">
        <v>0</v>
      </c>
      <c r="GR724">
        <v>0</v>
      </c>
      <c r="GS724">
        <v>2</v>
      </c>
      <c r="GT724">
        <v>29</v>
      </c>
      <c r="GU724">
        <v>115</v>
      </c>
      <c r="GV724">
        <v>82</v>
      </c>
      <c r="GW724">
        <v>34</v>
      </c>
      <c r="GX724">
        <v>21</v>
      </c>
      <c r="GY724">
        <v>2</v>
      </c>
      <c r="GZ724">
        <v>1</v>
      </c>
      <c r="HA724">
        <v>5</v>
      </c>
      <c r="HB724">
        <v>0</v>
      </c>
      <c r="HC724">
        <v>2</v>
      </c>
      <c r="HD724">
        <v>0</v>
      </c>
      <c r="HE724">
        <v>0</v>
      </c>
      <c r="HF724">
        <v>0</v>
      </c>
      <c r="HG724">
        <v>0</v>
      </c>
      <c r="HH724">
        <v>0</v>
      </c>
      <c r="HI724">
        <v>0</v>
      </c>
      <c r="HJ724">
        <v>0</v>
      </c>
      <c r="HK724">
        <v>1</v>
      </c>
      <c r="HL724">
        <v>1</v>
      </c>
      <c r="HM724">
        <v>1</v>
      </c>
      <c r="HN724">
        <v>0</v>
      </c>
      <c r="HO724">
        <v>2</v>
      </c>
      <c r="HP724">
        <v>2</v>
      </c>
      <c r="HQ724">
        <v>2</v>
      </c>
      <c r="HR724">
        <v>1</v>
      </c>
      <c r="HS724">
        <v>1</v>
      </c>
      <c r="HT724">
        <v>0</v>
      </c>
      <c r="HU724">
        <v>3</v>
      </c>
      <c r="HV724">
        <v>1</v>
      </c>
      <c r="HW724">
        <v>0</v>
      </c>
      <c r="HX724">
        <v>2</v>
      </c>
      <c r="HY724">
        <v>82</v>
      </c>
      <c r="HZ724">
        <v>58</v>
      </c>
      <c r="IA724">
        <v>39</v>
      </c>
      <c r="IB724">
        <v>8</v>
      </c>
      <c r="IC724">
        <v>0</v>
      </c>
      <c r="ID724">
        <v>1</v>
      </c>
      <c r="IE724">
        <v>2</v>
      </c>
      <c r="IF724">
        <v>0</v>
      </c>
      <c r="IG724">
        <v>0</v>
      </c>
      <c r="IH724">
        <v>0</v>
      </c>
      <c r="II724">
        <v>1</v>
      </c>
      <c r="IJ724">
        <v>1</v>
      </c>
      <c r="IK724">
        <v>0</v>
      </c>
      <c r="IL724">
        <v>0</v>
      </c>
      <c r="IM724">
        <v>0</v>
      </c>
      <c r="IN724">
        <v>0</v>
      </c>
      <c r="IO724">
        <v>0</v>
      </c>
      <c r="IP724">
        <v>2</v>
      </c>
      <c r="IQ724">
        <v>0</v>
      </c>
      <c r="IR724">
        <v>0</v>
      </c>
      <c r="IS724">
        <v>0</v>
      </c>
      <c r="IT724">
        <v>1</v>
      </c>
      <c r="IU724">
        <v>0</v>
      </c>
      <c r="IV724">
        <v>1</v>
      </c>
      <c r="IW724">
        <v>1</v>
      </c>
      <c r="IX724">
        <v>0</v>
      </c>
      <c r="IY724">
        <v>0</v>
      </c>
      <c r="IZ724">
        <v>0</v>
      </c>
      <c r="JA724">
        <v>0</v>
      </c>
      <c r="JB724">
        <v>1</v>
      </c>
      <c r="JC724">
        <v>58</v>
      </c>
      <c r="JD724" t="s">
        <v>0</v>
      </c>
      <c r="JE724" t="s">
        <v>0</v>
      </c>
      <c r="JF724" t="s">
        <v>0</v>
      </c>
      <c r="JG724" t="s">
        <v>0</v>
      </c>
      <c r="JH724" t="s">
        <v>0</v>
      </c>
      <c r="JI724" t="s">
        <v>0</v>
      </c>
      <c r="JJ724" t="s">
        <v>0</v>
      </c>
      <c r="JK724" t="s">
        <v>0</v>
      </c>
      <c r="JL724" t="s">
        <v>0</v>
      </c>
      <c r="JM724" t="s">
        <v>0</v>
      </c>
      <c r="JN724" t="s">
        <v>0</v>
      </c>
      <c r="JO724" t="s">
        <v>0</v>
      </c>
      <c r="JP724" t="s">
        <v>0</v>
      </c>
      <c r="JQ724" t="s">
        <v>0</v>
      </c>
      <c r="JR724" t="s">
        <v>0</v>
      </c>
      <c r="JS724" t="s">
        <v>0</v>
      </c>
      <c r="JT724" t="s">
        <v>0</v>
      </c>
      <c r="JU724" t="s">
        <v>0</v>
      </c>
      <c r="JV724" t="s">
        <v>0</v>
      </c>
      <c r="JW724">
        <v>3</v>
      </c>
      <c r="JX724">
        <v>1</v>
      </c>
      <c r="JY724">
        <v>0</v>
      </c>
      <c r="JZ724">
        <v>0</v>
      </c>
      <c r="KA724">
        <v>0</v>
      </c>
      <c r="KB724">
        <v>0</v>
      </c>
      <c r="KC724">
        <v>0</v>
      </c>
      <c r="KD724">
        <v>0</v>
      </c>
      <c r="KE724">
        <v>0</v>
      </c>
      <c r="KF724">
        <v>2</v>
      </c>
      <c r="KG724">
        <v>0</v>
      </c>
      <c r="KH724">
        <v>0</v>
      </c>
      <c r="KI724">
        <v>0</v>
      </c>
      <c r="KJ724">
        <v>0</v>
      </c>
      <c r="KK724">
        <v>0</v>
      </c>
      <c r="KL724">
        <v>0</v>
      </c>
      <c r="KM724">
        <v>0</v>
      </c>
      <c r="KN724">
        <v>0</v>
      </c>
      <c r="KO724">
        <v>0</v>
      </c>
      <c r="KP724">
        <v>0</v>
      </c>
      <c r="KQ724">
        <v>0</v>
      </c>
      <c r="KR724">
        <v>3</v>
      </c>
      <c r="KS724">
        <v>1</v>
      </c>
      <c r="KT724">
        <v>1</v>
      </c>
      <c r="KU724">
        <v>0</v>
      </c>
      <c r="KV724">
        <v>0</v>
      </c>
      <c r="KW724">
        <v>0</v>
      </c>
      <c r="KX724">
        <v>0</v>
      </c>
      <c r="KY724">
        <v>0</v>
      </c>
      <c r="KZ724">
        <v>0</v>
      </c>
      <c r="LA724">
        <v>0</v>
      </c>
      <c r="LB724">
        <v>0</v>
      </c>
      <c r="LC724">
        <v>0</v>
      </c>
      <c r="LD724">
        <v>0</v>
      </c>
      <c r="LE724">
        <v>0</v>
      </c>
      <c r="LF724">
        <v>0</v>
      </c>
      <c r="LG724">
        <v>0</v>
      </c>
      <c r="LH724">
        <v>0</v>
      </c>
      <c r="LI724">
        <v>0</v>
      </c>
      <c r="LJ724">
        <v>0</v>
      </c>
      <c r="LK724">
        <v>0</v>
      </c>
      <c r="LL724">
        <v>0</v>
      </c>
      <c r="LM724">
        <v>0</v>
      </c>
      <c r="LN724">
        <v>0</v>
      </c>
      <c r="LO724">
        <v>0</v>
      </c>
      <c r="LP724">
        <v>0</v>
      </c>
      <c r="LQ724">
        <v>0</v>
      </c>
      <c r="LR724">
        <v>0</v>
      </c>
      <c r="LS724">
        <v>0</v>
      </c>
      <c r="LT724">
        <v>0</v>
      </c>
      <c r="LU724">
        <v>1</v>
      </c>
      <c r="LV724">
        <v>1</v>
      </c>
      <c r="LW724">
        <v>0</v>
      </c>
      <c r="LX724">
        <v>0</v>
      </c>
      <c r="LY724">
        <v>0</v>
      </c>
      <c r="LZ724">
        <v>0</v>
      </c>
      <c r="MA724">
        <v>0</v>
      </c>
      <c r="MB724">
        <v>0</v>
      </c>
      <c r="MC724">
        <v>0</v>
      </c>
      <c r="MD724">
        <v>0</v>
      </c>
      <c r="ME724">
        <v>0</v>
      </c>
      <c r="MF724">
        <v>0</v>
      </c>
      <c r="MG724">
        <v>0</v>
      </c>
      <c r="MH724">
        <v>0</v>
      </c>
      <c r="MI724">
        <v>0</v>
      </c>
      <c r="MJ724">
        <v>0</v>
      </c>
      <c r="MK724">
        <v>0</v>
      </c>
      <c r="ML724">
        <v>1</v>
      </c>
      <c r="MM724">
        <v>1</v>
      </c>
    </row>
    <row r="725" spans="1:351">
      <c r="A725" t="s">
        <v>395</v>
      </c>
      <c r="B725" t="s">
        <v>135</v>
      </c>
      <c r="C725" t="str">
        <f>"206101"</f>
        <v>206101</v>
      </c>
      <c r="D725" t="s">
        <v>394</v>
      </c>
      <c r="E725">
        <v>14</v>
      </c>
      <c r="F725">
        <v>1469</v>
      </c>
      <c r="G725">
        <v>1100</v>
      </c>
      <c r="H725">
        <v>225</v>
      </c>
      <c r="I725">
        <v>875</v>
      </c>
      <c r="J725">
        <v>0</v>
      </c>
      <c r="K725">
        <v>14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875</v>
      </c>
      <c r="T725">
        <v>0</v>
      </c>
      <c r="U725">
        <v>0</v>
      </c>
      <c r="V725">
        <v>875</v>
      </c>
      <c r="W725">
        <v>7</v>
      </c>
      <c r="X725">
        <v>1</v>
      </c>
      <c r="Y725">
        <v>1</v>
      </c>
      <c r="Z725">
        <v>5</v>
      </c>
      <c r="AA725">
        <v>868</v>
      </c>
      <c r="AB725">
        <v>282</v>
      </c>
      <c r="AC725">
        <v>57</v>
      </c>
      <c r="AD725">
        <v>12</v>
      </c>
      <c r="AE725">
        <v>101</v>
      </c>
      <c r="AF725">
        <v>2</v>
      </c>
      <c r="AG725">
        <v>36</v>
      </c>
      <c r="AH725">
        <v>4</v>
      </c>
      <c r="AI725">
        <v>1</v>
      </c>
      <c r="AJ725">
        <v>4</v>
      </c>
      <c r="AK725">
        <v>10</v>
      </c>
      <c r="AL725">
        <v>16</v>
      </c>
      <c r="AM725">
        <v>5</v>
      </c>
      <c r="AN725">
        <v>3</v>
      </c>
      <c r="AO725">
        <v>6</v>
      </c>
      <c r="AP725">
        <v>3</v>
      </c>
      <c r="AQ725">
        <v>0</v>
      </c>
      <c r="AR725">
        <v>0</v>
      </c>
      <c r="AS725">
        <v>1</v>
      </c>
      <c r="AT725">
        <v>7</v>
      </c>
      <c r="AU725">
        <v>0</v>
      </c>
      <c r="AV725">
        <v>1</v>
      </c>
      <c r="AW725">
        <v>1</v>
      </c>
      <c r="AX725">
        <v>0</v>
      </c>
      <c r="AY725">
        <v>0</v>
      </c>
      <c r="AZ725">
        <v>1</v>
      </c>
      <c r="BA725">
        <v>1</v>
      </c>
      <c r="BB725">
        <v>3</v>
      </c>
      <c r="BC725">
        <v>2</v>
      </c>
      <c r="BD725">
        <v>5</v>
      </c>
      <c r="BE725">
        <v>282</v>
      </c>
      <c r="BF725">
        <v>200</v>
      </c>
      <c r="BG725">
        <v>52</v>
      </c>
      <c r="BH725">
        <v>9</v>
      </c>
      <c r="BI725">
        <v>36</v>
      </c>
      <c r="BJ725">
        <v>11</v>
      </c>
      <c r="BK725">
        <v>35</v>
      </c>
      <c r="BL725">
        <v>1</v>
      </c>
      <c r="BM725">
        <v>0</v>
      </c>
      <c r="BN725">
        <v>2</v>
      </c>
      <c r="BO725">
        <v>2</v>
      </c>
      <c r="BP725">
        <v>9</v>
      </c>
      <c r="BQ725">
        <v>1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1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3</v>
      </c>
      <c r="CD725">
        <v>0</v>
      </c>
      <c r="CE725">
        <v>0</v>
      </c>
      <c r="CF725">
        <v>1</v>
      </c>
      <c r="CG725">
        <v>0</v>
      </c>
      <c r="CH725">
        <v>37</v>
      </c>
      <c r="CI725">
        <v>200</v>
      </c>
      <c r="CJ725">
        <v>34</v>
      </c>
      <c r="CK725">
        <v>16</v>
      </c>
      <c r="CL725">
        <v>8</v>
      </c>
      <c r="CM725">
        <v>0</v>
      </c>
      <c r="CN725">
        <v>0</v>
      </c>
      <c r="CO725">
        <v>5</v>
      </c>
      <c r="CP725">
        <v>1</v>
      </c>
      <c r="CQ725">
        <v>1</v>
      </c>
      <c r="CR725">
        <v>0</v>
      </c>
      <c r="CS725">
        <v>1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2</v>
      </c>
      <c r="DI725">
        <v>34</v>
      </c>
      <c r="DJ725">
        <v>64</v>
      </c>
      <c r="DK725">
        <v>39</v>
      </c>
      <c r="DL725">
        <v>1</v>
      </c>
      <c r="DM725">
        <v>5</v>
      </c>
      <c r="DN725">
        <v>0</v>
      </c>
      <c r="DO725">
        <v>0</v>
      </c>
      <c r="DP725">
        <v>0</v>
      </c>
      <c r="DQ725">
        <v>0</v>
      </c>
      <c r="DR725">
        <v>1</v>
      </c>
      <c r="DS725">
        <v>1</v>
      </c>
      <c r="DT725">
        <v>1</v>
      </c>
      <c r="DU725">
        <v>2</v>
      </c>
      <c r="DV725">
        <v>1</v>
      </c>
      <c r="DW725">
        <v>0</v>
      </c>
      <c r="DX725">
        <v>1</v>
      </c>
      <c r="DY725">
        <v>0</v>
      </c>
      <c r="DZ725">
        <v>0</v>
      </c>
      <c r="EA725">
        <v>2</v>
      </c>
      <c r="EB725">
        <v>1</v>
      </c>
      <c r="EC725">
        <v>0</v>
      </c>
      <c r="ED725">
        <v>0</v>
      </c>
      <c r="EE725">
        <v>1</v>
      </c>
      <c r="EF725">
        <v>0</v>
      </c>
      <c r="EG725">
        <v>1</v>
      </c>
      <c r="EH725">
        <v>0</v>
      </c>
      <c r="EI725">
        <v>1</v>
      </c>
      <c r="EJ725">
        <v>2</v>
      </c>
      <c r="EK725">
        <v>1</v>
      </c>
      <c r="EL725">
        <v>3</v>
      </c>
      <c r="EM725">
        <v>64</v>
      </c>
      <c r="EN725">
        <v>34</v>
      </c>
      <c r="EO725">
        <v>9</v>
      </c>
      <c r="EP725">
        <v>1</v>
      </c>
      <c r="EQ725">
        <v>4</v>
      </c>
      <c r="ER725">
        <v>0</v>
      </c>
      <c r="ES725">
        <v>1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0</v>
      </c>
      <c r="FB725">
        <v>0</v>
      </c>
      <c r="FC725">
        <v>0</v>
      </c>
      <c r="FD725">
        <v>0</v>
      </c>
      <c r="FE725">
        <v>1</v>
      </c>
      <c r="FF725">
        <v>1</v>
      </c>
      <c r="FG725">
        <v>0</v>
      </c>
      <c r="FH725">
        <v>0</v>
      </c>
      <c r="FI725">
        <v>0</v>
      </c>
      <c r="FJ725">
        <v>0</v>
      </c>
      <c r="FK725">
        <v>0</v>
      </c>
      <c r="FL725">
        <v>0</v>
      </c>
      <c r="FM725">
        <v>0</v>
      </c>
      <c r="FN725">
        <v>0</v>
      </c>
      <c r="FO725">
        <v>0</v>
      </c>
      <c r="FP725">
        <v>17</v>
      </c>
      <c r="FQ725">
        <v>34</v>
      </c>
      <c r="FR725">
        <v>93</v>
      </c>
      <c r="FS725">
        <v>16</v>
      </c>
      <c r="FT725">
        <v>4</v>
      </c>
      <c r="FU725">
        <v>25</v>
      </c>
      <c r="FV725">
        <v>1</v>
      </c>
      <c r="FW725">
        <v>1</v>
      </c>
      <c r="FX725">
        <v>4</v>
      </c>
      <c r="FY725">
        <v>0</v>
      </c>
      <c r="FZ725">
        <v>0</v>
      </c>
      <c r="GA725">
        <v>0</v>
      </c>
      <c r="GB725">
        <v>0</v>
      </c>
      <c r="GC725">
        <v>4</v>
      </c>
      <c r="GD725">
        <v>0</v>
      </c>
      <c r="GE725">
        <v>0</v>
      </c>
      <c r="GF725">
        <v>2</v>
      </c>
      <c r="GG725">
        <v>0</v>
      </c>
      <c r="GH725">
        <v>0</v>
      </c>
      <c r="GI725">
        <v>0</v>
      </c>
      <c r="GJ725">
        <v>2</v>
      </c>
      <c r="GK725">
        <v>0</v>
      </c>
      <c r="GL725">
        <v>0</v>
      </c>
      <c r="GM725">
        <v>0</v>
      </c>
      <c r="GN725">
        <v>0</v>
      </c>
      <c r="GO725">
        <v>0</v>
      </c>
      <c r="GP725">
        <v>1</v>
      </c>
      <c r="GQ725">
        <v>0</v>
      </c>
      <c r="GR725">
        <v>0</v>
      </c>
      <c r="GS725">
        <v>3</v>
      </c>
      <c r="GT725">
        <v>30</v>
      </c>
      <c r="GU725">
        <v>93</v>
      </c>
      <c r="GV725">
        <v>41</v>
      </c>
      <c r="GW725">
        <v>15</v>
      </c>
      <c r="GX725">
        <v>8</v>
      </c>
      <c r="GY725">
        <v>3</v>
      </c>
      <c r="GZ725">
        <v>1</v>
      </c>
      <c r="HA725">
        <v>0</v>
      </c>
      <c r="HB725">
        <v>1</v>
      </c>
      <c r="HC725">
        <v>1</v>
      </c>
      <c r="HD725">
        <v>0</v>
      </c>
      <c r="HE725">
        <v>0</v>
      </c>
      <c r="HF725">
        <v>0</v>
      </c>
      <c r="HG725">
        <v>1</v>
      </c>
      <c r="HH725">
        <v>0</v>
      </c>
      <c r="HI725">
        <v>1</v>
      </c>
      <c r="HJ725">
        <v>0</v>
      </c>
      <c r="HK725">
        <v>0</v>
      </c>
      <c r="HL725">
        <v>0</v>
      </c>
      <c r="HM725">
        <v>2</v>
      </c>
      <c r="HN725">
        <v>0</v>
      </c>
      <c r="HO725">
        <v>1</v>
      </c>
      <c r="HP725">
        <v>3</v>
      </c>
      <c r="HQ725">
        <v>0</v>
      </c>
      <c r="HR725">
        <v>0</v>
      </c>
      <c r="HS725">
        <v>0</v>
      </c>
      <c r="HT725">
        <v>0</v>
      </c>
      <c r="HU725">
        <v>0</v>
      </c>
      <c r="HV725">
        <v>0</v>
      </c>
      <c r="HW725">
        <v>1</v>
      </c>
      <c r="HX725">
        <v>3</v>
      </c>
      <c r="HY725">
        <v>41</v>
      </c>
      <c r="HZ725">
        <v>113</v>
      </c>
      <c r="IA725">
        <v>79</v>
      </c>
      <c r="IB725">
        <v>9</v>
      </c>
      <c r="IC725">
        <v>0</v>
      </c>
      <c r="ID725">
        <v>3</v>
      </c>
      <c r="IE725">
        <v>0</v>
      </c>
      <c r="IF725">
        <v>1</v>
      </c>
      <c r="IG725">
        <v>0</v>
      </c>
      <c r="IH725">
        <v>0</v>
      </c>
      <c r="II725">
        <v>1</v>
      </c>
      <c r="IJ725">
        <v>4</v>
      </c>
      <c r="IK725">
        <v>1</v>
      </c>
      <c r="IL725">
        <v>0</v>
      </c>
      <c r="IM725">
        <v>2</v>
      </c>
      <c r="IN725">
        <v>0</v>
      </c>
      <c r="IO725">
        <v>0</v>
      </c>
      <c r="IP725">
        <v>1</v>
      </c>
      <c r="IQ725">
        <v>1</v>
      </c>
      <c r="IR725">
        <v>1</v>
      </c>
      <c r="IS725">
        <v>0</v>
      </c>
      <c r="IT725">
        <v>2</v>
      </c>
      <c r="IU725">
        <v>2</v>
      </c>
      <c r="IV725">
        <v>0</v>
      </c>
      <c r="IW725">
        <v>0</v>
      </c>
      <c r="IX725">
        <v>0</v>
      </c>
      <c r="IY725">
        <v>0</v>
      </c>
      <c r="IZ725">
        <v>0</v>
      </c>
      <c r="JA725">
        <v>1</v>
      </c>
      <c r="JB725">
        <v>5</v>
      </c>
      <c r="JC725">
        <v>113</v>
      </c>
      <c r="JD725" t="s">
        <v>0</v>
      </c>
      <c r="JE725" t="s">
        <v>0</v>
      </c>
      <c r="JF725" t="s">
        <v>0</v>
      </c>
      <c r="JG725" t="s">
        <v>0</v>
      </c>
      <c r="JH725" t="s">
        <v>0</v>
      </c>
      <c r="JI725" t="s">
        <v>0</v>
      </c>
      <c r="JJ725" t="s">
        <v>0</v>
      </c>
      <c r="JK725" t="s">
        <v>0</v>
      </c>
      <c r="JL725" t="s">
        <v>0</v>
      </c>
      <c r="JM725" t="s">
        <v>0</v>
      </c>
      <c r="JN725" t="s">
        <v>0</v>
      </c>
      <c r="JO725" t="s">
        <v>0</v>
      </c>
      <c r="JP725" t="s">
        <v>0</v>
      </c>
      <c r="JQ725" t="s">
        <v>0</v>
      </c>
      <c r="JR725" t="s">
        <v>0</v>
      </c>
      <c r="JS725" t="s">
        <v>0</v>
      </c>
      <c r="JT725" t="s">
        <v>0</v>
      </c>
      <c r="JU725" t="s">
        <v>0</v>
      </c>
      <c r="JV725" t="s">
        <v>0</v>
      </c>
      <c r="JW725">
        <v>6</v>
      </c>
      <c r="JX725">
        <v>3</v>
      </c>
      <c r="JY725">
        <v>0</v>
      </c>
      <c r="JZ725">
        <v>0</v>
      </c>
      <c r="KA725">
        <v>0</v>
      </c>
      <c r="KB725">
        <v>0</v>
      </c>
      <c r="KC725">
        <v>0</v>
      </c>
      <c r="KD725">
        <v>0</v>
      </c>
      <c r="KE725">
        <v>0</v>
      </c>
      <c r="KF725">
        <v>1</v>
      </c>
      <c r="KG725">
        <v>0</v>
      </c>
      <c r="KH725">
        <v>1</v>
      </c>
      <c r="KI725">
        <v>0</v>
      </c>
      <c r="KJ725">
        <v>0</v>
      </c>
      <c r="KK725">
        <v>0</v>
      </c>
      <c r="KL725">
        <v>0</v>
      </c>
      <c r="KM725">
        <v>0</v>
      </c>
      <c r="KN725">
        <v>0</v>
      </c>
      <c r="KO725">
        <v>0</v>
      </c>
      <c r="KP725">
        <v>0</v>
      </c>
      <c r="KQ725">
        <v>1</v>
      </c>
      <c r="KR725">
        <v>6</v>
      </c>
      <c r="KS725">
        <v>1</v>
      </c>
      <c r="KT725">
        <v>1</v>
      </c>
      <c r="KU725">
        <v>0</v>
      </c>
      <c r="KV725">
        <v>0</v>
      </c>
      <c r="KW725">
        <v>0</v>
      </c>
      <c r="KX725">
        <v>0</v>
      </c>
      <c r="KY725">
        <v>0</v>
      </c>
      <c r="KZ725">
        <v>0</v>
      </c>
      <c r="LA725">
        <v>0</v>
      </c>
      <c r="LB725">
        <v>0</v>
      </c>
      <c r="LC725">
        <v>0</v>
      </c>
      <c r="LD725">
        <v>0</v>
      </c>
      <c r="LE725">
        <v>0</v>
      </c>
      <c r="LF725">
        <v>0</v>
      </c>
      <c r="LG725">
        <v>0</v>
      </c>
      <c r="LH725">
        <v>0</v>
      </c>
      <c r="LI725">
        <v>0</v>
      </c>
      <c r="LJ725">
        <v>0</v>
      </c>
      <c r="LK725">
        <v>0</v>
      </c>
      <c r="LL725">
        <v>0</v>
      </c>
      <c r="LM725">
        <v>0</v>
      </c>
      <c r="LN725">
        <v>0</v>
      </c>
      <c r="LO725">
        <v>0</v>
      </c>
      <c r="LP725">
        <v>0</v>
      </c>
      <c r="LQ725">
        <v>0</v>
      </c>
      <c r="LR725">
        <v>0</v>
      </c>
      <c r="LS725">
        <v>0</v>
      </c>
      <c r="LT725">
        <v>0</v>
      </c>
      <c r="LU725">
        <v>1</v>
      </c>
      <c r="LV725">
        <v>0</v>
      </c>
      <c r="LW725">
        <v>0</v>
      </c>
      <c r="LX725">
        <v>0</v>
      </c>
      <c r="LY725">
        <v>0</v>
      </c>
      <c r="LZ725">
        <v>0</v>
      </c>
      <c r="MA725">
        <v>0</v>
      </c>
      <c r="MB725">
        <v>0</v>
      </c>
      <c r="MC725">
        <v>0</v>
      </c>
      <c r="MD725">
        <v>0</v>
      </c>
      <c r="ME725">
        <v>0</v>
      </c>
      <c r="MF725">
        <v>0</v>
      </c>
      <c r="MG725">
        <v>0</v>
      </c>
      <c r="MH725">
        <v>0</v>
      </c>
      <c r="MI725">
        <v>0</v>
      </c>
      <c r="MJ725">
        <v>0</v>
      </c>
      <c r="MK725">
        <v>0</v>
      </c>
      <c r="ML725">
        <v>0</v>
      </c>
      <c r="MM725">
        <v>0</v>
      </c>
    </row>
    <row r="726" spans="1:351">
      <c r="A726" t="s">
        <v>393</v>
      </c>
      <c r="B726" t="s">
        <v>135</v>
      </c>
      <c r="C726" t="str">
        <f>"206101"</f>
        <v>206101</v>
      </c>
      <c r="D726" t="s">
        <v>392</v>
      </c>
      <c r="E726">
        <v>15</v>
      </c>
      <c r="F726">
        <v>1682</v>
      </c>
      <c r="G726">
        <v>1280</v>
      </c>
      <c r="H726">
        <v>405</v>
      </c>
      <c r="I726">
        <v>875</v>
      </c>
      <c r="J726">
        <v>0</v>
      </c>
      <c r="K726">
        <v>7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875</v>
      </c>
      <c r="T726">
        <v>0</v>
      </c>
      <c r="U726">
        <v>0</v>
      </c>
      <c r="V726">
        <v>875</v>
      </c>
      <c r="W726">
        <v>22</v>
      </c>
      <c r="X726">
        <v>13</v>
      </c>
      <c r="Y726">
        <v>5</v>
      </c>
      <c r="Z726">
        <v>4</v>
      </c>
      <c r="AA726">
        <v>853</v>
      </c>
      <c r="AB726">
        <v>284</v>
      </c>
      <c r="AC726">
        <v>102</v>
      </c>
      <c r="AD726">
        <v>24</v>
      </c>
      <c r="AE726">
        <v>82</v>
      </c>
      <c r="AF726">
        <v>1</v>
      </c>
      <c r="AG726">
        <v>35</v>
      </c>
      <c r="AH726">
        <v>1</v>
      </c>
      <c r="AI726">
        <v>1</v>
      </c>
      <c r="AJ726">
        <v>3</v>
      </c>
      <c r="AK726">
        <v>2</v>
      </c>
      <c r="AL726">
        <v>11</v>
      </c>
      <c r="AM726">
        <v>3</v>
      </c>
      <c r="AN726">
        <v>0</v>
      </c>
      <c r="AO726">
        <v>2</v>
      </c>
      <c r="AP726">
        <v>1</v>
      </c>
      <c r="AQ726">
        <v>1</v>
      </c>
      <c r="AR726">
        <v>0</v>
      </c>
      <c r="AS726">
        <v>0</v>
      </c>
      <c r="AT726">
        <v>3</v>
      </c>
      <c r="AU726">
        <v>0</v>
      </c>
      <c r="AV726">
        <v>3</v>
      </c>
      <c r="AW726">
        <v>0</v>
      </c>
      <c r="AX726">
        <v>0</v>
      </c>
      <c r="AY726">
        <v>1</v>
      </c>
      <c r="AZ726">
        <v>0</v>
      </c>
      <c r="BA726">
        <v>0</v>
      </c>
      <c r="BB726">
        <v>2</v>
      </c>
      <c r="BC726">
        <v>0</v>
      </c>
      <c r="BD726">
        <v>6</v>
      </c>
      <c r="BE726">
        <v>284</v>
      </c>
      <c r="BF726">
        <v>199</v>
      </c>
      <c r="BG726">
        <v>60</v>
      </c>
      <c r="BH726">
        <v>8</v>
      </c>
      <c r="BI726">
        <v>42</v>
      </c>
      <c r="BJ726">
        <v>13</v>
      </c>
      <c r="BK726">
        <v>17</v>
      </c>
      <c r="BL726">
        <v>1</v>
      </c>
      <c r="BM726">
        <v>1</v>
      </c>
      <c r="BN726">
        <v>1</v>
      </c>
      <c r="BO726">
        <v>3</v>
      </c>
      <c r="BP726">
        <v>0</v>
      </c>
      <c r="BQ726">
        <v>5</v>
      </c>
      <c r="BR726">
        <v>1</v>
      </c>
      <c r="BS726">
        <v>0</v>
      </c>
      <c r="BT726">
        <v>1</v>
      </c>
      <c r="BU726">
        <v>0</v>
      </c>
      <c r="BV726">
        <v>1</v>
      </c>
      <c r="BW726">
        <v>0</v>
      </c>
      <c r="BX726">
        <v>1</v>
      </c>
      <c r="BY726">
        <v>0</v>
      </c>
      <c r="BZ726">
        <v>0</v>
      </c>
      <c r="CA726">
        <v>0</v>
      </c>
      <c r="CB726">
        <v>1</v>
      </c>
      <c r="CC726">
        <v>1</v>
      </c>
      <c r="CD726">
        <v>0</v>
      </c>
      <c r="CE726">
        <v>0</v>
      </c>
      <c r="CF726">
        <v>0</v>
      </c>
      <c r="CG726">
        <v>0</v>
      </c>
      <c r="CH726">
        <v>42</v>
      </c>
      <c r="CI726">
        <v>199</v>
      </c>
      <c r="CJ726">
        <v>25</v>
      </c>
      <c r="CK726">
        <v>8</v>
      </c>
      <c r="CL726">
        <v>3</v>
      </c>
      <c r="CM726">
        <v>0</v>
      </c>
      <c r="CN726">
        <v>3</v>
      </c>
      <c r="CO726">
        <v>2</v>
      </c>
      <c r="CP726">
        <v>0</v>
      </c>
      <c r="CQ726">
        <v>0</v>
      </c>
      <c r="CR726">
        <v>1</v>
      </c>
      <c r="CS726">
        <v>0</v>
      </c>
      <c r="CT726">
        <v>1</v>
      </c>
      <c r="CU726">
        <v>1</v>
      </c>
      <c r="CV726">
        <v>1</v>
      </c>
      <c r="CW726">
        <v>0</v>
      </c>
      <c r="CX726">
        <v>0</v>
      </c>
      <c r="CY726">
        <v>0</v>
      </c>
      <c r="CZ726">
        <v>1</v>
      </c>
      <c r="DA726">
        <v>0</v>
      </c>
      <c r="DB726">
        <v>0</v>
      </c>
      <c r="DC726">
        <v>0</v>
      </c>
      <c r="DD726">
        <v>1</v>
      </c>
      <c r="DE726">
        <v>1</v>
      </c>
      <c r="DF726">
        <v>1</v>
      </c>
      <c r="DG726">
        <v>0</v>
      </c>
      <c r="DH726">
        <v>1</v>
      </c>
      <c r="DI726">
        <v>25</v>
      </c>
      <c r="DJ726">
        <v>47</v>
      </c>
      <c r="DK726">
        <v>30</v>
      </c>
      <c r="DL726">
        <v>0</v>
      </c>
      <c r="DM726">
        <v>3</v>
      </c>
      <c r="DN726">
        <v>1</v>
      </c>
      <c r="DO726">
        <v>0</v>
      </c>
      <c r="DP726">
        <v>0</v>
      </c>
      <c r="DQ726">
        <v>2</v>
      </c>
      <c r="DR726">
        <v>0</v>
      </c>
      <c r="DS726">
        <v>1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1</v>
      </c>
      <c r="DZ726">
        <v>0</v>
      </c>
      <c r="EA726">
        <v>0</v>
      </c>
      <c r="EB726">
        <v>0</v>
      </c>
      <c r="EC726">
        <v>6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1</v>
      </c>
      <c r="EK726">
        <v>0</v>
      </c>
      <c r="EL726">
        <v>2</v>
      </c>
      <c r="EM726">
        <v>47</v>
      </c>
      <c r="EN726">
        <v>24</v>
      </c>
      <c r="EO726">
        <v>2</v>
      </c>
      <c r="EP726">
        <v>1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0</v>
      </c>
      <c r="FJ726">
        <v>0</v>
      </c>
      <c r="FK726">
        <v>0</v>
      </c>
      <c r="FL726">
        <v>0</v>
      </c>
      <c r="FM726">
        <v>0</v>
      </c>
      <c r="FN726">
        <v>0</v>
      </c>
      <c r="FO726">
        <v>0</v>
      </c>
      <c r="FP726">
        <v>21</v>
      </c>
      <c r="FQ726">
        <v>24</v>
      </c>
      <c r="FR726">
        <v>124</v>
      </c>
      <c r="FS726">
        <v>47</v>
      </c>
      <c r="FT726">
        <v>2</v>
      </c>
      <c r="FU726">
        <v>15</v>
      </c>
      <c r="FV726">
        <v>1</v>
      </c>
      <c r="FW726">
        <v>2</v>
      </c>
      <c r="FX726">
        <v>19</v>
      </c>
      <c r="FY726">
        <v>0</v>
      </c>
      <c r="FZ726">
        <v>0</v>
      </c>
      <c r="GA726">
        <v>0</v>
      </c>
      <c r="GB726">
        <v>2</v>
      </c>
      <c r="GC726">
        <v>2</v>
      </c>
      <c r="GD726">
        <v>0</v>
      </c>
      <c r="GE726">
        <v>0</v>
      </c>
      <c r="GF726">
        <v>0</v>
      </c>
      <c r="GG726">
        <v>0</v>
      </c>
      <c r="GH726">
        <v>0</v>
      </c>
      <c r="GI726">
        <v>0</v>
      </c>
      <c r="GJ726">
        <v>1</v>
      </c>
      <c r="GK726">
        <v>0</v>
      </c>
      <c r="GL726">
        <v>0</v>
      </c>
      <c r="GM726">
        <v>5</v>
      </c>
      <c r="GN726">
        <v>0</v>
      </c>
      <c r="GO726">
        <v>0</v>
      </c>
      <c r="GP726">
        <v>0</v>
      </c>
      <c r="GQ726">
        <v>0</v>
      </c>
      <c r="GR726">
        <v>0</v>
      </c>
      <c r="GS726">
        <v>6</v>
      </c>
      <c r="GT726">
        <v>22</v>
      </c>
      <c r="GU726">
        <v>124</v>
      </c>
      <c r="GV726">
        <v>99</v>
      </c>
      <c r="GW726">
        <v>36</v>
      </c>
      <c r="GX726">
        <v>24</v>
      </c>
      <c r="GY726">
        <v>4</v>
      </c>
      <c r="GZ726">
        <v>1</v>
      </c>
      <c r="HA726">
        <v>5</v>
      </c>
      <c r="HB726">
        <v>4</v>
      </c>
      <c r="HC726">
        <v>3</v>
      </c>
      <c r="HD726">
        <v>0</v>
      </c>
      <c r="HE726">
        <v>0</v>
      </c>
      <c r="HF726">
        <v>0</v>
      </c>
      <c r="HG726">
        <v>3</v>
      </c>
      <c r="HH726">
        <v>0</v>
      </c>
      <c r="HI726">
        <v>0</v>
      </c>
      <c r="HJ726">
        <v>2</v>
      </c>
      <c r="HK726">
        <v>0</v>
      </c>
      <c r="HL726">
        <v>4</v>
      </c>
      <c r="HM726">
        <v>2</v>
      </c>
      <c r="HN726">
        <v>1</v>
      </c>
      <c r="HO726">
        <v>0</v>
      </c>
      <c r="HP726">
        <v>0</v>
      </c>
      <c r="HQ726">
        <v>1</v>
      </c>
      <c r="HR726">
        <v>0</v>
      </c>
      <c r="HS726">
        <v>1</v>
      </c>
      <c r="HT726">
        <v>1</v>
      </c>
      <c r="HU726">
        <v>2</v>
      </c>
      <c r="HV726">
        <v>1</v>
      </c>
      <c r="HW726">
        <v>0</v>
      </c>
      <c r="HX726">
        <v>4</v>
      </c>
      <c r="HY726">
        <v>99</v>
      </c>
      <c r="HZ726">
        <v>48</v>
      </c>
      <c r="IA726">
        <v>27</v>
      </c>
      <c r="IB726">
        <v>2</v>
      </c>
      <c r="IC726">
        <v>0</v>
      </c>
      <c r="ID726">
        <v>0</v>
      </c>
      <c r="IE726">
        <v>0</v>
      </c>
      <c r="IF726">
        <v>2</v>
      </c>
      <c r="IG726">
        <v>1</v>
      </c>
      <c r="IH726">
        <v>1</v>
      </c>
      <c r="II726">
        <v>1</v>
      </c>
      <c r="IJ726">
        <v>2</v>
      </c>
      <c r="IK726">
        <v>2</v>
      </c>
      <c r="IL726">
        <v>4</v>
      </c>
      <c r="IM726">
        <v>0</v>
      </c>
      <c r="IN726">
        <v>0</v>
      </c>
      <c r="IO726">
        <v>0</v>
      </c>
      <c r="IP726">
        <v>1</v>
      </c>
      <c r="IQ726">
        <v>1</v>
      </c>
      <c r="IR726">
        <v>0</v>
      </c>
      <c r="IS726">
        <v>0</v>
      </c>
      <c r="IT726">
        <v>3</v>
      </c>
      <c r="IU726">
        <v>0</v>
      </c>
      <c r="IV726">
        <v>0</v>
      </c>
      <c r="IW726">
        <v>1</v>
      </c>
      <c r="IX726">
        <v>0</v>
      </c>
      <c r="IY726">
        <v>0</v>
      </c>
      <c r="IZ726">
        <v>0</v>
      </c>
      <c r="JA726">
        <v>0</v>
      </c>
      <c r="JB726">
        <v>0</v>
      </c>
      <c r="JC726">
        <v>48</v>
      </c>
      <c r="JD726" t="s">
        <v>0</v>
      </c>
      <c r="JE726" t="s">
        <v>0</v>
      </c>
      <c r="JF726" t="s">
        <v>0</v>
      </c>
      <c r="JG726" t="s">
        <v>0</v>
      </c>
      <c r="JH726" t="s">
        <v>0</v>
      </c>
      <c r="JI726" t="s">
        <v>0</v>
      </c>
      <c r="JJ726" t="s">
        <v>0</v>
      </c>
      <c r="JK726" t="s">
        <v>0</v>
      </c>
      <c r="JL726" t="s">
        <v>0</v>
      </c>
      <c r="JM726" t="s">
        <v>0</v>
      </c>
      <c r="JN726" t="s">
        <v>0</v>
      </c>
      <c r="JO726" t="s">
        <v>0</v>
      </c>
      <c r="JP726" t="s">
        <v>0</v>
      </c>
      <c r="JQ726" t="s">
        <v>0</v>
      </c>
      <c r="JR726" t="s">
        <v>0</v>
      </c>
      <c r="JS726" t="s">
        <v>0</v>
      </c>
      <c r="JT726" t="s">
        <v>0</v>
      </c>
      <c r="JU726" t="s">
        <v>0</v>
      </c>
      <c r="JV726" t="s">
        <v>0</v>
      </c>
      <c r="JW726">
        <v>3</v>
      </c>
      <c r="JX726">
        <v>2</v>
      </c>
      <c r="JY726">
        <v>0</v>
      </c>
      <c r="JZ726">
        <v>0</v>
      </c>
      <c r="KA726">
        <v>0</v>
      </c>
      <c r="KB726">
        <v>1</v>
      </c>
      <c r="KC726">
        <v>0</v>
      </c>
      <c r="KD726">
        <v>0</v>
      </c>
      <c r="KE726">
        <v>0</v>
      </c>
      <c r="KF726">
        <v>0</v>
      </c>
      <c r="KG726">
        <v>0</v>
      </c>
      <c r="KH726">
        <v>0</v>
      </c>
      <c r="KI726">
        <v>0</v>
      </c>
      <c r="KJ726">
        <v>0</v>
      </c>
      <c r="KK726">
        <v>0</v>
      </c>
      <c r="KL726">
        <v>0</v>
      </c>
      <c r="KM726">
        <v>0</v>
      </c>
      <c r="KN726">
        <v>0</v>
      </c>
      <c r="KO726">
        <v>0</v>
      </c>
      <c r="KP726">
        <v>0</v>
      </c>
      <c r="KQ726">
        <v>0</v>
      </c>
      <c r="KR726">
        <v>3</v>
      </c>
      <c r="KS726">
        <v>0</v>
      </c>
      <c r="KT726">
        <v>0</v>
      </c>
      <c r="KU726">
        <v>0</v>
      </c>
      <c r="KV726">
        <v>0</v>
      </c>
      <c r="KW726">
        <v>0</v>
      </c>
      <c r="KX726">
        <v>0</v>
      </c>
      <c r="KY726">
        <v>0</v>
      </c>
      <c r="KZ726">
        <v>0</v>
      </c>
      <c r="LA726">
        <v>0</v>
      </c>
      <c r="LB726">
        <v>0</v>
      </c>
      <c r="LC726">
        <v>0</v>
      </c>
      <c r="LD726">
        <v>0</v>
      </c>
      <c r="LE726">
        <v>0</v>
      </c>
      <c r="LF726">
        <v>0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0</v>
      </c>
      <c r="LN726">
        <v>0</v>
      </c>
      <c r="LO726">
        <v>0</v>
      </c>
      <c r="LP726">
        <v>0</v>
      </c>
      <c r="LQ726">
        <v>0</v>
      </c>
      <c r="LR726">
        <v>0</v>
      </c>
      <c r="LS726">
        <v>0</v>
      </c>
      <c r="LT726">
        <v>0</v>
      </c>
      <c r="LU726">
        <v>0</v>
      </c>
      <c r="LV726">
        <v>0</v>
      </c>
      <c r="LW726">
        <v>0</v>
      </c>
      <c r="LX726">
        <v>0</v>
      </c>
      <c r="LY726">
        <v>0</v>
      </c>
      <c r="LZ726">
        <v>0</v>
      </c>
      <c r="MA726">
        <v>0</v>
      </c>
      <c r="MB726">
        <v>0</v>
      </c>
      <c r="MC726">
        <v>0</v>
      </c>
      <c r="MD726">
        <v>0</v>
      </c>
      <c r="ME726">
        <v>0</v>
      </c>
      <c r="MF726">
        <v>0</v>
      </c>
      <c r="MG726">
        <v>0</v>
      </c>
      <c r="MH726">
        <v>0</v>
      </c>
      <c r="MI726">
        <v>0</v>
      </c>
      <c r="MJ726">
        <v>0</v>
      </c>
      <c r="MK726">
        <v>0</v>
      </c>
      <c r="ML726">
        <v>0</v>
      </c>
      <c r="MM726">
        <v>0</v>
      </c>
    </row>
    <row r="727" spans="1:351">
      <c r="A727" t="s">
        <v>391</v>
      </c>
      <c r="B727" t="s">
        <v>135</v>
      </c>
      <c r="C727" t="str">
        <f>"206101"</f>
        <v>206101</v>
      </c>
      <c r="D727" t="s">
        <v>389</v>
      </c>
      <c r="E727">
        <v>16</v>
      </c>
      <c r="F727">
        <v>1683</v>
      </c>
      <c r="G727">
        <v>1260</v>
      </c>
      <c r="H727">
        <v>211</v>
      </c>
      <c r="I727">
        <v>1049</v>
      </c>
      <c r="J727">
        <v>0</v>
      </c>
      <c r="K727">
        <v>11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1049</v>
      </c>
      <c r="T727">
        <v>0</v>
      </c>
      <c r="U727">
        <v>0</v>
      </c>
      <c r="V727">
        <v>1049</v>
      </c>
      <c r="W727">
        <v>11</v>
      </c>
      <c r="X727">
        <v>8</v>
      </c>
      <c r="Y727">
        <v>0</v>
      </c>
      <c r="Z727">
        <v>3</v>
      </c>
      <c r="AA727">
        <v>1038</v>
      </c>
      <c r="AB727">
        <v>318</v>
      </c>
      <c r="AC727">
        <v>71</v>
      </c>
      <c r="AD727">
        <v>25</v>
      </c>
      <c r="AE727">
        <v>88</v>
      </c>
      <c r="AF727">
        <v>2</v>
      </c>
      <c r="AG727">
        <v>52</v>
      </c>
      <c r="AH727">
        <v>3</v>
      </c>
      <c r="AI727">
        <v>1</v>
      </c>
      <c r="AJ727">
        <v>3</v>
      </c>
      <c r="AK727">
        <v>4</v>
      </c>
      <c r="AL727">
        <v>33</v>
      </c>
      <c r="AM727">
        <v>2</v>
      </c>
      <c r="AN727">
        <v>1</v>
      </c>
      <c r="AO727">
        <v>4</v>
      </c>
      <c r="AP727">
        <v>0</v>
      </c>
      <c r="AQ727">
        <v>2</v>
      </c>
      <c r="AR727">
        <v>2</v>
      </c>
      <c r="AS727">
        <v>0</v>
      </c>
      <c r="AT727">
        <v>3</v>
      </c>
      <c r="AU727">
        <v>2</v>
      </c>
      <c r="AV727">
        <v>0</v>
      </c>
      <c r="AW727">
        <v>4</v>
      </c>
      <c r="AX727">
        <v>3</v>
      </c>
      <c r="AY727">
        <v>0</v>
      </c>
      <c r="AZ727">
        <v>2</v>
      </c>
      <c r="BA727">
        <v>0</v>
      </c>
      <c r="BB727">
        <v>2</v>
      </c>
      <c r="BC727">
        <v>1</v>
      </c>
      <c r="BD727">
        <v>8</v>
      </c>
      <c r="BE727">
        <v>318</v>
      </c>
      <c r="BF727">
        <v>259</v>
      </c>
      <c r="BG727">
        <v>100</v>
      </c>
      <c r="BH727">
        <v>20</v>
      </c>
      <c r="BI727">
        <v>35</v>
      </c>
      <c r="BJ727">
        <v>22</v>
      </c>
      <c r="BK727">
        <v>16</v>
      </c>
      <c r="BL727">
        <v>0</v>
      </c>
      <c r="BM727">
        <v>1</v>
      </c>
      <c r="BN727">
        <v>1</v>
      </c>
      <c r="BO727">
        <v>1</v>
      </c>
      <c r="BP727">
        <v>0</v>
      </c>
      <c r="BQ727">
        <v>1</v>
      </c>
      <c r="BR727">
        <v>4</v>
      </c>
      <c r="BS727">
        <v>1</v>
      </c>
      <c r="BT727">
        <v>1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1</v>
      </c>
      <c r="CA727">
        <v>2</v>
      </c>
      <c r="CB727">
        <v>0</v>
      </c>
      <c r="CC727">
        <v>4</v>
      </c>
      <c r="CD727">
        <v>1</v>
      </c>
      <c r="CE727">
        <v>1</v>
      </c>
      <c r="CF727">
        <v>0</v>
      </c>
      <c r="CG727">
        <v>0</v>
      </c>
      <c r="CH727">
        <v>47</v>
      </c>
      <c r="CI727">
        <v>259</v>
      </c>
      <c r="CJ727">
        <v>33</v>
      </c>
      <c r="CK727">
        <v>14</v>
      </c>
      <c r="CL727">
        <v>7</v>
      </c>
      <c r="CM727">
        <v>0</v>
      </c>
      <c r="CN727">
        <v>2</v>
      </c>
      <c r="CO727">
        <v>3</v>
      </c>
      <c r="CP727">
        <v>0</v>
      </c>
      <c r="CQ727">
        <v>0</v>
      </c>
      <c r="CR727">
        <v>1</v>
      </c>
      <c r="CS727">
        <v>0</v>
      </c>
      <c r="CT727">
        <v>0</v>
      </c>
      <c r="CU727">
        <v>0</v>
      </c>
      <c r="CV727">
        <v>3</v>
      </c>
      <c r="CW727">
        <v>0</v>
      </c>
      <c r="CX727">
        <v>0</v>
      </c>
      <c r="CY727">
        <v>0</v>
      </c>
      <c r="CZ727">
        <v>1</v>
      </c>
      <c r="DA727">
        <v>0</v>
      </c>
      <c r="DB727">
        <v>0</v>
      </c>
      <c r="DC727">
        <v>0</v>
      </c>
      <c r="DD727">
        <v>0</v>
      </c>
      <c r="DE727">
        <v>1</v>
      </c>
      <c r="DF727">
        <v>0</v>
      </c>
      <c r="DG727">
        <v>0</v>
      </c>
      <c r="DH727">
        <v>1</v>
      </c>
      <c r="DI727">
        <v>33</v>
      </c>
      <c r="DJ727">
        <v>81</v>
      </c>
      <c r="DK727">
        <v>57</v>
      </c>
      <c r="DL727">
        <v>5</v>
      </c>
      <c r="DM727">
        <v>2</v>
      </c>
      <c r="DN727">
        <v>0</v>
      </c>
      <c r="DO727">
        <v>0</v>
      </c>
      <c r="DP727">
        <v>0</v>
      </c>
      <c r="DQ727">
        <v>0</v>
      </c>
      <c r="DR727">
        <v>2</v>
      </c>
      <c r="DS727">
        <v>2</v>
      </c>
      <c r="DT727">
        <v>4</v>
      </c>
      <c r="DU727">
        <v>2</v>
      </c>
      <c r="DV727">
        <v>0</v>
      </c>
      <c r="DW727">
        <v>0</v>
      </c>
      <c r="DX727">
        <v>0</v>
      </c>
      <c r="DY727">
        <v>1</v>
      </c>
      <c r="DZ727">
        <v>1</v>
      </c>
      <c r="EA727">
        <v>0</v>
      </c>
      <c r="EB727">
        <v>0</v>
      </c>
      <c r="EC727">
        <v>2</v>
      </c>
      <c r="ED727">
        <v>0</v>
      </c>
      <c r="EE727">
        <v>1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2</v>
      </c>
      <c r="EM727">
        <v>81</v>
      </c>
      <c r="EN727">
        <v>40</v>
      </c>
      <c r="EO727">
        <v>1</v>
      </c>
      <c r="EP727">
        <v>3</v>
      </c>
      <c r="EQ727">
        <v>2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1</v>
      </c>
      <c r="EX727">
        <v>0</v>
      </c>
      <c r="EY727">
        <v>2</v>
      </c>
      <c r="EZ727">
        <v>0</v>
      </c>
      <c r="FA727">
        <v>0</v>
      </c>
      <c r="FB727">
        <v>0</v>
      </c>
      <c r="FC727">
        <v>0</v>
      </c>
      <c r="FD727">
        <v>0</v>
      </c>
      <c r="FE727">
        <v>2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1</v>
      </c>
      <c r="FL727">
        <v>0</v>
      </c>
      <c r="FM727">
        <v>0</v>
      </c>
      <c r="FN727">
        <v>0</v>
      </c>
      <c r="FO727">
        <v>0</v>
      </c>
      <c r="FP727">
        <v>28</v>
      </c>
      <c r="FQ727">
        <v>40</v>
      </c>
      <c r="FR727">
        <v>112</v>
      </c>
      <c r="FS727">
        <v>29</v>
      </c>
      <c r="FT727">
        <v>5</v>
      </c>
      <c r="FU727">
        <v>25</v>
      </c>
      <c r="FV727">
        <v>0</v>
      </c>
      <c r="FW727">
        <v>0</v>
      </c>
      <c r="FX727">
        <v>10</v>
      </c>
      <c r="FY727">
        <v>0</v>
      </c>
      <c r="FZ727">
        <v>2</v>
      </c>
      <c r="GA727">
        <v>1</v>
      </c>
      <c r="GB727">
        <v>2</v>
      </c>
      <c r="GC727">
        <v>4</v>
      </c>
      <c r="GD727">
        <v>1</v>
      </c>
      <c r="GE727">
        <v>0</v>
      </c>
      <c r="GF727">
        <v>2</v>
      </c>
      <c r="GG727">
        <v>0</v>
      </c>
      <c r="GH727">
        <v>0</v>
      </c>
      <c r="GI727">
        <v>0</v>
      </c>
      <c r="GJ727">
        <v>1</v>
      </c>
      <c r="GK727">
        <v>0</v>
      </c>
      <c r="GL727">
        <v>0</v>
      </c>
      <c r="GM727">
        <v>1</v>
      </c>
      <c r="GN727">
        <v>1</v>
      </c>
      <c r="GO727">
        <v>2</v>
      </c>
      <c r="GP727">
        <v>0</v>
      </c>
      <c r="GQ727">
        <v>0</v>
      </c>
      <c r="GR727">
        <v>2</v>
      </c>
      <c r="GS727">
        <v>0</v>
      </c>
      <c r="GT727">
        <v>24</v>
      </c>
      <c r="GU727">
        <v>112</v>
      </c>
      <c r="GV727">
        <v>80</v>
      </c>
      <c r="GW727">
        <v>37</v>
      </c>
      <c r="GX727">
        <v>10</v>
      </c>
      <c r="GY727">
        <v>5</v>
      </c>
      <c r="GZ727">
        <v>0</v>
      </c>
      <c r="HA727">
        <v>1</v>
      </c>
      <c r="HB727">
        <v>4</v>
      </c>
      <c r="HC727">
        <v>5</v>
      </c>
      <c r="HD727">
        <v>0</v>
      </c>
      <c r="HE727">
        <v>2</v>
      </c>
      <c r="HF727">
        <v>2</v>
      </c>
      <c r="HG727">
        <v>0</v>
      </c>
      <c r="HH727">
        <v>0</v>
      </c>
      <c r="HI727">
        <v>0</v>
      </c>
      <c r="HJ727">
        <v>0</v>
      </c>
      <c r="HK727">
        <v>0</v>
      </c>
      <c r="HL727">
        <v>1</v>
      </c>
      <c r="HM727">
        <v>3</v>
      </c>
      <c r="HN727">
        <v>2</v>
      </c>
      <c r="HO727">
        <v>1</v>
      </c>
      <c r="HP727">
        <v>1</v>
      </c>
      <c r="HQ727">
        <v>1</v>
      </c>
      <c r="HR727">
        <v>0</v>
      </c>
      <c r="HS727">
        <v>1</v>
      </c>
      <c r="HT727">
        <v>1</v>
      </c>
      <c r="HU727">
        <v>2</v>
      </c>
      <c r="HV727">
        <v>1</v>
      </c>
      <c r="HW727">
        <v>0</v>
      </c>
      <c r="HX727">
        <v>0</v>
      </c>
      <c r="HY727">
        <v>80</v>
      </c>
      <c r="HZ727">
        <v>113</v>
      </c>
      <c r="IA727">
        <v>68</v>
      </c>
      <c r="IB727">
        <v>15</v>
      </c>
      <c r="IC727">
        <v>0</v>
      </c>
      <c r="ID727">
        <v>1</v>
      </c>
      <c r="IE727">
        <v>4</v>
      </c>
      <c r="IF727">
        <v>1</v>
      </c>
      <c r="IG727">
        <v>0</v>
      </c>
      <c r="IH727">
        <v>0</v>
      </c>
      <c r="II727">
        <v>1</v>
      </c>
      <c r="IJ727">
        <v>2</v>
      </c>
      <c r="IK727">
        <v>4</v>
      </c>
      <c r="IL727">
        <v>2</v>
      </c>
      <c r="IM727">
        <v>2</v>
      </c>
      <c r="IN727">
        <v>0</v>
      </c>
      <c r="IO727">
        <v>1</v>
      </c>
      <c r="IP727">
        <v>0</v>
      </c>
      <c r="IQ727">
        <v>1</v>
      </c>
      <c r="IR727">
        <v>0</v>
      </c>
      <c r="IS727">
        <v>0</v>
      </c>
      <c r="IT727">
        <v>0</v>
      </c>
      <c r="IU727">
        <v>0</v>
      </c>
      <c r="IV727">
        <v>3</v>
      </c>
      <c r="IW727">
        <v>1</v>
      </c>
      <c r="IX727">
        <v>0</v>
      </c>
      <c r="IY727">
        <v>0</v>
      </c>
      <c r="IZ727">
        <v>0</v>
      </c>
      <c r="JA727">
        <v>0</v>
      </c>
      <c r="JB727">
        <v>7</v>
      </c>
      <c r="JC727">
        <v>113</v>
      </c>
      <c r="JD727" t="s">
        <v>0</v>
      </c>
      <c r="JE727" t="s">
        <v>0</v>
      </c>
      <c r="JF727" t="s">
        <v>0</v>
      </c>
      <c r="JG727" t="s">
        <v>0</v>
      </c>
      <c r="JH727" t="s">
        <v>0</v>
      </c>
      <c r="JI727" t="s">
        <v>0</v>
      </c>
      <c r="JJ727" t="s">
        <v>0</v>
      </c>
      <c r="JK727" t="s">
        <v>0</v>
      </c>
      <c r="JL727" t="s">
        <v>0</v>
      </c>
      <c r="JM727" t="s">
        <v>0</v>
      </c>
      <c r="JN727" t="s">
        <v>0</v>
      </c>
      <c r="JO727" t="s">
        <v>0</v>
      </c>
      <c r="JP727" t="s">
        <v>0</v>
      </c>
      <c r="JQ727" t="s">
        <v>0</v>
      </c>
      <c r="JR727" t="s">
        <v>0</v>
      </c>
      <c r="JS727" t="s">
        <v>0</v>
      </c>
      <c r="JT727" t="s">
        <v>0</v>
      </c>
      <c r="JU727" t="s">
        <v>0</v>
      </c>
      <c r="JV727" t="s">
        <v>0</v>
      </c>
      <c r="JW727">
        <v>2</v>
      </c>
      <c r="JX727">
        <v>1</v>
      </c>
      <c r="JY727">
        <v>0</v>
      </c>
      <c r="JZ727">
        <v>0</v>
      </c>
      <c r="KA727">
        <v>0</v>
      </c>
      <c r="KB727">
        <v>0</v>
      </c>
      <c r="KC727">
        <v>0</v>
      </c>
      <c r="KD727">
        <v>0</v>
      </c>
      <c r="KE727">
        <v>0</v>
      </c>
      <c r="KF727">
        <v>1</v>
      </c>
      <c r="KG727">
        <v>0</v>
      </c>
      <c r="KH727">
        <v>0</v>
      </c>
      <c r="KI727">
        <v>0</v>
      </c>
      <c r="KJ727">
        <v>0</v>
      </c>
      <c r="KK727">
        <v>0</v>
      </c>
      <c r="KL727">
        <v>0</v>
      </c>
      <c r="KM727">
        <v>0</v>
      </c>
      <c r="KN727">
        <v>0</v>
      </c>
      <c r="KO727">
        <v>0</v>
      </c>
      <c r="KP727">
        <v>0</v>
      </c>
      <c r="KQ727">
        <v>0</v>
      </c>
      <c r="KR727">
        <v>2</v>
      </c>
      <c r="KS727">
        <v>0</v>
      </c>
      <c r="KT727">
        <v>0</v>
      </c>
      <c r="KU727">
        <v>0</v>
      </c>
      <c r="KV727">
        <v>0</v>
      </c>
      <c r="KW727">
        <v>0</v>
      </c>
      <c r="KX727">
        <v>0</v>
      </c>
      <c r="KY727">
        <v>0</v>
      </c>
      <c r="KZ727">
        <v>0</v>
      </c>
      <c r="LA727">
        <v>0</v>
      </c>
      <c r="LB727">
        <v>0</v>
      </c>
      <c r="LC727">
        <v>0</v>
      </c>
      <c r="LD727">
        <v>0</v>
      </c>
      <c r="LE727">
        <v>0</v>
      </c>
      <c r="LF727">
        <v>0</v>
      </c>
      <c r="LG727">
        <v>0</v>
      </c>
      <c r="LH727">
        <v>0</v>
      </c>
      <c r="LI727">
        <v>0</v>
      </c>
      <c r="LJ727">
        <v>0</v>
      </c>
      <c r="LK727">
        <v>0</v>
      </c>
      <c r="LL727">
        <v>0</v>
      </c>
      <c r="LM727">
        <v>0</v>
      </c>
      <c r="LN727">
        <v>0</v>
      </c>
      <c r="LO727">
        <v>0</v>
      </c>
      <c r="LP727">
        <v>0</v>
      </c>
      <c r="LQ727">
        <v>0</v>
      </c>
      <c r="LR727">
        <v>0</v>
      </c>
      <c r="LS727">
        <v>0</v>
      </c>
      <c r="LT727">
        <v>0</v>
      </c>
      <c r="LU727">
        <v>0</v>
      </c>
      <c r="LV727">
        <v>0</v>
      </c>
      <c r="LW727">
        <v>0</v>
      </c>
      <c r="LX727">
        <v>0</v>
      </c>
      <c r="LY727">
        <v>0</v>
      </c>
      <c r="LZ727">
        <v>0</v>
      </c>
      <c r="MA727">
        <v>0</v>
      </c>
      <c r="MB727">
        <v>0</v>
      </c>
      <c r="MC727">
        <v>0</v>
      </c>
      <c r="MD727">
        <v>0</v>
      </c>
      <c r="ME727">
        <v>0</v>
      </c>
      <c r="MF727">
        <v>0</v>
      </c>
      <c r="MG727">
        <v>0</v>
      </c>
      <c r="MH727">
        <v>0</v>
      </c>
      <c r="MI727">
        <v>0</v>
      </c>
      <c r="MJ727">
        <v>0</v>
      </c>
      <c r="MK727">
        <v>0</v>
      </c>
      <c r="ML727">
        <v>0</v>
      </c>
      <c r="MM727">
        <v>0</v>
      </c>
    </row>
    <row r="728" spans="1:351">
      <c r="A728" t="s">
        <v>390</v>
      </c>
      <c r="B728" t="s">
        <v>135</v>
      </c>
      <c r="C728" t="str">
        <f>"206101"</f>
        <v>206101</v>
      </c>
      <c r="D728" t="s">
        <v>389</v>
      </c>
      <c r="E728">
        <v>17</v>
      </c>
      <c r="F728">
        <v>1508</v>
      </c>
      <c r="G728">
        <v>1160</v>
      </c>
      <c r="H728">
        <v>450</v>
      </c>
      <c r="I728">
        <v>710</v>
      </c>
      <c r="J728">
        <v>1</v>
      </c>
      <c r="K728">
        <v>5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710</v>
      </c>
      <c r="T728">
        <v>0</v>
      </c>
      <c r="U728">
        <v>0</v>
      </c>
      <c r="V728">
        <v>710</v>
      </c>
      <c r="W728">
        <v>23</v>
      </c>
      <c r="X728">
        <v>21</v>
      </c>
      <c r="Y728">
        <v>2</v>
      </c>
      <c r="Z728">
        <v>0</v>
      </c>
      <c r="AA728">
        <v>687</v>
      </c>
      <c r="AB728">
        <v>286</v>
      </c>
      <c r="AC728">
        <v>99</v>
      </c>
      <c r="AD728">
        <v>25</v>
      </c>
      <c r="AE728">
        <v>79</v>
      </c>
      <c r="AF728">
        <v>0</v>
      </c>
      <c r="AG728">
        <v>40</v>
      </c>
      <c r="AH728">
        <v>3</v>
      </c>
      <c r="AI728">
        <v>1</v>
      </c>
      <c r="AJ728">
        <v>3</v>
      </c>
      <c r="AK728">
        <v>5</v>
      </c>
      <c r="AL728">
        <v>8</v>
      </c>
      <c r="AM728">
        <v>0</v>
      </c>
      <c r="AN728">
        <v>0</v>
      </c>
      <c r="AO728">
        <v>0</v>
      </c>
      <c r="AP728">
        <v>1</v>
      </c>
      <c r="AQ728">
        <v>2</v>
      </c>
      <c r="AR728">
        <v>0</v>
      </c>
      <c r="AS728">
        <v>2</v>
      </c>
      <c r="AT728">
        <v>3</v>
      </c>
      <c r="AU728">
        <v>2</v>
      </c>
      <c r="AV728">
        <v>0</v>
      </c>
      <c r="AW728">
        <v>3</v>
      </c>
      <c r="AX728">
        <v>0</v>
      </c>
      <c r="AY728">
        <v>2</v>
      </c>
      <c r="AZ728">
        <v>1</v>
      </c>
      <c r="BA728">
        <v>2</v>
      </c>
      <c r="BB728">
        <v>1</v>
      </c>
      <c r="BC728">
        <v>1</v>
      </c>
      <c r="BD728">
        <v>3</v>
      </c>
      <c r="BE728">
        <v>286</v>
      </c>
      <c r="BF728">
        <v>132</v>
      </c>
      <c r="BG728">
        <v>45</v>
      </c>
      <c r="BH728">
        <v>8</v>
      </c>
      <c r="BI728">
        <v>28</v>
      </c>
      <c r="BJ728">
        <v>8</v>
      </c>
      <c r="BK728">
        <v>16</v>
      </c>
      <c r="BL728">
        <v>0</v>
      </c>
      <c r="BM728">
        <v>0</v>
      </c>
      <c r="BN728">
        <v>1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1</v>
      </c>
      <c r="BU728">
        <v>0</v>
      </c>
      <c r="BV728">
        <v>0</v>
      </c>
      <c r="BW728">
        <v>0</v>
      </c>
      <c r="BX728">
        <v>1</v>
      </c>
      <c r="BY728">
        <v>0</v>
      </c>
      <c r="BZ728">
        <v>0</v>
      </c>
      <c r="CA728">
        <v>0</v>
      </c>
      <c r="CB728">
        <v>0</v>
      </c>
      <c r="CC728">
        <v>1</v>
      </c>
      <c r="CD728">
        <v>0</v>
      </c>
      <c r="CE728">
        <v>2</v>
      </c>
      <c r="CF728">
        <v>0</v>
      </c>
      <c r="CG728">
        <v>1</v>
      </c>
      <c r="CH728">
        <v>20</v>
      </c>
      <c r="CI728">
        <v>132</v>
      </c>
      <c r="CJ728">
        <v>13</v>
      </c>
      <c r="CK728">
        <v>3</v>
      </c>
      <c r="CL728">
        <v>2</v>
      </c>
      <c r="CM728">
        <v>2</v>
      </c>
      <c r="CN728">
        <v>0</v>
      </c>
      <c r="CO728">
        <v>2</v>
      </c>
      <c r="CP728">
        <v>1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1</v>
      </c>
      <c r="CX728">
        <v>0</v>
      </c>
      <c r="CY728">
        <v>0</v>
      </c>
      <c r="CZ728">
        <v>0</v>
      </c>
      <c r="DA728">
        <v>0</v>
      </c>
      <c r="DB728">
        <v>1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1</v>
      </c>
      <c r="DI728">
        <v>13</v>
      </c>
      <c r="DJ728">
        <v>39</v>
      </c>
      <c r="DK728">
        <v>31</v>
      </c>
      <c r="DL728">
        <v>0</v>
      </c>
      <c r="DM728">
        <v>3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1</v>
      </c>
      <c r="DU728">
        <v>0</v>
      </c>
      <c r="DV728">
        <v>0</v>
      </c>
      <c r="DW728">
        <v>0</v>
      </c>
      <c r="DX728">
        <v>1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1</v>
      </c>
      <c r="EI728">
        <v>0</v>
      </c>
      <c r="EJ728">
        <v>1</v>
      </c>
      <c r="EK728">
        <v>0</v>
      </c>
      <c r="EL728">
        <v>1</v>
      </c>
      <c r="EM728">
        <v>39</v>
      </c>
      <c r="EN728">
        <v>25</v>
      </c>
      <c r="EO728">
        <v>6</v>
      </c>
      <c r="EP728">
        <v>2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1</v>
      </c>
      <c r="FD728">
        <v>0</v>
      </c>
      <c r="FE728">
        <v>1</v>
      </c>
      <c r="FF728">
        <v>0</v>
      </c>
      <c r="FG728">
        <v>2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0</v>
      </c>
      <c r="FO728">
        <v>0</v>
      </c>
      <c r="FP728">
        <v>13</v>
      </c>
      <c r="FQ728">
        <v>25</v>
      </c>
      <c r="FR728">
        <v>66</v>
      </c>
      <c r="FS728">
        <v>21</v>
      </c>
      <c r="FT728">
        <v>2</v>
      </c>
      <c r="FU728">
        <v>15</v>
      </c>
      <c r="FV728">
        <v>0</v>
      </c>
      <c r="FW728">
        <v>1</v>
      </c>
      <c r="FX728">
        <v>1</v>
      </c>
      <c r="FY728">
        <v>0</v>
      </c>
      <c r="FZ728">
        <v>1</v>
      </c>
      <c r="GA728">
        <v>0</v>
      </c>
      <c r="GB728">
        <v>0</v>
      </c>
      <c r="GC728">
        <v>1</v>
      </c>
      <c r="GD728">
        <v>0</v>
      </c>
      <c r="GE728">
        <v>0</v>
      </c>
      <c r="GF728">
        <v>0</v>
      </c>
      <c r="GG728">
        <v>0</v>
      </c>
      <c r="GH728">
        <v>0</v>
      </c>
      <c r="GI728">
        <v>0</v>
      </c>
      <c r="GJ728">
        <v>0</v>
      </c>
      <c r="GK728">
        <v>0</v>
      </c>
      <c r="GL728">
        <v>0</v>
      </c>
      <c r="GM728">
        <v>1</v>
      </c>
      <c r="GN728">
        <v>1</v>
      </c>
      <c r="GO728">
        <v>0</v>
      </c>
      <c r="GP728">
        <v>0</v>
      </c>
      <c r="GQ728">
        <v>0</v>
      </c>
      <c r="GR728">
        <v>0</v>
      </c>
      <c r="GS728">
        <v>3</v>
      </c>
      <c r="GT728">
        <v>19</v>
      </c>
      <c r="GU728">
        <v>66</v>
      </c>
      <c r="GV728">
        <v>75</v>
      </c>
      <c r="GW728">
        <v>32</v>
      </c>
      <c r="GX728">
        <v>19</v>
      </c>
      <c r="GY728">
        <v>0</v>
      </c>
      <c r="GZ728">
        <v>1</v>
      </c>
      <c r="HA728">
        <v>7</v>
      </c>
      <c r="HB728">
        <v>0</v>
      </c>
      <c r="HC728">
        <v>1</v>
      </c>
      <c r="HD728">
        <v>0</v>
      </c>
      <c r="HE728">
        <v>0</v>
      </c>
      <c r="HF728">
        <v>1</v>
      </c>
      <c r="HG728">
        <v>1</v>
      </c>
      <c r="HH728">
        <v>0</v>
      </c>
      <c r="HI728">
        <v>1</v>
      </c>
      <c r="HJ728">
        <v>0</v>
      </c>
      <c r="HK728">
        <v>1</v>
      </c>
      <c r="HL728">
        <v>4</v>
      </c>
      <c r="HM728">
        <v>0</v>
      </c>
      <c r="HN728">
        <v>0</v>
      </c>
      <c r="HO728">
        <v>1</v>
      </c>
      <c r="HP728">
        <v>0</v>
      </c>
      <c r="HQ728">
        <v>0</v>
      </c>
      <c r="HR728">
        <v>0</v>
      </c>
      <c r="HS728">
        <v>2</v>
      </c>
      <c r="HT728">
        <v>1</v>
      </c>
      <c r="HU728">
        <v>1</v>
      </c>
      <c r="HV728">
        <v>0</v>
      </c>
      <c r="HW728">
        <v>0</v>
      </c>
      <c r="HX728">
        <v>2</v>
      </c>
      <c r="HY728">
        <v>75</v>
      </c>
      <c r="HZ728">
        <v>47</v>
      </c>
      <c r="IA728">
        <v>37</v>
      </c>
      <c r="IB728">
        <v>3</v>
      </c>
      <c r="IC728">
        <v>0</v>
      </c>
      <c r="ID728">
        <v>0</v>
      </c>
      <c r="IE728">
        <v>0</v>
      </c>
      <c r="IF728">
        <v>0</v>
      </c>
      <c r="IG728">
        <v>1</v>
      </c>
      <c r="IH728">
        <v>0</v>
      </c>
      <c r="II728">
        <v>0</v>
      </c>
      <c r="IJ728">
        <v>0</v>
      </c>
      <c r="IK728">
        <v>0</v>
      </c>
      <c r="IL728">
        <v>0</v>
      </c>
      <c r="IM728">
        <v>0</v>
      </c>
      <c r="IN728">
        <v>1</v>
      </c>
      <c r="IO728">
        <v>0</v>
      </c>
      <c r="IP728">
        <v>0</v>
      </c>
      <c r="IQ728">
        <v>0</v>
      </c>
      <c r="IR728">
        <v>1</v>
      </c>
      <c r="IS728">
        <v>1</v>
      </c>
      <c r="IT728">
        <v>0</v>
      </c>
      <c r="IU728">
        <v>0</v>
      </c>
      <c r="IV728">
        <v>0</v>
      </c>
      <c r="IW728">
        <v>0</v>
      </c>
      <c r="IX728">
        <v>0</v>
      </c>
      <c r="IY728">
        <v>0</v>
      </c>
      <c r="IZ728">
        <v>0</v>
      </c>
      <c r="JA728">
        <v>1</v>
      </c>
      <c r="JB728">
        <v>2</v>
      </c>
      <c r="JC728">
        <v>47</v>
      </c>
      <c r="JD728" t="s">
        <v>0</v>
      </c>
      <c r="JE728" t="s">
        <v>0</v>
      </c>
      <c r="JF728" t="s">
        <v>0</v>
      </c>
      <c r="JG728" t="s">
        <v>0</v>
      </c>
      <c r="JH728" t="s">
        <v>0</v>
      </c>
      <c r="JI728" t="s">
        <v>0</v>
      </c>
      <c r="JJ728" t="s">
        <v>0</v>
      </c>
      <c r="JK728" t="s">
        <v>0</v>
      </c>
      <c r="JL728" t="s">
        <v>0</v>
      </c>
      <c r="JM728" t="s">
        <v>0</v>
      </c>
      <c r="JN728" t="s">
        <v>0</v>
      </c>
      <c r="JO728" t="s">
        <v>0</v>
      </c>
      <c r="JP728" t="s">
        <v>0</v>
      </c>
      <c r="JQ728" t="s">
        <v>0</v>
      </c>
      <c r="JR728" t="s">
        <v>0</v>
      </c>
      <c r="JS728" t="s">
        <v>0</v>
      </c>
      <c r="JT728" t="s">
        <v>0</v>
      </c>
      <c r="JU728" t="s">
        <v>0</v>
      </c>
      <c r="JV728" t="s">
        <v>0</v>
      </c>
      <c r="JW728">
        <v>4</v>
      </c>
      <c r="JX728">
        <v>2</v>
      </c>
      <c r="JY728">
        <v>0</v>
      </c>
      <c r="JZ728">
        <v>0</v>
      </c>
      <c r="KA728">
        <v>0</v>
      </c>
      <c r="KB728">
        <v>0</v>
      </c>
      <c r="KC728">
        <v>0</v>
      </c>
      <c r="KD728">
        <v>1</v>
      </c>
      <c r="KE728">
        <v>0</v>
      </c>
      <c r="KF728">
        <v>1</v>
      </c>
      <c r="KG728">
        <v>0</v>
      </c>
      <c r="KH728">
        <v>0</v>
      </c>
      <c r="KI728">
        <v>0</v>
      </c>
      <c r="KJ728">
        <v>0</v>
      </c>
      <c r="KK728">
        <v>0</v>
      </c>
      <c r="KL728">
        <v>0</v>
      </c>
      <c r="KM728">
        <v>0</v>
      </c>
      <c r="KN728">
        <v>0</v>
      </c>
      <c r="KO728">
        <v>0</v>
      </c>
      <c r="KP728">
        <v>0</v>
      </c>
      <c r="KQ728">
        <v>0</v>
      </c>
      <c r="KR728">
        <v>4</v>
      </c>
      <c r="KS728">
        <v>0</v>
      </c>
      <c r="KT728">
        <v>0</v>
      </c>
      <c r="KU728">
        <v>0</v>
      </c>
      <c r="KV728">
        <v>0</v>
      </c>
      <c r="KW728">
        <v>0</v>
      </c>
      <c r="KX728">
        <v>0</v>
      </c>
      <c r="KY728">
        <v>0</v>
      </c>
      <c r="KZ728">
        <v>0</v>
      </c>
      <c r="LA728">
        <v>0</v>
      </c>
      <c r="LB728">
        <v>0</v>
      </c>
      <c r="LC728">
        <v>0</v>
      </c>
      <c r="LD728">
        <v>0</v>
      </c>
      <c r="LE728">
        <v>0</v>
      </c>
      <c r="LF728">
        <v>0</v>
      </c>
      <c r="LG728">
        <v>0</v>
      </c>
      <c r="LH728">
        <v>0</v>
      </c>
      <c r="LI728">
        <v>0</v>
      </c>
      <c r="LJ728">
        <v>0</v>
      </c>
      <c r="LK728">
        <v>0</v>
      </c>
      <c r="LL728">
        <v>0</v>
      </c>
      <c r="LM728">
        <v>0</v>
      </c>
      <c r="LN728">
        <v>0</v>
      </c>
      <c r="LO728">
        <v>0</v>
      </c>
      <c r="LP728">
        <v>0</v>
      </c>
      <c r="LQ728">
        <v>0</v>
      </c>
      <c r="LR728">
        <v>0</v>
      </c>
      <c r="LS728">
        <v>0</v>
      </c>
      <c r="LT728">
        <v>0</v>
      </c>
      <c r="LU728">
        <v>0</v>
      </c>
      <c r="LV728">
        <v>0</v>
      </c>
      <c r="LW728">
        <v>0</v>
      </c>
      <c r="LX728">
        <v>0</v>
      </c>
      <c r="LY728">
        <v>0</v>
      </c>
      <c r="LZ728">
        <v>0</v>
      </c>
      <c r="MA728">
        <v>0</v>
      </c>
      <c r="MB728">
        <v>0</v>
      </c>
      <c r="MC728">
        <v>0</v>
      </c>
      <c r="MD728">
        <v>0</v>
      </c>
      <c r="ME728">
        <v>0</v>
      </c>
      <c r="MF728">
        <v>0</v>
      </c>
      <c r="MG728">
        <v>0</v>
      </c>
      <c r="MH728">
        <v>0</v>
      </c>
      <c r="MI728">
        <v>0</v>
      </c>
      <c r="MJ728">
        <v>0</v>
      </c>
      <c r="MK728">
        <v>0</v>
      </c>
      <c r="ML728">
        <v>0</v>
      </c>
      <c r="MM728">
        <v>0</v>
      </c>
    </row>
    <row r="729" spans="1:351">
      <c r="A729" t="s">
        <v>388</v>
      </c>
      <c r="B729" t="s">
        <v>135</v>
      </c>
      <c r="C729" t="str">
        <f>"206101"</f>
        <v>206101</v>
      </c>
      <c r="D729" t="s">
        <v>385</v>
      </c>
      <c r="E729">
        <v>18</v>
      </c>
      <c r="F729">
        <v>1386</v>
      </c>
      <c r="G729">
        <v>1079</v>
      </c>
      <c r="H729">
        <v>191</v>
      </c>
      <c r="I729">
        <v>888</v>
      </c>
      <c r="J729">
        <v>0</v>
      </c>
      <c r="K729">
        <v>7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887</v>
      </c>
      <c r="T729">
        <v>0</v>
      </c>
      <c r="U729">
        <v>0</v>
      </c>
      <c r="V729">
        <v>887</v>
      </c>
      <c r="W729">
        <v>9</v>
      </c>
      <c r="X729">
        <v>5</v>
      </c>
      <c r="Y729">
        <v>2</v>
      </c>
      <c r="Z729">
        <v>2</v>
      </c>
      <c r="AA729">
        <v>878</v>
      </c>
      <c r="AB729">
        <v>274</v>
      </c>
      <c r="AC729">
        <v>47</v>
      </c>
      <c r="AD729">
        <v>26</v>
      </c>
      <c r="AE729">
        <v>96</v>
      </c>
      <c r="AF729">
        <v>4</v>
      </c>
      <c r="AG729">
        <v>37</v>
      </c>
      <c r="AH729">
        <v>5</v>
      </c>
      <c r="AI729">
        <v>0</v>
      </c>
      <c r="AJ729">
        <v>3</v>
      </c>
      <c r="AK729">
        <v>9</v>
      </c>
      <c r="AL729">
        <v>18</v>
      </c>
      <c r="AM729">
        <v>5</v>
      </c>
      <c r="AN729">
        <v>0</v>
      </c>
      <c r="AO729">
        <v>5</v>
      </c>
      <c r="AP729">
        <v>1</v>
      </c>
      <c r="AQ729">
        <v>0</v>
      </c>
      <c r="AR729">
        <v>0</v>
      </c>
      <c r="AS729">
        <v>0</v>
      </c>
      <c r="AT729">
        <v>1</v>
      </c>
      <c r="AU729">
        <v>1</v>
      </c>
      <c r="AV729">
        <v>0</v>
      </c>
      <c r="AW729">
        <v>2</v>
      </c>
      <c r="AX729">
        <v>2</v>
      </c>
      <c r="AY729">
        <v>1</v>
      </c>
      <c r="AZ729">
        <v>0</v>
      </c>
      <c r="BA729">
        <v>0</v>
      </c>
      <c r="BB729">
        <v>7</v>
      </c>
      <c r="BC729">
        <v>0</v>
      </c>
      <c r="BD729">
        <v>4</v>
      </c>
      <c r="BE729">
        <v>274</v>
      </c>
      <c r="BF729">
        <v>179</v>
      </c>
      <c r="BG729">
        <v>72</v>
      </c>
      <c r="BH729">
        <v>16</v>
      </c>
      <c r="BI729">
        <v>27</v>
      </c>
      <c r="BJ729">
        <v>13</v>
      </c>
      <c r="BK729">
        <v>15</v>
      </c>
      <c r="BL729">
        <v>1</v>
      </c>
      <c r="BM729">
        <v>0</v>
      </c>
      <c r="BN729">
        <v>0</v>
      </c>
      <c r="BO729">
        <v>1</v>
      </c>
      <c r="BP729">
        <v>0</v>
      </c>
      <c r="BQ729">
        <v>2</v>
      </c>
      <c r="BR729">
        <v>3</v>
      </c>
      <c r="BS729">
        <v>1</v>
      </c>
      <c r="BT729">
        <v>2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2</v>
      </c>
      <c r="CH729">
        <v>24</v>
      </c>
      <c r="CI729">
        <v>179</v>
      </c>
      <c r="CJ729">
        <v>40</v>
      </c>
      <c r="CK729">
        <v>17</v>
      </c>
      <c r="CL729">
        <v>6</v>
      </c>
      <c r="CM729">
        <v>1</v>
      </c>
      <c r="CN729">
        <v>0</v>
      </c>
      <c r="CO729">
        <v>6</v>
      </c>
      <c r="CP729">
        <v>0</v>
      </c>
      <c r="CQ729">
        <v>1</v>
      </c>
      <c r="CR729">
        <v>0</v>
      </c>
      <c r="CS729">
        <v>0</v>
      </c>
      <c r="CT729">
        <v>0</v>
      </c>
      <c r="CU729">
        <v>2</v>
      </c>
      <c r="CV729">
        <v>0</v>
      </c>
      <c r="CW729">
        <v>1</v>
      </c>
      <c r="CX729">
        <v>0</v>
      </c>
      <c r="CY729">
        <v>0</v>
      </c>
      <c r="CZ729">
        <v>0</v>
      </c>
      <c r="DA729">
        <v>0</v>
      </c>
      <c r="DB729">
        <v>1</v>
      </c>
      <c r="DC729">
        <v>1</v>
      </c>
      <c r="DD729">
        <v>2</v>
      </c>
      <c r="DE729">
        <v>0</v>
      </c>
      <c r="DF729">
        <v>1</v>
      </c>
      <c r="DG729">
        <v>1</v>
      </c>
      <c r="DH729">
        <v>0</v>
      </c>
      <c r="DI729">
        <v>40</v>
      </c>
      <c r="DJ729">
        <v>73</v>
      </c>
      <c r="DK729">
        <v>48</v>
      </c>
      <c r="DL729">
        <v>3</v>
      </c>
      <c r="DM729">
        <v>6</v>
      </c>
      <c r="DN729">
        <v>2</v>
      </c>
      <c r="DO729">
        <v>0</v>
      </c>
      <c r="DP729">
        <v>1</v>
      </c>
      <c r="DQ729">
        <v>1</v>
      </c>
      <c r="DR729">
        <v>2</v>
      </c>
      <c r="DS729">
        <v>0</v>
      </c>
      <c r="DT729">
        <v>3</v>
      </c>
      <c r="DU729">
        <v>0</v>
      </c>
      <c r="DV729">
        <v>0</v>
      </c>
      <c r="DW729">
        <v>1</v>
      </c>
      <c r="DX729">
        <v>0</v>
      </c>
      <c r="DY729">
        <v>1</v>
      </c>
      <c r="DZ729">
        <v>0</v>
      </c>
      <c r="EA729">
        <v>0</v>
      </c>
      <c r="EB729">
        <v>1</v>
      </c>
      <c r="EC729">
        <v>0</v>
      </c>
      <c r="ED729">
        <v>0</v>
      </c>
      <c r="EE729">
        <v>1</v>
      </c>
      <c r="EF729">
        <v>0</v>
      </c>
      <c r="EG729">
        <v>1</v>
      </c>
      <c r="EH729">
        <v>0</v>
      </c>
      <c r="EI729">
        <v>0</v>
      </c>
      <c r="EJ729">
        <v>2</v>
      </c>
      <c r="EK729">
        <v>0</v>
      </c>
      <c r="EL729">
        <v>0</v>
      </c>
      <c r="EM729">
        <v>73</v>
      </c>
      <c r="EN729">
        <v>34</v>
      </c>
      <c r="EO729">
        <v>3</v>
      </c>
      <c r="EP729">
        <v>1</v>
      </c>
      <c r="EQ729">
        <v>4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2</v>
      </c>
      <c r="EZ729">
        <v>0</v>
      </c>
      <c r="FA729">
        <v>0</v>
      </c>
      <c r="FB729">
        <v>0</v>
      </c>
      <c r="FC729">
        <v>0</v>
      </c>
      <c r="FD729">
        <v>0</v>
      </c>
      <c r="FE729">
        <v>2</v>
      </c>
      <c r="FF729">
        <v>0</v>
      </c>
      <c r="FG729">
        <v>1</v>
      </c>
      <c r="FH729">
        <v>0</v>
      </c>
      <c r="FI729">
        <v>0</v>
      </c>
      <c r="FJ729">
        <v>0</v>
      </c>
      <c r="FK729">
        <v>0</v>
      </c>
      <c r="FL729">
        <v>0</v>
      </c>
      <c r="FM729">
        <v>0</v>
      </c>
      <c r="FN729">
        <v>0</v>
      </c>
      <c r="FO729">
        <v>0</v>
      </c>
      <c r="FP729">
        <v>21</v>
      </c>
      <c r="FQ729">
        <v>34</v>
      </c>
      <c r="FR729">
        <v>86</v>
      </c>
      <c r="FS729">
        <v>15</v>
      </c>
      <c r="FT729">
        <v>2</v>
      </c>
      <c r="FU729">
        <v>19</v>
      </c>
      <c r="FV729">
        <v>3</v>
      </c>
      <c r="FW729">
        <v>0</v>
      </c>
      <c r="FX729">
        <v>6</v>
      </c>
      <c r="FY729">
        <v>0</v>
      </c>
      <c r="FZ729">
        <v>2</v>
      </c>
      <c r="GA729">
        <v>0</v>
      </c>
      <c r="GB729">
        <v>0</v>
      </c>
      <c r="GC729">
        <v>3</v>
      </c>
      <c r="GD729">
        <v>0</v>
      </c>
      <c r="GE729">
        <v>0</v>
      </c>
      <c r="GF729">
        <v>0</v>
      </c>
      <c r="GG729">
        <v>0</v>
      </c>
      <c r="GH729">
        <v>0</v>
      </c>
      <c r="GI729">
        <v>0</v>
      </c>
      <c r="GJ729">
        <v>0</v>
      </c>
      <c r="GK729">
        <v>0</v>
      </c>
      <c r="GL729">
        <v>0</v>
      </c>
      <c r="GM729">
        <v>0</v>
      </c>
      <c r="GN729">
        <v>0</v>
      </c>
      <c r="GO729">
        <v>0</v>
      </c>
      <c r="GP729">
        <v>0</v>
      </c>
      <c r="GQ729">
        <v>0</v>
      </c>
      <c r="GR729">
        <v>1</v>
      </c>
      <c r="GS729">
        <v>5</v>
      </c>
      <c r="GT729">
        <v>30</v>
      </c>
      <c r="GU729">
        <v>86</v>
      </c>
      <c r="GV729">
        <v>76</v>
      </c>
      <c r="GW729">
        <v>36</v>
      </c>
      <c r="GX729">
        <v>13</v>
      </c>
      <c r="GY729">
        <v>3</v>
      </c>
      <c r="GZ729">
        <v>0</v>
      </c>
      <c r="HA729">
        <v>8</v>
      </c>
      <c r="HB729">
        <v>1</v>
      </c>
      <c r="HC729">
        <v>4</v>
      </c>
      <c r="HD729">
        <v>0</v>
      </c>
      <c r="HE729">
        <v>0</v>
      </c>
      <c r="HF729">
        <v>0</v>
      </c>
      <c r="HG729">
        <v>1</v>
      </c>
      <c r="HH729">
        <v>0</v>
      </c>
      <c r="HI729">
        <v>2</v>
      </c>
      <c r="HJ729">
        <v>0</v>
      </c>
      <c r="HK729">
        <v>0</v>
      </c>
      <c r="HL729">
        <v>1</v>
      </c>
      <c r="HM729">
        <v>1</v>
      </c>
      <c r="HN729">
        <v>0</v>
      </c>
      <c r="HO729">
        <v>1</v>
      </c>
      <c r="HP729">
        <v>1</v>
      </c>
      <c r="HQ729">
        <v>0</v>
      </c>
      <c r="HR729">
        <v>3</v>
      </c>
      <c r="HS729">
        <v>0</v>
      </c>
      <c r="HT729">
        <v>0</v>
      </c>
      <c r="HU729">
        <v>1</v>
      </c>
      <c r="HV729">
        <v>0</v>
      </c>
      <c r="HW729">
        <v>0</v>
      </c>
      <c r="HX729">
        <v>0</v>
      </c>
      <c r="HY729">
        <v>76</v>
      </c>
      <c r="HZ729">
        <v>108</v>
      </c>
      <c r="IA729">
        <v>78</v>
      </c>
      <c r="IB729">
        <v>6</v>
      </c>
      <c r="IC729">
        <v>0</v>
      </c>
      <c r="ID729">
        <v>1</v>
      </c>
      <c r="IE729">
        <v>0</v>
      </c>
      <c r="IF729">
        <v>1</v>
      </c>
      <c r="IG729">
        <v>2</v>
      </c>
      <c r="IH729">
        <v>0</v>
      </c>
      <c r="II729">
        <v>0</v>
      </c>
      <c r="IJ729">
        <v>0</v>
      </c>
      <c r="IK729">
        <v>3</v>
      </c>
      <c r="IL729">
        <v>0</v>
      </c>
      <c r="IM729">
        <v>0</v>
      </c>
      <c r="IN729">
        <v>0</v>
      </c>
      <c r="IO729">
        <v>0</v>
      </c>
      <c r="IP729">
        <v>3</v>
      </c>
      <c r="IQ729">
        <v>0</v>
      </c>
      <c r="IR729">
        <v>0</v>
      </c>
      <c r="IS729">
        <v>1</v>
      </c>
      <c r="IT729">
        <v>0</v>
      </c>
      <c r="IU729">
        <v>0</v>
      </c>
      <c r="IV729">
        <v>0</v>
      </c>
      <c r="IW729">
        <v>2</v>
      </c>
      <c r="IX729">
        <v>3</v>
      </c>
      <c r="IY729">
        <v>0</v>
      </c>
      <c r="IZ729">
        <v>0</v>
      </c>
      <c r="JA729">
        <v>1</v>
      </c>
      <c r="JB729">
        <v>7</v>
      </c>
      <c r="JC729">
        <v>108</v>
      </c>
      <c r="JD729" t="s">
        <v>0</v>
      </c>
      <c r="JE729" t="s">
        <v>0</v>
      </c>
      <c r="JF729" t="s">
        <v>0</v>
      </c>
      <c r="JG729" t="s">
        <v>0</v>
      </c>
      <c r="JH729" t="s">
        <v>0</v>
      </c>
      <c r="JI729" t="s">
        <v>0</v>
      </c>
      <c r="JJ729" t="s">
        <v>0</v>
      </c>
      <c r="JK729" t="s">
        <v>0</v>
      </c>
      <c r="JL729" t="s">
        <v>0</v>
      </c>
      <c r="JM729" t="s">
        <v>0</v>
      </c>
      <c r="JN729" t="s">
        <v>0</v>
      </c>
      <c r="JO729" t="s">
        <v>0</v>
      </c>
      <c r="JP729" t="s">
        <v>0</v>
      </c>
      <c r="JQ729" t="s">
        <v>0</v>
      </c>
      <c r="JR729" t="s">
        <v>0</v>
      </c>
      <c r="JS729" t="s">
        <v>0</v>
      </c>
      <c r="JT729" t="s">
        <v>0</v>
      </c>
      <c r="JU729" t="s">
        <v>0</v>
      </c>
      <c r="JV729" t="s">
        <v>0</v>
      </c>
      <c r="JW729">
        <v>6</v>
      </c>
      <c r="JX729">
        <v>2</v>
      </c>
      <c r="JY729">
        <v>1</v>
      </c>
      <c r="JZ729">
        <v>0</v>
      </c>
      <c r="KA729">
        <v>0</v>
      </c>
      <c r="KB729">
        <v>0</v>
      </c>
      <c r="KC729">
        <v>0</v>
      </c>
      <c r="KD729">
        <v>0</v>
      </c>
      <c r="KE729">
        <v>0</v>
      </c>
      <c r="KF729">
        <v>1</v>
      </c>
      <c r="KG729">
        <v>1</v>
      </c>
      <c r="KH729">
        <v>0</v>
      </c>
      <c r="KI729">
        <v>0</v>
      </c>
      <c r="KJ729">
        <v>1</v>
      </c>
      <c r="KK729">
        <v>0</v>
      </c>
      <c r="KL729">
        <v>0</v>
      </c>
      <c r="KM729">
        <v>0</v>
      </c>
      <c r="KN729">
        <v>0</v>
      </c>
      <c r="KO729">
        <v>0</v>
      </c>
      <c r="KP729">
        <v>0</v>
      </c>
      <c r="KQ729">
        <v>0</v>
      </c>
      <c r="KR729">
        <v>6</v>
      </c>
      <c r="KS729">
        <v>0</v>
      </c>
      <c r="KT729">
        <v>0</v>
      </c>
      <c r="KU729">
        <v>0</v>
      </c>
      <c r="KV729">
        <v>0</v>
      </c>
      <c r="KW729">
        <v>0</v>
      </c>
      <c r="KX729">
        <v>0</v>
      </c>
      <c r="KY729">
        <v>0</v>
      </c>
      <c r="KZ729">
        <v>0</v>
      </c>
      <c r="LA729">
        <v>0</v>
      </c>
      <c r="LB729">
        <v>0</v>
      </c>
      <c r="LC729">
        <v>0</v>
      </c>
      <c r="LD729">
        <v>0</v>
      </c>
      <c r="LE729">
        <v>0</v>
      </c>
      <c r="LF729">
        <v>0</v>
      </c>
      <c r="LG729">
        <v>0</v>
      </c>
      <c r="LH729">
        <v>0</v>
      </c>
      <c r="LI729">
        <v>0</v>
      </c>
      <c r="LJ729">
        <v>0</v>
      </c>
      <c r="LK729">
        <v>0</v>
      </c>
      <c r="LL729">
        <v>0</v>
      </c>
      <c r="LM729">
        <v>0</v>
      </c>
      <c r="LN729">
        <v>0</v>
      </c>
      <c r="LO729">
        <v>0</v>
      </c>
      <c r="LP729">
        <v>0</v>
      </c>
      <c r="LQ729">
        <v>0</v>
      </c>
      <c r="LR729">
        <v>0</v>
      </c>
      <c r="LS729">
        <v>0</v>
      </c>
      <c r="LT729">
        <v>0</v>
      </c>
      <c r="LU729">
        <v>0</v>
      </c>
      <c r="LV729">
        <v>2</v>
      </c>
      <c r="LW729">
        <v>0</v>
      </c>
      <c r="LX729">
        <v>2</v>
      </c>
      <c r="LY729">
        <v>0</v>
      </c>
      <c r="LZ729">
        <v>0</v>
      </c>
      <c r="MA729">
        <v>0</v>
      </c>
      <c r="MB729">
        <v>0</v>
      </c>
      <c r="MC729">
        <v>0</v>
      </c>
      <c r="MD729">
        <v>0</v>
      </c>
      <c r="ME729">
        <v>0</v>
      </c>
      <c r="MF729">
        <v>0</v>
      </c>
      <c r="MG729">
        <v>0</v>
      </c>
      <c r="MH729">
        <v>0</v>
      </c>
      <c r="MI729">
        <v>0</v>
      </c>
      <c r="MJ729">
        <v>0</v>
      </c>
      <c r="MK729">
        <v>0</v>
      </c>
      <c r="ML729">
        <v>0</v>
      </c>
      <c r="MM729">
        <v>2</v>
      </c>
    </row>
    <row r="730" spans="1:351">
      <c r="A730" t="s">
        <v>387</v>
      </c>
      <c r="B730" t="s">
        <v>135</v>
      </c>
      <c r="C730" t="str">
        <f>"206101"</f>
        <v>206101</v>
      </c>
      <c r="D730" t="s">
        <v>385</v>
      </c>
      <c r="E730">
        <v>19</v>
      </c>
      <c r="F730">
        <v>1227</v>
      </c>
      <c r="G730">
        <v>920</v>
      </c>
      <c r="H730">
        <v>177</v>
      </c>
      <c r="I730">
        <v>743</v>
      </c>
      <c r="J730">
        <v>0</v>
      </c>
      <c r="K730">
        <v>2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743</v>
      </c>
      <c r="T730">
        <v>0</v>
      </c>
      <c r="U730">
        <v>0</v>
      </c>
      <c r="V730">
        <v>743</v>
      </c>
      <c r="W730">
        <v>6</v>
      </c>
      <c r="X730">
        <v>5</v>
      </c>
      <c r="Y730">
        <v>1</v>
      </c>
      <c r="Z730">
        <v>0</v>
      </c>
      <c r="AA730">
        <v>737</v>
      </c>
      <c r="AB730">
        <v>258</v>
      </c>
      <c r="AC730">
        <v>55</v>
      </c>
      <c r="AD730">
        <v>20</v>
      </c>
      <c r="AE730">
        <v>81</v>
      </c>
      <c r="AF730">
        <v>4</v>
      </c>
      <c r="AG730">
        <v>54</v>
      </c>
      <c r="AH730">
        <v>0</v>
      </c>
      <c r="AI730">
        <v>2</v>
      </c>
      <c r="AJ730">
        <v>4</v>
      </c>
      <c r="AK730">
        <v>6</v>
      </c>
      <c r="AL730">
        <v>10</v>
      </c>
      <c r="AM730">
        <v>3</v>
      </c>
      <c r="AN730">
        <v>2</v>
      </c>
      <c r="AO730">
        <v>1</v>
      </c>
      <c r="AP730">
        <v>0</v>
      </c>
      <c r="AQ730">
        <v>0</v>
      </c>
      <c r="AR730">
        <v>2</v>
      </c>
      <c r="AS730">
        <v>0</v>
      </c>
      <c r="AT730">
        <v>3</v>
      </c>
      <c r="AU730">
        <v>0</v>
      </c>
      <c r="AV730">
        <v>1</v>
      </c>
      <c r="AW730">
        <v>2</v>
      </c>
      <c r="AX730">
        <v>1</v>
      </c>
      <c r="AY730">
        <v>0</v>
      </c>
      <c r="AZ730">
        <v>0</v>
      </c>
      <c r="BA730">
        <v>0</v>
      </c>
      <c r="BB730">
        <v>5</v>
      </c>
      <c r="BC730">
        <v>0</v>
      </c>
      <c r="BD730">
        <v>2</v>
      </c>
      <c r="BE730">
        <v>258</v>
      </c>
      <c r="BF730">
        <v>147</v>
      </c>
      <c r="BG730">
        <v>48</v>
      </c>
      <c r="BH730">
        <v>12</v>
      </c>
      <c r="BI730">
        <v>27</v>
      </c>
      <c r="BJ730">
        <v>2</v>
      </c>
      <c r="BK730">
        <v>12</v>
      </c>
      <c r="BL730">
        <v>0</v>
      </c>
      <c r="BM730">
        <v>0</v>
      </c>
      <c r="BN730">
        <v>1</v>
      </c>
      <c r="BO730">
        <v>1</v>
      </c>
      <c r="BP730">
        <v>5</v>
      </c>
      <c r="BQ730">
        <v>0</v>
      </c>
      <c r="BR730">
        <v>0</v>
      </c>
      <c r="BS730">
        <v>4</v>
      </c>
      <c r="BT730">
        <v>1</v>
      </c>
      <c r="BU730">
        <v>1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1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32</v>
      </c>
      <c r="CI730">
        <v>147</v>
      </c>
      <c r="CJ730">
        <v>23</v>
      </c>
      <c r="CK730">
        <v>6</v>
      </c>
      <c r="CL730">
        <v>4</v>
      </c>
      <c r="CM730">
        <v>0</v>
      </c>
      <c r="CN730">
        <v>0</v>
      </c>
      <c r="CO730">
        <v>1</v>
      </c>
      <c r="CP730">
        <v>0</v>
      </c>
      <c r="CQ730">
        <v>1</v>
      </c>
      <c r="CR730">
        <v>2</v>
      </c>
      <c r="CS730">
        <v>0</v>
      </c>
      <c r="CT730">
        <v>1</v>
      </c>
      <c r="CU730">
        <v>0</v>
      </c>
      <c r="CV730">
        <v>0</v>
      </c>
      <c r="CW730">
        <v>0</v>
      </c>
      <c r="CX730">
        <v>0</v>
      </c>
      <c r="CY730">
        <v>1</v>
      </c>
      <c r="CZ730">
        <v>0</v>
      </c>
      <c r="DA730">
        <v>0</v>
      </c>
      <c r="DB730">
        <v>1</v>
      </c>
      <c r="DC730">
        <v>0</v>
      </c>
      <c r="DD730">
        <v>1</v>
      </c>
      <c r="DE730">
        <v>2</v>
      </c>
      <c r="DF730">
        <v>0</v>
      </c>
      <c r="DG730">
        <v>1</v>
      </c>
      <c r="DH730">
        <v>2</v>
      </c>
      <c r="DI730">
        <v>23</v>
      </c>
      <c r="DJ730">
        <v>37</v>
      </c>
      <c r="DK730">
        <v>23</v>
      </c>
      <c r="DL730">
        <v>1</v>
      </c>
      <c r="DM730">
        <v>1</v>
      </c>
      <c r="DN730">
        <v>0</v>
      </c>
      <c r="DO730">
        <v>1</v>
      </c>
      <c r="DP730">
        <v>0</v>
      </c>
      <c r="DQ730">
        <v>0</v>
      </c>
      <c r="DR730">
        <v>0</v>
      </c>
      <c r="DS730">
        <v>1</v>
      </c>
      <c r="DT730">
        <v>3</v>
      </c>
      <c r="DU730">
        <v>1</v>
      </c>
      <c r="DV730">
        <v>1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3</v>
      </c>
      <c r="EC730">
        <v>1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1</v>
      </c>
      <c r="EM730">
        <v>37</v>
      </c>
      <c r="EN730">
        <v>40</v>
      </c>
      <c r="EO730">
        <v>4</v>
      </c>
      <c r="EP730">
        <v>0</v>
      </c>
      <c r="EQ730">
        <v>0</v>
      </c>
      <c r="ER730">
        <v>0</v>
      </c>
      <c r="ES730">
        <v>1</v>
      </c>
      <c r="ET730">
        <v>0</v>
      </c>
      <c r="EU730">
        <v>3</v>
      </c>
      <c r="EV730">
        <v>0</v>
      </c>
      <c r="EW730">
        <v>0</v>
      </c>
      <c r="EX730">
        <v>0</v>
      </c>
      <c r="EY730">
        <v>1</v>
      </c>
      <c r="EZ730">
        <v>0</v>
      </c>
      <c r="FA730">
        <v>0</v>
      </c>
      <c r="FB730">
        <v>0</v>
      </c>
      <c r="FC730">
        <v>0</v>
      </c>
      <c r="FD730">
        <v>0</v>
      </c>
      <c r="FE730">
        <v>5</v>
      </c>
      <c r="FF730">
        <v>0</v>
      </c>
      <c r="FG730">
        <v>0</v>
      </c>
      <c r="FH730">
        <v>0</v>
      </c>
      <c r="FI730">
        <v>1</v>
      </c>
      <c r="FJ730">
        <v>0</v>
      </c>
      <c r="FK730">
        <v>0</v>
      </c>
      <c r="FL730">
        <v>0</v>
      </c>
      <c r="FM730">
        <v>0</v>
      </c>
      <c r="FN730">
        <v>0</v>
      </c>
      <c r="FO730">
        <v>0</v>
      </c>
      <c r="FP730">
        <v>25</v>
      </c>
      <c r="FQ730">
        <v>40</v>
      </c>
      <c r="FR730">
        <v>80</v>
      </c>
      <c r="FS730">
        <v>16</v>
      </c>
      <c r="FT730">
        <v>3</v>
      </c>
      <c r="FU730">
        <v>18</v>
      </c>
      <c r="FV730">
        <v>2</v>
      </c>
      <c r="FW730">
        <v>0</v>
      </c>
      <c r="FX730">
        <v>7</v>
      </c>
      <c r="FY730">
        <v>0</v>
      </c>
      <c r="FZ730">
        <v>1</v>
      </c>
      <c r="GA730">
        <v>0</v>
      </c>
      <c r="GB730">
        <v>1</v>
      </c>
      <c r="GC730">
        <v>2</v>
      </c>
      <c r="GD730">
        <v>0</v>
      </c>
      <c r="GE730">
        <v>0</v>
      </c>
      <c r="GF730">
        <v>0</v>
      </c>
      <c r="GG730">
        <v>0</v>
      </c>
      <c r="GH730">
        <v>0</v>
      </c>
      <c r="GI730">
        <v>0</v>
      </c>
      <c r="GJ730">
        <v>0</v>
      </c>
      <c r="GK730">
        <v>0</v>
      </c>
      <c r="GL730">
        <v>0</v>
      </c>
      <c r="GM730">
        <v>0</v>
      </c>
      <c r="GN730">
        <v>0</v>
      </c>
      <c r="GO730">
        <v>0</v>
      </c>
      <c r="GP730">
        <v>0</v>
      </c>
      <c r="GQ730">
        <v>0</v>
      </c>
      <c r="GR730">
        <v>0</v>
      </c>
      <c r="GS730">
        <v>3</v>
      </c>
      <c r="GT730">
        <v>27</v>
      </c>
      <c r="GU730">
        <v>80</v>
      </c>
      <c r="GV730">
        <v>60</v>
      </c>
      <c r="GW730">
        <v>29</v>
      </c>
      <c r="GX730">
        <v>9</v>
      </c>
      <c r="GY730">
        <v>4</v>
      </c>
      <c r="GZ730">
        <v>1</v>
      </c>
      <c r="HA730">
        <v>2</v>
      </c>
      <c r="HB730">
        <v>0</v>
      </c>
      <c r="HC730">
        <v>3</v>
      </c>
      <c r="HD730">
        <v>0</v>
      </c>
      <c r="HE730">
        <v>1</v>
      </c>
      <c r="HF730">
        <v>0</v>
      </c>
      <c r="HG730">
        <v>0</v>
      </c>
      <c r="HH730">
        <v>0</v>
      </c>
      <c r="HI730">
        <v>2</v>
      </c>
      <c r="HJ730">
        <v>0</v>
      </c>
      <c r="HK730">
        <v>0</v>
      </c>
      <c r="HL730">
        <v>0</v>
      </c>
      <c r="HM730">
        <v>0</v>
      </c>
      <c r="HN730">
        <v>2</v>
      </c>
      <c r="HO730">
        <v>1</v>
      </c>
      <c r="HP730">
        <v>1</v>
      </c>
      <c r="HQ730">
        <v>0</v>
      </c>
      <c r="HR730">
        <v>1</v>
      </c>
      <c r="HS730">
        <v>1</v>
      </c>
      <c r="HT730">
        <v>0</v>
      </c>
      <c r="HU730">
        <v>2</v>
      </c>
      <c r="HV730">
        <v>0</v>
      </c>
      <c r="HW730">
        <v>0</v>
      </c>
      <c r="HX730">
        <v>1</v>
      </c>
      <c r="HY730">
        <v>60</v>
      </c>
      <c r="HZ730">
        <v>91</v>
      </c>
      <c r="IA730">
        <v>64</v>
      </c>
      <c r="IB730">
        <v>7</v>
      </c>
      <c r="IC730">
        <v>0</v>
      </c>
      <c r="ID730">
        <v>0</v>
      </c>
      <c r="IE730">
        <v>0</v>
      </c>
      <c r="IF730">
        <v>6</v>
      </c>
      <c r="IG730">
        <v>0</v>
      </c>
      <c r="IH730">
        <v>0</v>
      </c>
      <c r="II730">
        <v>1</v>
      </c>
      <c r="IJ730">
        <v>0</v>
      </c>
      <c r="IK730">
        <v>3</v>
      </c>
      <c r="IL730">
        <v>0</v>
      </c>
      <c r="IM730">
        <v>0</v>
      </c>
      <c r="IN730">
        <v>0</v>
      </c>
      <c r="IO730">
        <v>0</v>
      </c>
      <c r="IP730">
        <v>0</v>
      </c>
      <c r="IQ730">
        <v>0</v>
      </c>
      <c r="IR730">
        <v>0</v>
      </c>
      <c r="IS730">
        <v>1</v>
      </c>
      <c r="IT730">
        <v>0</v>
      </c>
      <c r="IU730">
        <v>0</v>
      </c>
      <c r="IV730">
        <v>0</v>
      </c>
      <c r="IW730">
        <v>0</v>
      </c>
      <c r="IX730">
        <v>2</v>
      </c>
      <c r="IY730">
        <v>0</v>
      </c>
      <c r="IZ730">
        <v>1</v>
      </c>
      <c r="JA730">
        <v>0</v>
      </c>
      <c r="JB730">
        <v>6</v>
      </c>
      <c r="JC730">
        <v>91</v>
      </c>
      <c r="JD730" t="s">
        <v>0</v>
      </c>
      <c r="JE730" t="s">
        <v>0</v>
      </c>
      <c r="JF730" t="s">
        <v>0</v>
      </c>
      <c r="JG730" t="s">
        <v>0</v>
      </c>
      <c r="JH730" t="s">
        <v>0</v>
      </c>
      <c r="JI730" t="s">
        <v>0</v>
      </c>
      <c r="JJ730" t="s">
        <v>0</v>
      </c>
      <c r="JK730" t="s">
        <v>0</v>
      </c>
      <c r="JL730" t="s">
        <v>0</v>
      </c>
      <c r="JM730" t="s">
        <v>0</v>
      </c>
      <c r="JN730" t="s">
        <v>0</v>
      </c>
      <c r="JO730" t="s">
        <v>0</v>
      </c>
      <c r="JP730" t="s">
        <v>0</v>
      </c>
      <c r="JQ730" t="s">
        <v>0</v>
      </c>
      <c r="JR730" t="s">
        <v>0</v>
      </c>
      <c r="JS730" t="s">
        <v>0</v>
      </c>
      <c r="JT730" t="s">
        <v>0</v>
      </c>
      <c r="JU730" t="s">
        <v>0</v>
      </c>
      <c r="JV730" t="s">
        <v>0</v>
      </c>
      <c r="JW730">
        <v>1</v>
      </c>
      <c r="JX730">
        <v>1</v>
      </c>
      <c r="JY730">
        <v>0</v>
      </c>
      <c r="JZ730">
        <v>0</v>
      </c>
      <c r="KA730">
        <v>0</v>
      </c>
      <c r="KB730">
        <v>0</v>
      </c>
      <c r="KC730">
        <v>0</v>
      </c>
      <c r="KD730">
        <v>0</v>
      </c>
      <c r="KE730">
        <v>0</v>
      </c>
      <c r="KF730">
        <v>0</v>
      </c>
      <c r="KG730">
        <v>0</v>
      </c>
      <c r="KH730">
        <v>0</v>
      </c>
      <c r="KI730">
        <v>0</v>
      </c>
      <c r="KJ730">
        <v>0</v>
      </c>
      <c r="KK730">
        <v>0</v>
      </c>
      <c r="KL730">
        <v>0</v>
      </c>
      <c r="KM730">
        <v>0</v>
      </c>
      <c r="KN730">
        <v>0</v>
      </c>
      <c r="KO730">
        <v>0</v>
      </c>
      <c r="KP730">
        <v>0</v>
      </c>
      <c r="KQ730">
        <v>0</v>
      </c>
      <c r="KR730">
        <v>1</v>
      </c>
      <c r="KS730">
        <v>0</v>
      </c>
      <c r="KT730">
        <v>0</v>
      </c>
      <c r="KU730">
        <v>0</v>
      </c>
      <c r="KV730">
        <v>0</v>
      </c>
      <c r="KW730">
        <v>0</v>
      </c>
      <c r="KX730">
        <v>0</v>
      </c>
      <c r="KY730">
        <v>0</v>
      </c>
      <c r="KZ730">
        <v>0</v>
      </c>
      <c r="LA730">
        <v>0</v>
      </c>
      <c r="LB730">
        <v>0</v>
      </c>
      <c r="LC730">
        <v>0</v>
      </c>
      <c r="LD730">
        <v>0</v>
      </c>
      <c r="LE730">
        <v>0</v>
      </c>
      <c r="LF730">
        <v>0</v>
      </c>
      <c r="LG730">
        <v>0</v>
      </c>
      <c r="LH730">
        <v>0</v>
      </c>
      <c r="LI730">
        <v>0</v>
      </c>
      <c r="LJ730">
        <v>0</v>
      </c>
      <c r="LK730">
        <v>0</v>
      </c>
      <c r="LL730">
        <v>0</v>
      </c>
      <c r="LM730">
        <v>0</v>
      </c>
      <c r="LN730">
        <v>0</v>
      </c>
      <c r="LO730">
        <v>0</v>
      </c>
      <c r="LP730">
        <v>0</v>
      </c>
      <c r="LQ730">
        <v>0</v>
      </c>
      <c r="LR730">
        <v>0</v>
      </c>
      <c r="LS730">
        <v>0</v>
      </c>
      <c r="LT730">
        <v>0</v>
      </c>
      <c r="LU730">
        <v>0</v>
      </c>
      <c r="LV730">
        <v>0</v>
      </c>
      <c r="LW730">
        <v>0</v>
      </c>
      <c r="LX730">
        <v>0</v>
      </c>
      <c r="LY730">
        <v>0</v>
      </c>
      <c r="LZ730">
        <v>0</v>
      </c>
      <c r="MA730">
        <v>0</v>
      </c>
      <c r="MB730">
        <v>0</v>
      </c>
      <c r="MC730">
        <v>0</v>
      </c>
      <c r="MD730">
        <v>0</v>
      </c>
      <c r="ME730">
        <v>0</v>
      </c>
      <c r="MF730">
        <v>0</v>
      </c>
      <c r="MG730">
        <v>0</v>
      </c>
      <c r="MH730">
        <v>0</v>
      </c>
      <c r="MI730">
        <v>0</v>
      </c>
      <c r="MJ730">
        <v>0</v>
      </c>
      <c r="MK730">
        <v>0</v>
      </c>
      <c r="ML730">
        <v>0</v>
      </c>
      <c r="MM730">
        <v>0</v>
      </c>
    </row>
    <row r="731" spans="1:351">
      <c r="A731" t="s">
        <v>386</v>
      </c>
      <c r="B731" t="s">
        <v>135</v>
      </c>
      <c r="C731" t="str">
        <f>"206101"</f>
        <v>206101</v>
      </c>
      <c r="D731" t="s">
        <v>385</v>
      </c>
      <c r="E731">
        <v>20</v>
      </c>
      <c r="F731">
        <v>1407</v>
      </c>
      <c r="G731">
        <v>1047</v>
      </c>
      <c r="H731">
        <v>171</v>
      </c>
      <c r="I731">
        <v>876</v>
      </c>
      <c r="J731">
        <v>0</v>
      </c>
      <c r="K731">
        <v>11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876</v>
      </c>
      <c r="T731">
        <v>0</v>
      </c>
      <c r="U731">
        <v>0</v>
      </c>
      <c r="V731">
        <v>876</v>
      </c>
      <c r="W731">
        <v>13</v>
      </c>
      <c r="X731">
        <v>8</v>
      </c>
      <c r="Y731">
        <v>4</v>
      </c>
      <c r="Z731">
        <v>1</v>
      </c>
      <c r="AA731">
        <v>863</v>
      </c>
      <c r="AB731">
        <v>322</v>
      </c>
      <c r="AC731">
        <v>82</v>
      </c>
      <c r="AD731">
        <v>29</v>
      </c>
      <c r="AE731">
        <v>90</v>
      </c>
      <c r="AF731">
        <v>1</v>
      </c>
      <c r="AG731">
        <v>55</v>
      </c>
      <c r="AH731">
        <v>2</v>
      </c>
      <c r="AI731">
        <v>1</v>
      </c>
      <c r="AJ731">
        <v>2</v>
      </c>
      <c r="AK731">
        <v>6</v>
      </c>
      <c r="AL731">
        <v>23</v>
      </c>
      <c r="AM731">
        <v>3</v>
      </c>
      <c r="AN731">
        <v>1</v>
      </c>
      <c r="AO731">
        <v>1</v>
      </c>
      <c r="AP731">
        <v>1</v>
      </c>
      <c r="AQ731">
        <v>0</v>
      </c>
      <c r="AR731">
        <v>0</v>
      </c>
      <c r="AS731">
        <v>0</v>
      </c>
      <c r="AT731">
        <v>5</v>
      </c>
      <c r="AU731">
        <v>2</v>
      </c>
      <c r="AV731">
        <v>0</v>
      </c>
      <c r="AW731">
        <v>0</v>
      </c>
      <c r="AX731">
        <v>0</v>
      </c>
      <c r="AY731">
        <v>1</v>
      </c>
      <c r="AZ731">
        <v>2</v>
      </c>
      <c r="BA731">
        <v>2</v>
      </c>
      <c r="BB731">
        <v>3</v>
      </c>
      <c r="BC731">
        <v>1</v>
      </c>
      <c r="BD731">
        <v>9</v>
      </c>
      <c r="BE731">
        <v>322</v>
      </c>
      <c r="BF731">
        <v>191</v>
      </c>
      <c r="BG731">
        <v>75</v>
      </c>
      <c r="BH731">
        <v>9</v>
      </c>
      <c r="BI731">
        <v>30</v>
      </c>
      <c r="BJ731">
        <v>7</v>
      </c>
      <c r="BK731">
        <v>9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1</v>
      </c>
      <c r="BR731">
        <v>0</v>
      </c>
      <c r="BS731">
        <v>0</v>
      </c>
      <c r="BT731">
        <v>0</v>
      </c>
      <c r="BU731">
        <v>0</v>
      </c>
      <c r="BV731">
        <v>7</v>
      </c>
      <c r="BW731">
        <v>0</v>
      </c>
      <c r="BX731">
        <v>1</v>
      </c>
      <c r="BY731">
        <v>0</v>
      </c>
      <c r="BZ731">
        <v>0</v>
      </c>
      <c r="CA731">
        <v>4</v>
      </c>
      <c r="CB731">
        <v>0</v>
      </c>
      <c r="CC731">
        <v>2</v>
      </c>
      <c r="CD731">
        <v>0</v>
      </c>
      <c r="CE731">
        <v>0</v>
      </c>
      <c r="CF731">
        <v>2</v>
      </c>
      <c r="CG731">
        <v>0</v>
      </c>
      <c r="CH731">
        <v>44</v>
      </c>
      <c r="CI731">
        <v>191</v>
      </c>
      <c r="CJ731">
        <v>19</v>
      </c>
      <c r="CK731">
        <v>8</v>
      </c>
      <c r="CL731">
        <v>1</v>
      </c>
      <c r="CM731">
        <v>0</v>
      </c>
      <c r="CN731">
        <v>0</v>
      </c>
      <c r="CO731">
        <v>1</v>
      </c>
      <c r="CP731">
        <v>0</v>
      </c>
      <c r="CQ731">
        <v>0</v>
      </c>
      <c r="CR731">
        <v>1</v>
      </c>
      <c r="CS731">
        <v>0</v>
      </c>
      <c r="CT731">
        <v>1</v>
      </c>
      <c r="CU731">
        <v>0</v>
      </c>
      <c r="CV731">
        <v>0</v>
      </c>
      <c r="CW731">
        <v>0</v>
      </c>
      <c r="CX731">
        <v>2</v>
      </c>
      <c r="CY731">
        <v>0</v>
      </c>
      <c r="CZ731">
        <v>0</v>
      </c>
      <c r="DA731">
        <v>2</v>
      </c>
      <c r="DB731">
        <v>1</v>
      </c>
      <c r="DC731">
        <v>0</v>
      </c>
      <c r="DD731">
        <v>1</v>
      </c>
      <c r="DE731">
        <v>0</v>
      </c>
      <c r="DF731">
        <v>1</v>
      </c>
      <c r="DG731">
        <v>0</v>
      </c>
      <c r="DH731">
        <v>0</v>
      </c>
      <c r="DI731">
        <v>19</v>
      </c>
      <c r="DJ731">
        <v>55</v>
      </c>
      <c r="DK731">
        <v>28</v>
      </c>
      <c r="DL731">
        <v>7</v>
      </c>
      <c r="DM731">
        <v>2</v>
      </c>
      <c r="DN731">
        <v>3</v>
      </c>
      <c r="DO731">
        <v>0</v>
      </c>
      <c r="DP731">
        <v>0</v>
      </c>
      <c r="DQ731">
        <v>5</v>
      </c>
      <c r="DR731">
        <v>0</v>
      </c>
      <c r="DS731">
        <v>2</v>
      </c>
      <c r="DT731">
        <v>4</v>
      </c>
      <c r="DU731">
        <v>0</v>
      </c>
      <c r="DV731">
        <v>0</v>
      </c>
      <c r="DW731">
        <v>1</v>
      </c>
      <c r="DX731">
        <v>0</v>
      </c>
      <c r="DY731">
        <v>0</v>
      </c>
      <c r="DZ731">
        <v>2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1</v>
      </c>
      <c r="EK731">
        <v>0</v>
      </c>
      <c r="EL731">
        <v>0</v>
      </c>
      <c r="EM731">
        <v>55</v>
      </c>
      <c r="EN731">
        <v>30</v>
      </c>
      <c r="EO731">
        <v>1</v>
      </c>
      <c r="EP731">
        <v>3</v>
      </c>
      <c r="EQ731">
        <v>2</v>
      </c>
      <c r="ER731">
        <v>0</v>
      </c>
      <c r="ES731">
        <v>0</v>
      </c>
      <c r="ET731">
        <v>1</v>
      </c>
      <c r="EU731">
        <v>0</v>
      </c>
      <c r="EV731">
        <v>1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2</v>
      </c>
      <c r="FG731">
        <v>0</v>
      </c>
      <c r="FH731">
        <v>1</v>
      </c>
      <c r="FI731">
        <v>1</v>
      </c>
      <c r="FJ731">
        <v>0</v>
      </c>
      <c r="FK731">
        <v>0</v>
      </c>
      <c r="FL731">
        <v>0</v>
      </c>
      <c r="FM731">
        <v>0</v>
      </c>
      <c r="FN731">
        <v>0</v>
      </c>
      <c r="FO731">
        <v>0</v>
      </c>
      <c r="FP731">
        <v>18</v>
      </c>
      <c r="FQ731">
        <v>30</v>
      </c>
      <c r="FR731">
        <v>63</v>
      </c>
      <c r="FS731">
        <v>12</v>
      </c>
      <c r="FT731">
        <v>3</v>
      </c>
      <c r="FU731">
        <v>16</v>
      </c>
      <c r="FV731">
        <v>1</v>
      </c>
      <c r="FW731">
        <v>0</v>
      </c>
      <c r="FX731">
        <v>4</v>
      </c>
      <c r="FY731">
        <v>0</v>
      </c>
      <c r="FZ731">
        <v>1</v>
      </c>
      <c r="GA731">
        <v>0</v>
      </c>
      <c r="GB731">
        <v>1</v>
      </c>
      <c r="GC731">
        <v>1</v>
      </c>
      <c r="GD731">
        <v>1</v>
      </c>
      <c r="GE731">
        <v>0</v>
      </c>
      <c r="GF731">
        <v>0</v>
      </c>
      <c r="GG731">
        <v>0</v>
      </c>
      <c r="GH731">
        <v>0</v>
      </c>
      <c r="GI731">
        <v>0</v>
      </c>
      <c r="GJ731">
        <v>0</v>
      </c>
      <c r="GK731">
        <v>0</v>
      </c>
      <c r="GL731">
        <v>0</v>
      </c>
      <c r="GM731">
        <v>0</v>
      </c>
      <c r="GN731">
        <v>0</v>
      </c>
      <c r="GO731">
        <v>0</v>
      </c>
      <c r="GP731">
        <v>1</v>
      </c>
      <c r="GQ731">
        <v>1</v>
      </c>
      <c r="GR731">
        <v>0</v>
      </c>
      <c r="GS731">
        <v>0</v>
      </c>
      <c r="GT731">
        <v>21</v>
      </c>
      <c r="GU731">
        <v>63</v>
      </c>
      <c r="GV731">
        <v>76</v>
      </c>
      <c r="GW731">
        <v>34</v>
      </c>
      <c r="GX731">
        <v>13</v>
      </c>
      <c r="GY731">
        <v>3</v>
      </c>
      <c r="GZ731">
        <v>1</v>
      </c>
      <c r="HA731">
        <v>0</v>
      </c>
      <c r="HB731">
        <v>3</v>
      </c>
      <c r="HC731">
        <v>5</v>
      </c>
      <c r="HD731">
        <v>1</v>
      </c>
      <c r="HE731">
        <v>0</v>
      </c>
      <c r="HF731">
        <v>1</v>
      </c>
      <c r="HG731">
        <v>0</v>
      </c>
      <c r="HH731">
        <v>4</v>
      </c>
      <c r="HI731">
        <v>0</v>
      </c>
      <c r="HJ731">
        <v>0</v>
      </c>
      <c r="HK731">
        <v>0</v>
      </c>
      <c r="HL731">
        <v>2</v>
      </c>
      <c r="HM731">
        <v>1</v>
      </c>
      <c r="HN731">
        <v>1</v>
      </c>
      <c r="HO731">
        <v>0</v>
      </c>
      <c r="HP731">
        <v>1</v>
      </c>
      <c r="HQ731">
        <v>1</v>
      </c>
      <c r="HR731">
        <v>0</v>
      </c>
      <c r="HS731">
        <v>1</v>
      </c>
      <c r="HT731">
        <v>1</v>
      </c>
      <c r="HU731">
        <v>3</v>
      </c>
      <c r="HV731">
        <v>0</v>
      </c>
      <c r="HW731">
        <v>0</v>
      </c>
      <c r="HX731">
        <v>0</v>
      </c>
      <c r="HY731">
        <v>76</v>
      </c>
      <c r="HZ731">
        <v>102</v>
      </c>
      <c r="IA731">
        <v>61</v>
      </c>
      <c r="IB731">
        <v>10</v>
      </c>
      <c r="IC731">
        <v>1</v>
      </c>
      <c r="ID731">
        <v>1</v>
      </c>
      <c r="IE731">
        <v>1</v>
      </c>
      <c r="IF731">
        <v>5</v>
      </c>
      <c r="IG731">
        <v>0</v>
      </c>
      <c r="IH731">
        <v>1</v>
      </c>
      <c r="II731">
        <v>1</v>
      </c>
      <c r="IJ731">
        <v>1</v>
      </c>
      <c r="IK731">
        <v>3</v>
      </c>
      <c r="IL731">
        <v>2</v>
      </c>
      <c r="IM731">
        <v>1</v>
      </c>
      <c r="IN731">
        <v>0</v>
      </c>
      <c r="IO731">
        <v>0</v>
      </c>
      <c r="IP731">
        <v>0</v>
      </c>
      <c r="IQ731">
        <v>2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0</v>
      </c>
      <c r="IY731">
        <v>0</v>
      </c>
      <c r="IZ731">
        <v>0</v>
      </c>
      <c r="JA731">
        <v>3</v>
      </c>
      <c r="JB731">
        <v>9</v>
      </c>
      <c r="JC731">
        <v>102</v>
      </c>
      <c r="JD731" t="s">
        <v>0</v>
      </c>
      <c r="JE731" t="s">
        <v>0</v>
      </c>
      <c r="JF731" t="s">
        <v>0</v>
      </c>
      <c r="JG731" t="s">
        <v>0</v>
      </c>
      <c r="JH731" t="s">
        <v>0</v>
      </c>
      <c r="JI731" t="s">
        <v>0</v>
      </c>
      <c r="JJ731" t="s">
        <v>0</v>
      </c>
      <c r="JK731" t="s">
        <v>0</v>
      </c>
      <c r="JL731" t="s">
        <v>0</v>
      </c>
      <c r="JM731" t="s">
        <v>0</v>
      </c>
      <c r="JN731" t="s">
        <v>0</v>
      </c>
      <c r="JO731" t="s">
        <v>0</v>
      </c>
      <c r="JP731" t="s">
        <v>0</v>
      </c>
      <c r="JQ731" t="s">
        <v>0</v>
      </c>
      <c r="JR731" t="s">
        <v>0</v>
      </c>
      <c r="JS731" t="s">
        <v>0</v>
      </c>
      <c r="JT731" t="s">
        <v>0</v>
      </c>
      <c r="JU731" t="s">
        <v>0</v>
      </c>
      <c r="JV731" t="s">
        <v>0</v>
      </c>
      <c r="JW731">
        <v>5</v>
      </c>
      <c r="JX731">
        <v>3</v>
      </c>
      <c r="JY731">
        <v>0</v>
      </c>
      <c r="JZ731">
        <v>0</v>
      </c>
      <c r="KA731">
        <v>0</v>
      </c>
      <c r="KB731">
        <v>0</v>
      </c>
      <c r="KC731">
        <v>0</v>
      </c>
      <c r="KD731">
        <v>0</v>
      </c>
      <c r="KE731">
        <v>0</v>
      </c>
      <c r="KF731">
        <v>0</v>
      </c>
      <c r="KG731">
        <v>0</v>
      </c>
      <c r="KH731">
        <v>1</v>
      </c>
      <c r="KI731">
        <v>0</v>
      </c>
      <c r="KJ731">
        <v>0</v>
      </c>
      <c r="KK731">
        <v>1</v>
      </c>
      <c r="KL731">
        <v>0</v>
      </c>
      <c r="KM731">
        <v>0</v>
      </c>
      <c r="KN731">
        <v>0</v>
      </c>
      <c r="KO731">
        <v>0</v>
      </c>
      <c r="KP731">
        <v>0</v>
      </c>
      <c r="KQ731">
        <v>0</v>
      </c>
      <c r="KR731">
        <v>5</v>
      </c>
      <c r="KS731">
        <v>0</v>
      </c>
      <c r="KT731">
        <v>0</v>
      </c>
      <c r="KU731">
        <v>0</v>
      </c>
      <c r="KV731">
        <v>0</v>
      </c>
      <c r="KW731">
        <v>0</v>
      </c>
      <c r="KX731">
        <v>0</v>
      </c>
      <c r="KY731">
        <v>0</v>
      </c>
      <c r="KZ731">
        <v>0</v>
      </c>
      <c r="LA731">
        <v>0</v>
      </c>
      <c r="LB731">
        <v>0</v>
      </c>
      <c r="LC731">
        <v>0</v>
      </c>
      <c r="LD731">
        <v>0</v>
      </c>
      <c r="LE731">
        <v>0</v>
      </c>
      <c r="LF731">
        <v>0</v>
      </c>
      <c r="LG731">
        <v>0</v>
      </c>
      <c r="LH731">
        <v>0</v>
      </c>
      <c r="LI731">
        <v>0</v>
      </c>
      <c r="LJ731">
        <v>0</v>
      </c>
      <c r="LK731">
        <v>0</v>
      </c>
      <c r="LL731">
        <v>0</v>
      </c>
      <c r="LM731">
        <v>0</v>
      </c>
      <c r="LN731">
        <v>0</v>
      </c>
      <c r="LO731">
        <v>0</v>
      </c>
      <c r="LP731">
        <v>0</v>
      </c>
      <c r="LQ731">
        <v>0</v>
      </c>
      <c r="LR731">
        <v>0</v>
      </c>
      <c r="LS731">
        <v>0</v>
      </c>
      <c r="LT731">
        <v>0</v>
      </c>
      <c r="LU731">
        <v>0</v>
      </c>
      <c r="LV731">
        <v>0</v>
      </c>
      <c r="LW731">
        <v>0</v>
      </c>
      <c r="LX731">
        <v>0</v>
      </c>
      <c r="LY731">
        <v>0</v>
      </c>
      <c r="LZ731">
        <v>0</v>
      </c>
      <c r="MA731">
        <v>0</v>
      </c>
      <c r="MB731">
        <v>0</v>
      </c>
      <c r="MC731">
        <v>0</v>
      </c>
      <c r="MD731">
        <v>0</v>
      </c>
      <c r="ME731">
        <v>0</v>
      </c>
      <c r="MF731">
        <v>0</v>
      </c>
      <c r="MG731">
        <v>0</v>
      </c>
      <c r="MH731">
        <v>0</v>
      </c>
      <c r="MI731">
        <v>0</v>
      </c>
      <c r="MJ731">
        <v>0</v>
      </c>
      <c r="MK731">
        <v>0</v>
      </c>
      <c r="ML731">
        <v>0</v>
      </c>
      <c r="MM731">
        <v>0</v>
      </c>
    </row>
    <row r="732" spans="1:351">
      <c r="A732" t="s">
        <v>384</v>
      </c>
      <c r="B732" t="s">
        <v>135</v>
      </c>
      <c r="C732" t="str">
        <f>"206101"</f>
        <v>206101</v>
      </c>
      <c r="D732" t="s">
        <v>383</v>
      </c>
      <c r="E732">
        <v>21</v>
      </c>
      <c r="F732">
        <v>1146</v>
      </c>
      <c r="G732">
        <v>880</v>
      </c>
      <c r="H732">
        <v>177</v>
      </c>
      <c r="I732">
        <v>703</v>
      </c>
      <c r="J732">
        <v>0</v>
      </c>
      <c r="K732">
        <v>6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703</v>
      </c>
      <c r="T732">
        <v>0</v>
      </c>
      <c r="U732">
        <v>0</v>
      </c>
      <c r="V732">
        <v>703</v>
      </c>
      <c r="W732">
        <v>10</v>
      </c>
      <c r="X732">
        <v>4</v>
      </c>
      <c r="Y732">
        <v>3</v>
      </c>
      <c r="Z732">
        <v>2</v>
      </c>
      <c r="AA732">
        <v>693</v>
      </c>
      <c r="AB732">
        <v>254</v>
      </c>
      <c r="AC732">
        <v>61</v>
      </c>
      <c r="AD732">
        <v>17</v>
      </c>
      <c r="AE732">
        <v>75</v>
      </c>
      <c r="AF732">
        <v>1</v>
      </c>
      <c r="AG732">
        <v>50</v>
      </c>
      <c r="AH732">
        <v>0</v>
      </c>
      <c r="AI732">
        <v>2</v>
      </c>
      <c r="AJ732">
        <v>5</v>
      </c>
      <c r="AK732">
        <v>5</v>
      </c>
      <c r="AL732">
        <v>19</v>
      </c>
      <c r="AM732">
        <v>1</v>
      </c>
      <c r="AN732">
        <v>0</v>
      </c>
      <c r="AO732">
        <v>0</v>
      </c>
      <c r="AP732">
        <v>1</v>
      </c>
      <c r="AQ732">
        <v>1</v>
      </c>
      <c r="AR732">
        <v>2</v>
      </c>
      <c r="AS732">
        <v>0</v>
      </c>
      <c r="AT732">
        <v>1</v>
      </c>
      <c r="AU732">
        <v>0</v>
      </c>
      <c r="AV732">
        <v>1</v>
      </c>
      <c r="AW732">
        <v>0</v>
      </c>
      <c r="AX732">
        <v>1</v>
      </c>
      <c r="AY732">
        <v>0</v>
      </c>
      <c r="AZ732">
        <v>2</v>
      </c>
      <c r="BA732">
        <v>0</v>
      </c>
      <c r="BB732">
        <v>0</v>
      </c>
      <c r="BC732">
        <v>1</v>
      </c>
      <c r="BD732">
        <v>8</v>
      </c>
      <c r="BE732">
        <v>254</v>
      </c>
      <c r="BF732">
        <v>153</v>
      </c>
      <c r="BG732">
        <v>55</v>
      </c>
      <c r="BH732">
        <v>10</v>
      </c>
      <c r="BI732">
        <v>33</v>
      </c>
      <c r="BJ732">
        <v>5</v>
      </c>
      <c r="BK732">
        <v>11</v>
      </c>
      <c r="BL732">
        <v>0</v>
      </c>
      <c r="BM732">
        <v>0</v>
      </c>
      <c r="BN732">
        <v>1</v>
      </c>
      <c r="BO732">
        <v>0</v>
      </c>
      <c r="BP732">
        <v>0</v>
      </c>
      <c r="BQ732">
        <v>0</v>
      </c>
      <c r="BR732">
        <v>1</v>
      </c>
      <c r="BS732">
        <v>2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2</v>
      </c>
      <c r="CB732">
        <v>0</v>
      </c>
      <c r="CC732">
        <v>1</v>
      </c>
      <c r="CD732">
        <v>0</v>
      </c>
      <c r="CE732">
        <v>1</v>
      </c>
      <c r="CF732">
        <v>0</v>
      </c>
      <c r="CG732">
        <v>0</v>
      </c>
      <c r="CH732">
        <v>31</v>
      </c>
      <c r="CI732">
        <v>153</v>
      </c>
      <c r="CJ732">
        <v>24</v>
      </c>
      <c r="CK732">
        <v>14</v>
      </c>
      <c r="CL732">
        <v>3</v>
      </c>
      <c r="CM732">
        <v>1</v>
      </c>
      <c r="CN732">
        <v>1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1</v>
      </c>
      <c r="CW732">
        <v>0</v>
      </c>
      <c r="CX732">
        <v>0</v>
      </c>
      <c r="CY732">
        <v>0</v>
      </c>
      <c r="CZ732">
        <v>0</v>
      </c>
      <c r="DA732">
        <v>3</v>
      </c>
      <c r="DB732">
        <v>0</v>
      </c>
      <c r="DC732">
        <v>0</v>
      </c>
      <c r="DD732">
        <v>1</v>
      </c>
      <c r="DE732">
        <v>0</v>
      </c>
      <c r="DF732">
        <v>0</v>
      </c>
      <c r="DG732">
        <v>0</v>
      </c>
      <c r="DH732">
        <v>0</v>
      </c>
      <c r="DI732">
        <v>24</v>
      </c>
      <c r="DJ732">
        <v>41</v>
      </c>
      <c r="DK732">
        <v>27</v>
      </c>
      <c r="DL732">
        <v>0</v>
      </c>
      <c r="DM732">
        <v>4</v>
      </c>
      <c r="DN732">
        <v>0</v>
      </c>
      <c r="DO732">
        <v>1</v>
      </c>
      <c r="DP732">
        <v>0</v>
      </c>
      <c r="DQ732">
        <v>0</v>
      </c>
      <c r="DR732">
        <v>0</v>
      </c>
      <c r="DS732">
        <v>1</v>
      </c>
      <c r="DT732">
        <v>0</v>
      </c>
      <c r="DU732">
        <v>0</v>
      </c>
      <c r="DV732">
        <v>0</v>
      </c>
      <c r="DW732">
        <v>0</v>
      </c>
      <c r="DX732">
        <v>1</v>
      </c>
      <c r="DY732">
        <v>1</v>
      </c>
      <c r="DZ732">
        <v>0</v>
      </c>
      <c r="EA732">
        <v>0</v>
      </c>
      <c r="EB732">
        <v>2</v>
      </c>
      <c r="EC732">
        <v>0</v>
      </c>
      <c r="ED732">
        <v>0</v>
      </c>
      <c r="EE732">
        <v>1</v>
      </c>
      <c r="EF732">
        <v>0</v>
      </c>
      <c r="EG732">
        <v>0</v>
      </c>
      <c r="EH732">
        <v>0</v>
      </c>
      <c r="EI732">
        <v>0</v>
      </c>
      <c r="EJ732">
        <v>2</v>
      </c>
      <c r="EK732">
        <v>0</v>
      </c>
      <c r="EL732">
        <v>1</v>
      </c>
      <c r="EM732">
        <v>41</v>
      </c>
      <c r="EN732">
        <v>27</v>
      </c>
      <c r="EO732">
        <v>1</v>
      </c>
      <c r="EP732">
        <v>3</v>
      </c>
      <c r="EQ732">
        <v>0</v>
      </c>
      <c r="ER732">
        <v>1</v>
      </c>
      <c r="ES732">
        <v>2</v>
      </c>
      <c r="ET732">
        <v>2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0</v>
      </c>
      <c r="FA732">
        <v>0</v>
      </c>
      <c r="FB732">
        <v>0</v>
      </c>
      <c r="FC732">
        <v>0</v>
      </c>
      <c r="FD732">
        <v>0</v>
      </c>
      <c r="FE732">
        <v>1</v>
      </c>
      <c r="FF732">
        <v>0</v>
      </c>
      <c r="FG732">
        <v>0</v>
      </c>
      <c r="FH732">
        <v>0</v>
      </c>
      <c r="FI732">
        <v>0</v>
      </c>
      <c r="FJ732">
        <v>0</v>
      </c>
      <c r="FK732">
        <v>1</v>
      </c>
      <c r="FL732">
        <v>0</v>
      </c>
      <c r="FM732">
        <v>0</v>
      </c>
      <c r="FN732">
        <v>0</v>
      </c>
      <c r="FO732">
        <v>0</v>
      </c>
      <c r="FP732">
        <v>16</v>
      </c>
      <c r="FQ732">
        <v>27</v>
      </c>
      <c r="FR732">
        <v>47</v>
      </c>
      <c r="FS732">
        <v>9</v>
      </c>
      <c r="FT732">
        <v>0</v>
      </c>
      <c r="FU732">
        <v>11</v>
      </c>
      <c r="FV732">
        <v>4</v>
      </c>
      <c r="FW732">
        <v>0</v>
      </c>
      <c r="FX732">
        <v>7</v>
      </c>
      <c r="FY732">
        <v>1</v>
      </c>
      <c r="FZ732">
        <v>0</v>
      </c>
      <c r="GA732">
        <v>0</v>
      </c>
      <c r="GB732">
        <v>1</v>
      </c>
      <c r="GC732">
        <v>1</v>
      </c>
      <c r="GD732">
        <v>2</v>
      </c>
      <c r="GE732">
        <v>0</v>
      </c>
      <c r="GF732">
        <v>0</v>
      </c>
      <c r="GG732">
        <v>0</v>
      </c>
      <c r="GH732">
        <v>0</v>
      </c>
      <c r="GI732">
        <v>0</v>
      </c>
      <c r="GJ732">
        <v>0</v>
      </c>
      <c r="GK732">
        <v>0</v>
      </c>
      <c r="GL732">
        <v>1</v>
      </c>
      <c r="GM732">
        <v>0</v>
      </c>
      <c r="GN732">
        <v>0</v>
      </c>
      <c r="GO732">
        <v>0</v>
      </c>
      <c r="GP732">
        <v>0</v>
      </c>
      <c r="GQ732">
        <v>0</v>
      </c>
      <c r="GR732">
        <v>0</v>
      </c>
      <c r="GS732">
        <v>0</v>
      </c>
      <c r="GT732">
        <v>10</v>
      </c>
      <c r="GU732">
        <v>47</v>
      </c>
      <c r="GV732">
        <v>80</v>
      </c>
      <c r="GW732">
        <v>38</v>
      </c>
      <c r="GX732">
        <v>19</v>
      </c>
      <c r="GY732">
        <v>2</v>
      </c>
      <c r="GZ732">
        <v>1</v>
      </c>
      <c r="HA732">
        <v>1</v>
      </c>
      <c r="HB732">
        <v>3</v>
      </c>
      <c r="HC732">
        <v>4</v>
      </c>
      <c r="HD732">
        <v>0</v>
      </c>
      <c r="HE732">
        <v>0</v>
      </c>
      <c r="HF732">
        <v>0</v>
      </c>
      <c r="HG732">
        <v>0</v>
      </c>
      <c r="HH732">
        <v>0</v>
      </c>
      <c r="HI732">
        <v>0</v>
      </c>
      <c r="HJ732">
        <v>1</v>
      </c>
      <c r="HK732">
        <v>0</v>
      </c>
      <c r="HL732">
        <v>0</v>
      </c>
      <c r="HM732">
        <v>0</v>
      </c>
      <c r="HN732">
        <v>1</v>
      </c>
      <c r="HO732">
        <v>2</v>
      </c>
      <c r="HP732">
        <v>4</v>
      </c>
      <c r="HQ732">
        <v>2</v>
      </c>
      <c r="HR732">
        <v>0</v>
      </c>
      <c r="HS732">
        <v>1</v>
      </c>
      <c r="HT732">
        <v>0</v>
      </c>
      <c r="HU732">
        <v>0</v>
      </c>
      <c r="HV732">
        <v>0</v>
      </c>
      <c r="HW732">
        <v>1</v>
      </c>
      <c r="HX732">
        <v>0</v>
      </c>
      <c r="HY732">
        <v>80</v>
      </c>
      <c r="HZ732">
        <v>62</v>
      </c>
      <c r="IA732">
        <v>45</v>
      </c>
      <c r="IB732">
        <v>4</v>
      </c>
      <c r="IC732">
        <v>0</v>
      </c>
      <c r="ID732">
        <v>1</v>
      </c>
      <c r="IE732">
        <v>0</v>
      </c>
      <c r="IF732">
        <v>3</v>
      </c>
      <c r="IG732">
        <v>0</v>
      </c>
      <c r="IH732">
        <v>0</v>
      </c>
      <c r="II732">
        <v>0</v>
      </c>
      <c r="IJ732">
        <v>0</v>
      </c>
      <c r="IK732">
        <v>2</v>
      </c>
      <c r="IL732">
        <v>0</v>
      </c>
      <c r="IM732">
        <v>0</v>
      </c>
      <c r="IN732">
        <v>0</v>
      </c>
      <c r="IO732">
        <v>0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3</v>
      </c>
      <c r="IV732">
        <v>0</v>
      </c>
      <c r="IW732">
        <v>2</v>
      </c>
      <c r="IX732">
        <v>0</v>
      </c>
      <c r="IY732">
        <v>0</v>
      </c>
      <c r="IZ732">
        <v>0</v>
      </c>
      <c r="JA732">
        <v>1</v>
      </c>
      <c r="JB732">
        <v>1</v>
      </c>
      <c r="JC732">
        <v>62</v>
      </c>
      <c r="JD732" t="s">
        <v>0</v>
      </c>
      <c r="JE732" t="s">
        <v>0</v>
      </c>
      <c r="JF732" t="s">
        <v>0</v>
      </c>
      <c r="JG732" t="s">
        <v>0</v>
      </c>
      <c r="JH732" t="s">
        <v>0</v>
      </c>
      <c r="JI732" t="s">
        <v>0</v>
      </c>
      <c r="JJ732" t="s">
        <v>0</v>
      </c>
      <c r="JK732" t="s">
        <v>0</v>
      </c>
      <c r="JL732" t="s">
        <v>0</v>
      </c>
      <c r="JM732" t="s">
        <v>0</v>
      </c>
      <c r="JN732" t="s">
        <v>0</v>
      </c>
      <c r="JO732" t="s">
        <v>0</v>
      </c>
      <c r="JP732" t="s">
        <v>0</v>
      </c>
      <c r="JQ732" t="s">
        <v>0</v>
      </c>
      <c r="JR732" t="s">
        <v>0</v>
      </c>
      <c r="JS732" t="s">
        <v>0</v>
      </c>
      <c r="JT732" t="s">
        <v>0</v>
      </c>
      <c r="JU732" t="s">
        <v>0</v>
      </c>
      <c r="JV732" t="s">
        <v>0</v>
      </c>
      <c r="JW732">
        <v>5</v>
      </c>
      <c r="JX732">
        <v>2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0</v>
      </c>
      <c r="KE732">
        <v>0</v>
      </c>
      <c r="KF732">
        <v>1</v>
      </c>
      <c r="KG732">
        <v>0</v>
      </c>
      <c r="KH732">
        <v>0</v>
      </c>
      <c r="KI732">
        <v>0</v>
      </c>
      <c r="KJ732">
        <v>0</v>
      </c>
      <c r="KK732">
        <v>1</v>
      </c>
      <c r="KL732">
        <v>0</v>
      </c>
      <c r="KM732">
        <v>0</v>
      </c>
      <c r="KN732">
        <v>0</v>
      </c>
      <c r="KO732">
        <v>1</v>
      </c>
      <c r="KP732">
        <v>0</v>
      </c>
      <c r="KQ732">
        <v>0</v>
      </c>
      <c r="KR732">
        <v>5</v>
      </c>
      <c r="KS732">
        <v>0</v>
      </c>
      <c r="KT732">
        <v>0</v>
      </c>
      <c r="KU732">
        <v>0</v>
      </c>
      <c r="KV732">
        <v>0</v>
      </c>
      <c r="KW732">
        <v>0</v>
      </c>
      <c r="KX732">
        <v>0</v>
      </c>
      <c r="KY732">
        <v>0</v>
      </c>
      <c r="KZ732">
        <v>0</v>
      </c>
      <c r="LA732">
        <v>0</v>
      </c>
      <c r="LB732">
        <v>0</v>
      </c>
      <c r="LC732">
        <v>0</v>
      </c>
      <c r="LD732">
        <v>0</v>
      </c>
      <c r="LE732">
        <v>0</v>
      </c>
      <c r="LF732">
        <v>0</v>
      </c>
      <c r="LG732">
        <v>0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  <c r="LN732">
        <v>0</v>
      </c>
      <c r="LO732">
        <v>0</v>
      </c>
      <c r="LP732">
        <v>0</v>
      </c>
      <c r="LQ732">
        <v>0</v>
      </c>
      <c r="LR732">
        <v>0</v>
      </c>
      <c r="LS732">
        <v>0</v>
      </c>
      <c r="LT732">
        <v>0</v>
      </c>
      <c r="LU732">
        <v>0</v>
      </c>
      <c r="LV732">
        <v>0</v>
      </c>
      <c r="LW732">
        <v>0</v>
      </c>
      <c r="LX732">
        <v>0</v>
      </c>
      <c r="LY732">
        <v>0</v>
      </c>
      <c r="LZ732">
        <v>0</v>
      </c>
      <c r="MA732">
        <v>0</v>
      </c>
      <c r="MB732">
        <v>0</v>
      </c>
      <c r="MC732">
        <v>0</v>
      </c>
      <c r="MD732">
        <v>0</v>
      </c>
      <c r="ME732">
        <v>0</v>
      </c>
      <c r="MF732">
        <v>0</v>
      </c>
      <c r="MG732">
        <v>0</v>
      </c>
      <c r="MH732">
        <v>0</v>
      </c>
      <c r="MI732">
        <v>0</v>
      </c>
      <c r="MJ732">
        <v>0</v>
      </c>
      <c r="MK732">
        <v>0</v>
      </c>
      <c r="ML732">
        <v>0</v>
      </c>
      <c r="MM732">
        <v>0</v>
      </c>
    </row>
    <row r="733" spans="1:351">
      <c r="A733" t="s">
        <v>382</v>
      </c>
      <c r="B733" t="s">
        <v>135</v>
      </c>
      <c r="C733" t="str">
        <f>"206101"</f>
        <v>206101</v>
      </c>
      <c r="D733" t="s">
        <v>381</v>
      </c>
      <c r="E733">
        <v>22</v>
      </c>
      <c r="F733">
        <v>1594</v>
      </c>
      <c r="G733">
        <v>1209</v>
      </c>
      <c r="H733">
        <v>290</v>
      </c>
      <c r="I733">
        <v>919</v>
      </c>
      <c r="J733">
        <v>0</v>
      </c>
      <c r="K733">
        <v>18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919</v>
      </c>
      <c r="T733">
        <v>0</v>
      </c>
      <c r="U733">
        <v>0</v>
      </c>
      <c r="V733">
        <v>919</v>
      </c>
      <c r="W733">
        <v>28</v>
      </c>
      <c r="X733">
        <v>13</v>
      </c>
      <c r="Y733">
        <v>7</v>
      </c>
      <c r="Z733">
        <v>8</v>
      </c>
      <c r="AA733">
        <v>891</v>
      </c>
      <c r="AB733">
        <v>305</v>
      </c>
      <c r="AC733">
        <v>100</v>
      </c>
      <c r="AD733">
        <v>28</v>
      </c>
      <c r="AE733">
        <v>85</v>
      </c>
      <c r="AF733">
        <v>3</v>
      </c>
      <c r="AG733">
        <v>43</v>
      </c>
      <c r="AH733">
        <v>3</v>
      </c>
      <c r="AI733">
        <v>0</v>
      </c>
      <c r="AJ733">
        <v>3</v>
      </c>
      <c r="AK733">
        <v>3</v>
      </c>
      <c r="AL733">
        <v>9</v>
      </c>
      <c r="AM733">
        <v>5</v>
      </c>
      <c r="AN733">
        <v>0</v>
      </c>
      <c r="AO733">
        <v>1</v>
      </c>
      <c r="AP733">
        <v>0</v>
      </c>
      <c r="AQ733">
        <v>3</v>
      </c>
      <c r="AR733">
        <v>0</v>
      </c>
      <c r="AS733">
        <v>0</v>
      </c>
      <c r="AT733">
        <v>1</v>
      </c>
      <c r="AU733">
        <v>0</v>
      </c>
      <c r="AV733">
        <v>1</v>
      </c>
      <c r="AW733">
        <v>2</v>
      </c>
      <c r="AX733">
        <v>1</v>
      </c>
      <c r="AY733">
        <v>0</v>
      </c>
      <c r="AZ733">
        <v>0</v>
      </c>
      <c r="BA733">
        <v>2</v>
      </c>
      <c r="BB733">
        <v>6</v>
      </c>
      <c r="BC733">
        <v>0</v>
      </c>
      <c r="BD733">
        <v>6</v>
      </c>
      <c r="BE733">
        <v>305</v>
      </c>
      <c r="BF733">
        <v>150</v>
      </c>
      <c r="BG733">
        <v>52</v>
      </c>
      <c r="BH733">
        <v>12</v>
      </c>
      <c r="BI733">
        <v>16</v>
      </c>
      <c r="BJ733">
        <v>6</v>
      </c>
      <c r="BK733">
        <v>30</v>
      </c>
      <c r="BL733">
        <v>0</v>
      </c>
      <c r="BM733">
        <v>1</v>
      </c>
      <c r="BN733">
        <v>1</v>
      </c>
      <c r="BO733">
        <v>2</v>
      </c>
      <c r="BP733">
        <v>0</v>
      </c>
      <c r="BQ733">
        <v>0</v>
      </c>
      <c r="BR733">
        <v>0</v>
      </c>
      <c r="BS733">
        <v>1</v>
      </c>
      <c r="BT733">
        <v>1</v>
      </c>
      <c r="BU733">
        <v>0</v>
      </c>
      <c r="BV733">
        <v>2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1</v>
      </c>
      <c r="CD733">
        <v>1</v>
      </c>
      <c r="CE733">
        <v>0</v>
      </c>
      <c r="CF733">
        <v>0</v>
      </c>
      <c r="CG733">
        <v>0</v>
      </c>
      <c r="CH733">
        <v>24</v>
      </c>
      <c r="CI733">
        <v>150</v>
      </c>
      <c r="CJ733">
        <v>29</v>
      </c>
      <c r="CK733">
        <v>12</v>
      </c>
      <c r="CL733">
        <v>5</v>
      </c>
      <c r="CM733">
        <v>1</v>
      </c>
      <c r="CN733">
        <v>1</v>
      </c>
      <c r="CO733">
        <v>1</v>
      </c>
      <c r="CP733">
        <v>1</v>
      </c>
      <c r="CQ733">
        <v>0</v>
      </c>
      <c r="CR733">
        <v>0</v>
      </c>
      <c r="CS733">
        <v>0</v>
      </c>
      <c r="CT733">
        <v>1</v>
      </c>
      <c r="CU733">
        <v>0</v>
      </c>
      <c r="CV733">
        <v>0</v>
      </c>
      <c r="CW733">
        <v>0</v>
      </c>
      <c r="CX733">
        <v>0</v>
      </c>
      <c r="CY733">
        <v>1</v>
      </c>
      <c r="CZ733">
        <v>0</v>
      </c>
      <c r="DA733">
        <v>0</v>
      </c>
      <c r="DB733">
        <v>0</v>
      </c>
      <c r="DC733">
        <v>0</v>
      </c>
      <c r="DD733">
        <v>1</v>
      </c>
      <c r="DE733">
        <v>1</v>
      </c>
      <c r="DF733">
        <v>0</v>
      </c>
      <c r="DG733">
        <v>0</v>
      </c>
      <c r="DH733">
        <v>4</v>
      </c>
      <c r="DI733">
        <v>29</v>
      </c>
      <c r="DJ733">
        <v>62</v>
      </c>
      <c r="DK733">
        <v>34</v>
      </c>
      <c r="DL733">
        <v>4</v>
      </c>
      <c r="DM733">
        <v>5</v>
      </c>
      <c r="DN733">
        <v>2</v>
      </c>
      <c r="DO733">
        <v>1</v>
      </c>
      <c r="DP733">
        <v>1</v>
      </c>
      <c r="DQ733">
        <v>1</v>
      </c>
      <c r="DR733">
        <v>1</v>
      </c>
      <c r="DS733">
        <v>2</v>
      </c>
      <c r="DT733">
        <v>2</v>
      </c>
      <c r="DU733">
        <v>1</v>
      </c>
      <c r="DV733">
        <v>0</v>
      </c>
      <c r="DW733">
        <v>0</v>
      </c>
      <c r="DX733">
        <v>0</v>
      </c>
      <c r="DY733">
        <v>2</v>
      </c>
      <c r="DZ733">
        <v>1</v>
      </c>
      <c r="EA733">
        <v>0</v>
      </c>
      <c r="EB733">
        <v>1</v>
      </c>
      <c r="EC733">
        <v>0</v>
      </c>
      <c r="ED733">
        <v>1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3</v>
      </c>
      <c r="EM733">
        <v>62</v>
      </c>
      <c r="EN733">
        <v>56</v>
      </c>
      <c r="EO733">
        <v>4</v>
      </c>
      <c r="EP733">
        <v>4</v>
      </c>
      <c r="EQ733">
        <v>0</v>
      </c>
      <c r="ER733">
        <v>0</v>
      </c>
      <c r="ES733">
        <v>1</v>
      </c>
      <c r="ET733">
        <v>2</v>
      </c>
      <c r="EU733">
        <v>0</v>
      </c>
      <c r="EV733">
        <v>1</v>
      </c>
      <c r="EW733">
        <v>0</v>
      </c>
      <c r="EX733">
        <v>2</v>
      </c>
      <c r="EY733">
        <v>1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5</v>
      </c>
      <c r="FF733">
        <v>0</v>
      </c>
      <c r="FG733">
        <v>0</v>
      </c>
      <c r="FH733">
        <v>0</v>
      </c>
      <c r="FI733">
        <v>0</v>
      </c>
      <c r="FJ733">
        <v>0</v>
      </c>
      <c r="FK733">
        <v>0</v>
      </c>
      <c r="FL733">
        <v>0</v>
      </c>
      <c r="FM733">
        <v>0</v>
      </c>
      <c r="FN733">
        <v>1</v>
      </c>
      <c r="FO733">
        <v>1</v>
      </c>
      <c r="FP733">
        <v>34</v>
      </c>
      <c r="FQ733">
        <v>56</v>
      </c>
      <c r="FR733">
        <v>104</v>
      </c>
      <c r="FS733">
        <v>17</v>
      </c>
      <c r="FT733">
        <v>5</v>
      </c>
      <c r="FU733">
        <v>26</v>
      </c>
      <c r="FV733">
        <v>2</v>
      </c>
      <c r="FW733">
        <v>0</v>
      </c>
      <c r="FX733">
        <v>20</v>
      </c>
      <c r="FY733">
        <v>0</v>
      </c>
      <c r="FZ733">
        <v>1</v>
      </c>
      <c r="GA733">
        <v>1</v>
      </c>
      <c r="GB733">
        <v>2</v>
      </c>
      <c r="GC733">
        <v>3</v>
      </c>
      <c r="GD733">
        <v>2</v>
      </c>
      <c r="GE733">
        <v>0</v>
      </c>
      <c r="GF733">
        <v>1</v>
      </c>
      <c r="GG733">
        <v>0</v>
      </c>
      <c r="GH733">
        <v>2</v>
      </c>
      <c r="GI733">
        <v>0</v>
      </c>
      <c r="GJ733">
        <v>1</v>
      </c>
      <c r="GK733">
        <v>0</v>
      </c>
      <c r="GL733">
        <v>0</v>
      </c>
      <c r="GM733">
        <v>1</v>
      </c>
      <c r="GN733">
        <v>0</v>
      </c>
      <c r="GO733">
        <v>1</v>
      </c>
      <c r="GP733">
        <v>0</v>
      </c>
      <c r="GQ733">
        <v>0</v>
      </c>
      <c r="GR733">
        <v>0</v>
      </c>
      <c r="GS733">
        <v>0</v>
      </c>
      <c r="GT733">
        <v>19</v>
      </c>
      <c r="GU733">
        <v>104</v>
      </c>
      <c r="GV733">
        <v>113</v>
      </c>
      <c r="GW733">
        <v>65</v>
      </c>
      <c r="GX733">
        <v>13</v>
      </c>
      <c r="GY733">
        <v>2</v>
      </c>
      <c r="GZ733">
        <v>2</v>
      </c>
      <c r="HA733">
        <v>1</v>
      </c>
      <c r="HB733">
        <v>1</v>
      </c>
      <c r="HC733">
        <v>8</v>
      </c>
      <c r="HD733">
        <v>0</v>
      </c>
      <c r="HE733">
        <v>1</v>
      </c>
      <c r="HF733">
        <v>0</v>
      </c>
      <c r="HG733">
        <v>1</v>
      </c>
      <c r="HH733">
        <v>0</v>
      </c>
      <c r="HI733">
        <v>1</v>
      </c>
      <c r="HJ733">
        <v>2</v>
      </c>
      <c r="HK733">
        <v>0</v>
      </c>
      <c r="HL733">
        <v>3</v>
      </c>
      <c r="HM733">
        <v>0</v>
      </c>
      <c r="HN733">
        <v>2</v>
      </c>
      <c r="HO733">
        <v>1</v>
      </c>
      <c r="HP733">
        <v>3</v>
      </c>
      <c r="HQ733">
        <v>0</v>
      </c>
      <c r="HR733">
        <v>0</v>
      </c>
      <c r="HS733">
        <v>1</v>
      </c>
      <c r="HT733">
        <v>0</v>
      </c>
      <c r="HU733">
        <v>2</v>
      </c>
      <c r="HV733">
        <v>1</v>
      </c>
      <c r="HW733">
        <v>0</v>
      </c>
      <c r="HX733">
        <v>3</v>
      </c>
      <c r="HY733">
        <v>113</v>
      </c>
      <c r="HZ733">
        <v>65</v>
      </c>
      <c r="IA733">
        <v>48</v>
      </c>
      <c r="IB733">
        <v>5</v>
      </c>
      <c r="IC733">
        <v>2</v>
      </c>
      <c r="ID733">
        <v>1</v>
      </c>
      <c r="IE733">
        <v>0</v>
      </c>
      <c r="IF733">
        <v>0</v>
      </c>
      <c r="IG733">
        <v>2</v>
      </c>
      <c r="IH733">
        <v>0</v>
      </c>
      <c r="II733">
        <v>0</v>
      </c>
      <c r="IJ733">
        <v>0</v>
      </c>
      <c r="IK733">
        <v>1</v>
      </c>
      <c r="IL733">
        <v>0</v>
      </c>
      <c r="IM733">
        <v>1</v>
      </c>
      <c r="IN733">
        <v>0</v>
      </c>
      <c r="IO733">
        <v>0</v>
      </c>
      <c r="IP733">
        <v>0</v>
      </c>
      <c r="IQ733">
        <v>0</v>
      </c>
      <c r="IR733">
        <v>1</v>
      </c>
      <c r="IS733">
        <v>0</v>
      </c>
      <c r="IT733">
        <v>1</v>
      </c>
      <c r="IU733">
        <v>0</v>
      </c>
      <c r="IV733">
        <v>1</v>
      </c>
      <c r="IW733">
        <v>0</v>
      </c>
      <c r="IX733">
        <v>0</v>
      </c>
      <c r="IY733">
        <v>0</v>
      </c>
      <c r="IZ733">
        <v>0</v>
      </c>
      <c r="JA733">
        <v>0</v>
      </c>
      <c r="JB733">
        <v>2</v>
      </c>
      <c r="JC733">
        <v>65</v>
      </c>
      <c r="JD733" t="s">
        <v>0</v>
      </c>
      <c r="JE733" t="s">
        <v>0</v>
      </c>
      <c r="JF733" t="s">
        <v>0</v>
      </c>
      <c r="JG733" t="s">
        <v>0</v>
      </c>
      <c r="JH733" t="s">
        <v>0</v>
      </c>
      <c r="JI733" t="s">
        <v>0</v>
      </c>
      <c r="JJ733" t="s">
        <v>0</v>
      </c>
      <c r="JK733" t="s">
        <v>0</v>
      </c>
      <c r="JL733" t="s">
        <v>0</v>
      </c>
      <c r="JM733" t="s">
        <v>0</v>
      </c>
      <c r="JN733" t="s">
        <v>0</v>
      </c>
      <c r="JO733" t="s">
        <v>0</v>
      </c>
      <c r="JP733" t="s">
        <v>0</v>
      </c>
      <c r="JQ733" t="s">
        <v>0</v>
      </c>
      <c r="JR733" t="s">
        <v>0</v>
      </c>
      <c r="JS733" t="s">
        <v>0</v>
      </c>
      <c r="JT733" t="s">
        <v>0</v>
      </c>
      <c r="JU733" t="s">
        <v>0</v>
      </c>
      <c r="JV733" t="s">
        <v>0</v>
      </c>
      <c r="JW733">
        <v>7</v>
      </c>
      <c r="JX733">
        <v>2</v>
      </c>
      <c r="JY733">
        <v>0</v>
      </c>
      <c r="JZ733">
        <v>0</v>
      </c>
      <c r="KA733">
        <v>0</v>
      </c>
      <c r="KB733">
        <v>1</v>
      </c>
      <c r="KC733">
        <v>0</v>
      </c>
      <c r="KD733">
        <v>0</v>
      </c>
      <c r="KE733">
        <v>0</v>
      </c>
      <c r="KF733">
        <v>2</v>
      </c>
      <c r="KG733">
        <v>0</v>
      </c>
      <c r="KH733">
        <v>0</v>
      </c>
      <c r="KI733">
        <v>0</v>
      </c>
      <c r="KJ733">
        <v>0</v>
      </c>
      <c r="KK733">
        <v>0</v>
      </c>
      <c r="KL733">
        <v>0</v>
      </c>
      <c r="KM733">
        <v>1</v>
      </c>
      <c r="KN733">
        <v>1</v>
      </c>
      <c r="KO733">
        <v>0</v>
      </c>
      <c r="KP733">
        <v>0</v>
      </c>
      <c r="KQ733">
        <v>0</v>
      </c>
      <c r="KR733">
        <v>7</v>
      </c>
      <c r="KS733">
        <v>0</v>
      </c>
      <c r="KT733">
        <v>0</v>
      </c>
      <c r="KU733">
        <v>0</v>
      </c>
      <c r="KV733">
        <v>0</v>
      </c>
      <c r="KW733">
        <v>0</v>
      </c>
      <c r="KX733">
        <v>0</v>
      </c>
      <c r="KY733">
        <v>0</v>
      </c>
      <c r="KZ733">
        <v>0</v>
      </c>
      <c r="LA733">
        <v>0</v>
      </c>
      <c r="LB733">
        <v>0</v>
      </c>
      <c r="LC733">
        <v>0</v>
      </c>
      <c r="LD733">
        <v>0</v>
      </c>
      <c r="LE733">
        <v>0</v>
      </c>
      <c r="LF733">
        <v>0</v>
      </c>
      <c r="LG733">
        <v>0</v>
      </c>
      <c r="LH733">
        <v>0</v>
      </c>
      <c r="LI733">
        <v>0</v>
      </c>
      <c r="LJ733">
        <v>0</v>
      </c>
      <c r="LK733">
        <v>0</v>
      </c>
      <c r="LL733">
        <v>0</v>
      </c>
      <c r="LM733">
        <v>0</v>
      </c>
      <c r="LN733">
        <v>0</v>
      </c>
      <c r="LO733">
        <v>0</v>
      </c>
      <c r="LP733">
        <v>0</v>
      </c>
      <c r="LQ733">
        <v>0</v>
      </c>
      <c r="LR733">
        <v>0</v>
      </c>
      <c r="LS733">
        <v>0</v>
      </c>
      <c r="LT733">
        <v>0</v>
      </c>
      <c r="LU733">
        <v>0</v>
      </c>
      <c r="LV733">
        <v>0</v>
      </c>
      <c r="LW733">
        <v>0</v>
      </c>
      <c r="LX733">
        <v>0</v>
      </c>
      <c r="LY733">
        <v>0</v>
      </c>
      <c r="LZ733">
        <v>0</v>
      </c>
      <c r="MA733">
        <v>0</v>
      </c>
      <c r="MB733">
        <v>0</v>
      </c>
      <c r="MC733">
        <v>0</v>
      </c>
      <c r="MD733">
        <v>0</v>
      </c>
      <c r="ME733">
        <v>0</v>
      </c>
      <c r="MF733">
        <v>0</v>
      </c>
      <c r="MG733">
        <v>0</v>
      </c>
      <c r="MH733">
        <v>0</v>
      </c>
      <c r="MI733">
        <v>0</v>
      </c>
      <c r="MJ733">
        <v>0</v>
      </c>
      <c r="MK733">
        <v>0</v>
      </c>
      <c r="ML733">
        <v>0</v>
      </c>
      <c r="MM733">
        <v>0</v>
      </c>
    </row>
    <row r="734" spans="1:351">
      <c r="A734" t="s">
        <v>380</v>
      </c>
      <c r="B734" t="s">
        <v>135</v>
      </c>
      <c r="C734" t="str">
        <f>"206101"</f>
        <v>206101</v>
      </c>
      <c r="D734" t="s">
        <v>379</v>
      </c>
      <c r="E734">
        <v>23</v>
      </c>
      <c r="F734">
        <v>1412</v>
      </c>
      <c r="G734">
        <v>1080</v>
      </c>
      <c r="H734">
        <v>238</v>
      </c>
      <c r="I734">
        <v>841</v>
      </c>
      <c r="J734">
        <v>0</v>
      </c>
      <c r="K734">
        <v>12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841</v>
      </c>
      <c r="T734">
        <v>0</v>
      </c>
      <c r="U734">
        <v>0</v>
      </c>
      <c r="V734">
        <v>841</v>
      </c>
      <c r="W734">
        <v>17</v>
      </c>
      <c r="X734">
        <v>4</v>
      </c>
      <c r="Y734">
        <v>8</v>
      </c>
      <c r="Z734">
        <v>5</v>
      </c>
      <c r="AA734">
        <v>824</v>
      </c>
      <c r="AB734">
        <v>309</v>
      </c>
      <c r="AC734">
        <v>69</v>
      </c>
      <c r="AD734">
        <v>38</v>
      </c>
      <c r="AE734">
        <v>87</v>
      </c>
      <c r="AF734">
        <v>3</v>
      </c>
      <c r="AG734">
        <v>51</v>
      </c>
      <c r="AH734">
        <v>7</v>
      </c>
      <c r="AI734">
        <v>0</v>
      </c>
      <c r="AJ734">
        <v>4</v>
      </c>
      <c r="AK734">
        <v>8</v>
      </c>
      <c r="AL734">
        <v>13</v>
      </c>
      <c r="AM734">
        <v>1</v>
      </c>
      <c r="AN734">
        <v>0</v>
      </c>
      <c r="AO734">
        <v>1</v>
      </c>
      <c r="AP734">
        <v>0</v>
      </c>
      <c r="AQ734">
        <v>2</v>
      </c>
      <c r="AR734">
        <v>0</v>
      </c>
      <c r="AS734">
        <v>2</v>
      </c>
      <c r="AT734">
        <v>5</v>
      </c>
      <c r="AU734">
        <v>0</v>
      </c>
      <c r="AV734">
        <v>0</v>
      </c>
      <c r="AW734">
        <v>4</v>
      </c>
      <c r="AX734">
        <v>0</v>
      </c>
      <c r="AY734">
        <v>0</v>
      </c>
      <c r="AZ734">
        <v>1</v>
      </c>
      <c r="BA734">
        <v>0</v>
      </c>
      <c r="BB734">
        <v>2</v>
      </c>
      <c r="BC734">
        <v>5</v>
      </c>
      <c r="BD734">
        <v>6</v>
      </c>
      <c r="BE734">
        <v>309</v>
      </c>
      <c r="BF734">
        <v>136</v>
      </c>
      <c r="BG734">
        <v>41</v>
      </c>
      <c r="BH734">
        <v>12</v>
      </c>
      <c r="BI734">
        <v>20</v>
      </c>
      <c r="BJ734">
        <v>6</v>
      </c>
      <c r="BK734">
        <v>18</v>
      </c>
      <c r="BL734">
        <v>0</v>
      </c>
      <c r="BM734">
        <v>0</v>
      </c>
      <c r="BN734">
        <v>0</v>
      </c>
      <c r="BO734">
        <v>4</v>
      </c>
      <c r="BP734">
        <v>3</v>
      </c>
      <c r="BQ734">
        <v>2</v>
      </c>
      <c r="BR734">
        <v>1</v>
      </c>
      <c r="BS734">
        <v>0</v>
      </c>
      <c r="BT734">
        <v>1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1</v>
      </c>
      <c r="CH734">
        <v>27</v>
      </c>
      <c r="CI734">
        <v>136</v>
      </c>
      <c r="CJ734">
        <v>32</v>
      </c>
      <c r="CK734">
        <v>8</v>
      </c>
      <c r="CL734">
        <v>4</v>
      </c>
      <c r="CM734">
        <v>0</v>
      </c>
      <c r="CN734">
        <v>2</v>
      </c>
      <c r="CO734">
        <v>0</v>
      </c>
      <c r="CP734">
        <v>0</v>
      </c>
      <c r="CQ734">
        <v>1</v>
      </c>
      <c r="CR734">
        <v>1</v>
      </c>
      <c r="CS734">
        <v>0</v>
      </c>
      <c r="CT734">
        <v>1</v>
      </c>
      <c r="CU734">
        <v>3</v>
      </c>
      <c r="CV734">
        <v>0</v>
      </c>
      <c r="CW734">
        <v>0</v>
      </c>
      <c r="CX734">
        <v>1</v>
      </c>
      <c r="CY734">
        <v>0</v>
      </c>
      <c r="CZ734">
        <v>0</v>
      </c>
      <c r="DA734">
        <v>3</v>
      </c>
      <c r="DB734">
        <v>0</v>
      </c>
      <c r="DC734">
        <v>0</v>
      </c>
      <c r="DD734">
        <v>1</v>
      </c>
      <c r="DE734">
        <v>2</v>
      </c>
      <c r="DF734">
        <v>1</v>
      </c>
      <c r="DG734">
        <v>1</v>
      </c>
      <c r="DH734">
        <v>3</v>
      </c>
      <c r="DI734">
        <v>32</v>
      </c>
      <c r="DJ734">
        <v>62</v>
      </c>
      <c r="DK734">
        <v>36</v>
      </c>
      <c r="DL734">
        <v>1</v>
      </c>
      <c r="DM734">
        <v>4</v>
      </c>
      <c r="DN734">
        <v>0</v>
      </c>
      <c r="DO734">
        <v>0</v>
      </c>
      <c r="DP734">
        <v>0</v>
      </c>
      <c r="DQ734">
        <v>2</v>
      </c>
      <c r="DR734">
        <v>1</v>
      </c>
      <c r="DS734">
        <v>0</v>
      </c>
      <c r="DT734">
        <v>5</v>
      </c>
      <c r="DU734">
        <v>0</v>
      </c>
      <c r="DV734">
        <v>0</v>
      </c>
      <c r="DW734">
        <v>0</v>
      </c>
      <c r="DX734">
        <v>0</v>
      </c>
      <c r="DY734">
        <v>1</v>
      </c>
      <c r="DZ734">
        <v>0</v>
      </c>
      <c r="EA734">
        <v>0</v>
      </c>
      <c r="EB734">
        <v>0</v>
      </c>
      <c r="EC734">
        <v>4</v>
      </c>
      <c r="ED734">
        <v>0</v>
      </c>
      <c r="EE734">
        <v>2</v>
      </c>
      <c r="EF734">
        <v>1</v>
      </c>
      <c r="EG734">
        <v>1</v>
      </c>
      <c r="EH734">
        <v>1</v>
      </c>
      <c r="EI734">
        <v>0</v>
      </c>
      <c r="EJ734">
        <v>2</v>
      </c>
      <c r="EK734">
        <v>1</v>
      </c>
      <c r="EL734">
        <v>0</v>
      </c>
      <c r="EM734">
        <v>62</v>
      </c>
      <c r="EN734">
        <v>39</v>
      </c>
      <c r="EO734">
        <v>3</v>
      </c>
      <c r="EP734">
        <v>1</v>
      </c>
      <c r="EQ734">
        <v>2</v>
      </c>
      <c r="ER734">
        <v>0</v>
      </c>
      <c r="ES734">
        <v>0</v>
      </c>
      <c r="ET734">
        <v>2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3</v>
      </c>
      <c r="FF734">
        <v>0</v>
      </c>
      <c r="FG734">
        <v>1</v>
      </c>
      <c r="FH734">
        <v>0</v>
      </c>
      <c r="FI734">
        <v>0</v>
      </c>
      <c r="FJ734">
        <v>0</v>
      </c>
      <c r="FK734">
        <v>0</v>
      </c>
      <c r="FL734">
        <v>0</v>
      </c>
      <c r="FM734">
        <v>1</v>
      </c>
      <c r="FN734">
        <v>0</v>
      </c>
      <c r="FO734">
        <v>2</v>
      </c>
      <c r="FP734">
        <v>24</v>
      </c>
      <c r="FQ734">
        <v>39</v>
      </c>
      <c r="FR734">
        <v>84</v>
      </c>
      <c r="FS734">
        <v>16</v>
      </c>
      <c r="FT734">
        <v>5</v>
      </c>
      <c r="FU734">
        <v>31</v>
      </c>
      <c r="FV734">
        <v>0</v>
      </c>
      <c r="FW734">
        <v>1</v>
      </c>
      <c r="FX734">
        <v>5</v>
      </c>
      <c r="FY734">
        <v>0</v>
      </c>
      <c r="FZ734">
        <v>2</v>
      </c>
      <c r="GA734">
        <v>0</v>
      </c>
      <c r="GB734">
        <v>4</v>
      </c>
      <c r="GC734">
        <v>2</v>
      </c>
      <c r="GD734">
        <v>1</v>
      </c>
      <c r="GE734">
        <v>0</v>
      </c>
      <c r="GF734">
        <v>0</v>
      </c>
      <c r="GG734">
        <v>0</v>
      </c>
      <c r="GH734">
        <v>1</v>
      </c>
      <c r="GI734">
        <v>0</v>
      </c>
      <c r="GJ734">
        <v>0</v>
      </c>
      <c r="GK734">
        <v>1</v>
      </c>
      <c r="GL734">
        <v>0</v>
      </c>
      <c r="GM734">
        <v>1</v>
      </c>
      <c r="GN734">
        <v>1</v>
      </c>
      <c r="GO734">
        <v>1</v>
      </c>
      <c r="GP734">
        <v>0</v>
      </c>
      <c r="GQ734">
        <v>0</v>
      </c>
      <c r="GR734">
        <v>0</v>
      </c>
      <c r="GS734">
        <v>0</v>
      </c>
      <c r="GT734">
        <v>12</v>
      </c>
      <c r="GU734">
        <v>84</v>
      </c>
      <c r="GV734">
        <v>97</v>
      </c>
      <c r="GW734">
        <v>42</v>
      </c>
      <c r="GX734">
        <v>18</v>
      </c>
      <c r="GY734">
        <v>3</v>
      </c>
      <c r="GZ734">
        <v>0</v>
      </c>
      <c r="HA734">
        <v>0</v>
      </c>
      <c r="HB734">
        <v>2</v>
      </c>
      <c r="HC734">
        <v>4</v>
      </c>
      <c r="HD734">
        <v>3</v>
      </c>
      <c r="HE734">
        <v>1</v>
      </c>
      <c r="HF734">
        <v>0</v>
      </c>
      <c r="HG734">
        <v>2</v>
      </c>
      <c r="HH734">
        <v>2</v>
      </c>
      <c r="HI734">
        <v>1</v>
      </c>
      <c r="HJ734">
        <v>1</v>
      </c>
      <c r="HK734">
        <v>1</v>
      </c>
      <c r="HL734">
        <v>2</v>
      </c>
      <c r="HM734">
        <v>0</v>
      </c>
      <c r="HN734">
        <v>1</v>
      </c>
      <c r="HO734">
        <v>2</v>
      </c>
      <c r="HP734">
        <v>1</v>
      </c>
      <c r="HQ734">
        <v>2</v>
      </c>
      <c r="HR734">
        <v>1</v>
      </c>
      <c r="HS734">
        <v>2</v>
      </c>
      <c r="HT734">
        <v>1</v>
      </c>
      <c r="HU734">
        <v>2</v>
      </c>
      <c r="HV734">
        <v>1</v>
      </c>
      <c r="HW734">
        <v>0</v>
      </c>
      <c r="HX734">
        <v>2</v>
      </c>
      <c r="HY734">
        <v>97</v>
      </c>
      <c r="HZ734">
        <v>59</v>
      </c>
      <c r="IA734">
        <v>37</v>
      </c>
      <c r="IB734">
        <v>7</v>
      </c>
      <c r="IC734">
        <v>3</v>
      </c>
      <c r="ID734">
        <v>2</v>
      </c>
      <c r="IE734">
        <v>0</v>
      </c>
      <c r="IF734">
        <v>2</v>
      </c>
      <c r="IG734">
        <v>0</v>
      </c>
      <c r="IH734">
        <v>0</v>
      </c>
      <c r="II734">
        <v>0</v>
      </c>
      <c r="IJ734">
        <v>3</v>
      </c>
      <c r="IK734">
        <v>1</v>
      </c>
      <c r="IL734">
        <v>0</v>
      </c>
      <c r="IM734">
        <v>0</v>
      </c>
      <c r="IN734">
        <v>0</v>
      </c>
      <c r="IO734">
        <v>0</v>
      </c>
      <c r="IP734">
        <v>0</v>
      </c>
      <c r="IQ734">
        <v>1</v>
      </c>
      <c r="IR734">
        <v>0</v>
      </c>
      <c r="IS734">
        <v>0</v>
      </c>
      <c r="IT734">
        <v>0</v>
      </c>
      <c r="IU734">
        <v>0</v>
      </c>
      <c r="IV734">
        <v>0</v>
      </c>
      <c r="IW734">
        <v>1</v>
      </c>
      <c r="IX734">
        <v>0</v>
      </c>
      <c r="IY734">
        <v>2</v>
      </c>
      <c r="IZ734">
        <v>0</v>
      </c>
      <c r="JA734">
        <v>0</v>
      </c>
      <c r="JB734">
        <v>0</v>
      </c>
      <c r="JC734">
        <v>59</v>
      </c>
      <c r="JD734" t="s">
        <v>0</v>
      </c>
      <c r="JE734" t="s">
        <v>0</v>
      </c>
      <c r="JF734" t="s">
        <v>0</v>
      </c>
      <c r="JG734" t="s">
        <v>0</v>
      </c>
      <c r="JH734" t="s">
        <v>0</v>
      </c>
      <c r="JI734" t="s">
        <v>0</v>
      </c>
      <c r="JJ734" t="s">
        <v>0</v>
      </c>
      <c r="JK734" t="s">
        <v>0</v>
      </c>
      <c r="JL734" t="s">
        <v>0</v>
      </c>
      <c r="JM734" t="s">
        <v>0</v>
      </c>
      <c r="JN734" t="s">
        <v>0</v>
      </c>
      <c r="JO734" t="s">
        <v>0</v>
      </c>
      <c r="JP734" t="s">
        <v>0</v>
      </c>
      <c r="JQ734" t="s">
        <v>0</v>
      </c>
      <c r="JR734" t="s">
        <v>0</v>
      </c>
      <c r="JS734" t="s">
        <v>0</v>
      </c>
      <c r="JT734" t="s">
        <v>0</v>
      </c>
      <c r="JU734" t="s">
        <v>0</v>
      </c>
      <c r="JV734" t="s">
        <v>0</v>
      </c>
      <c r="JW734">
        <v>5</v>
      </c>
      <c r="JX734">
        <v>1</v>
      </c>
      <c r="JY734">
        <v>0</v>
      </c>
      <c r="JZ734">
        <v>0</v>
      </c>
      <c r="KA734">
        <v>0</v>
      </c>
      <c r="KB734">
        <v>0</v>
      </c>
      <c r="KC734">
        <v>0</v>
      </c>
      <c r="KD734">
        <v>0</v>
      </c>
      <c r="KE734">
        <v>0</v>
      </c>
      <c r="KF734">
        <v>0</v>
      </c>
      <c r="KG734">
        <v>0</v>
      </c>
      <c r="KH734">
        <v>1</v>
      </c>
      <c r="KI734">
        <v>0</v>
      </c>
      <c r="KJ734">
        <v>0</v>
      </c>
      <c r="KK734">
        <v>0</v>
      </c>
      <c r="KL734">
        <v>0</v>
      </c>
      <c r="KM734">
        <v>2</v>
      </c>
      <c r="KN734">
        <v>0</v>
      </c>
      <c r="KO734">
        <v>0</v>
      </c>
      <c r="KP734">
        <v>0</v>
      </c>
      <c r="KQ734">
        <v>1</v>
      </c>
      <c r="KR734">
        <v>5</v>
      </c>
      <c r="KS734">
        <v>0</v>
      </c>
      <c r="KT734">
        <v>0</v>
      </c>
      <c r="KU734">
        <v>0</v>
      </c>
      <c r="KV734">
        <v>0</v>
      </c>
      <c r="KW734">
        <v>0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0</v>
      </c>
      <c r="LD734">
        <v>0</v>
      </c>
      <c r="LE734">
        <v>0</v>
      </c>
      <c r="LF734">
        <v>0</v>
      </c>
      <c r="LG734">
        <v>0</v>
      </c>
      <c r="LH734">
        <v>0</v>
      </c>
      <c r="LI734">
        <v>0</v>
      </c>
      <c r="LJ734">
        <v>0</v>
      </c>
      <c r="LK734">
        <v>0</v>
      </c>
      <c r="LL734">
        <v>0</v>
      </c>
      <c r="LM734">
        <v>0</v>
      </c>
      <c r="LN734">
        <v>0</v>
      </c>
      <c r="LO734">
        <v>0</v>
      </c>
      <c r="LP734">
        <v>0</v>
      </c>
      <c r="LQ734">
        <v>0</v>
      </c>
      <c r="LR734">
        <v>0</v>
      </c>
      <c r="LS734">
        <v>0</v>
      </c>
      <c r="LT734">
        <v>0</v>
      </c>
      <c r="LU734">
        <v>0</v>
      </c>
      <c r="LV734">
        <v>1</v>
      </c>
      <c r="LW734">
        <v>0</v>
      </c>
      <c r="LX734">
        <v>0</v>
      </c>
      <c r="LY734">
        <v>0</v>
      </c>
      <c r="LZ734">
        <v>0</v>
      </c>
      <c r="MA734">
        <v>0</v>
      </c>
      <c r="MB734">
        <v>1</v>
      </c>
      <c r="MC734">
        <v>0</v>
      </c>
      <c r="MD734">
        <v>0</v>
      </c>
      <c r="ME734">
        <v>0</v>
      </c>
      <c r="MF734">
        <v>0</v>
      </c>
      <c r="MG734">
        <v>0</v>
      </c>
      <c r="MH734">
        <v>0</v>
      </c>
      <c r="MI734">
        <v>0</v>
      </c>
      <c r="MJ734">
        <v>0</v>
      </c>
      <c r="MK734">
        <v>0</v>
      </c>
      <c r="ML734">
        <v>0</v>
      </c>
      <c r="MM734">
        <v>1</v>
      </c>
    </row>
    <row r="735" spans="1:351">
      <c r="A735" t="s">
        <v>378</v>
      </c>
      <c r="B735" t="s">
        <v>135</v>
      </c>
      <c r="C735" t="str">
        <f>"206101"</f>
        <v>206101</v>
      </c>
      <c r="D735" t="s">
        <v>373</v>
      </c>
      <c r="E735">
        <v>24</v>
      </c>
      <c r="F735">
        <v>1444</v>
      </c>
      <c r="G735">
        <v>1100</v>
      </c>
      <c r="H735">
        <v>308</v>
      </c>
      <c r="I735">
        <v>792</v>
      </c>
      <c r="J735">
        <v>0</v>
      </c>
      <c r="K735">
        <v>1</v>
      </c>
      <c r="L735">
        <v>2</v>
      </c>
      <c r="M735">
        <v>2</v>
      </c>
      <c r="N735">
        <v>0</v>
      </c>
      <c r="O735">
        <v>0</v>
      </c>
      <c r="P735">
        <v>0</v>
      </c>
      <c r="Q735">
        <v>0</v>
      </c>
      <c r="R735">
        <v>2</v>
      </c>
      <c r="S735">
        <v>794</v>
      </c>
      <c r="T735">
        <v>2</v>
      </c>
      <c r="U735">
        <v>0</v>
      </c>
      <c r="V735">
        <v>794</v>
      </c>
      <c r="W735">
        <v>20</v>
      </c>
      <c r="X735">
        <v>11</v>
      </c>
      <c r="Y735">
        <v>5</v>
      </c>
      <c r="Z735">
        <v>4</v>
      </c>
      <c r="AA735">
        <v>774</v>
      </c>
      <c r="AB735">
        <v>315</v>
      </c>
      <c r="AC735">
        <v>98</v>
      </c>
      <c r="AD735">
        <v>36</v>
      </c>
      <c r="AE735">
        <v>102</v>
      </c>
      <c r="AF735">
        <v>0</v>
      </c>
      <c r="AG735">
        <v>34</v>
      </c>
      <c r="AH735">
        <v>1</v>
      </c>
      <c r="AI735">
        <v>1</v>
      </c>
      <c r="AJ735">
        <v>2</v>
      </c>
      <c r="AK735">
        <v>5</v>
      </c>
      <c r="AL735">
        <v>5</v>
      </c>
      <c r="AM735">
        <v>2</v>
      </c>
      <c r="AN735">
        <v>0</v>
      </c>
      <c r="AO735">
        <v>0</v>
      </c>
      <c r="AP735">
        <v>1</v>
      </c>
      <c r="AQ735">
        <v>0</v>
      </c>
      <c r="AR735">
        <v>0</v>
      </c>
      <c r="AS735">
        <v>1</v>
      </c>
      <c r="AT735">
        <v>7</v>
      </c>
      <c r="AU735">
        <v>0</v>
      </c>
      <c r="AV735">
        <v>0</v>
      </c>
      <c r="AW735">
        <v>3</v>
      </c>
      <c r="AX735">
        <v>1</v>
      </c>
      <c r="AY735">
        <v>0</v>
      </c>
      <c r="AZ735">
        <v>0</v>
      </c>
      <c r="BA735">
        <v>0</v>
      </c>
      <c r="BB735">
        <v>8</v>
      </c>
      <c r="BC735">
        <v>3</v>
      </c>
      <c r="BD735">
        <v>5</v>
      </c>
      <c r="BE735">
        <v>315</v>
      </c>
      <c r="BF735">
        <v>126</v>
      </c>
      <c r="BG735">
        <v>48</v>
      </c>
      <c r="BH735">
        <v>10</v>
      </c>
      <c r="BI735">
        <v>22</v>
      </c>
      <c r="BJ735">
        <v>8</v>
      </c>
      <c r="BK735">
        <v>11</v>
      </c>
      <c r="BL735">
        <v>1</v>
      </c>
      <c r="BM735">
        <v>1</v>
      </c>
      <c r="BN735">
        <v>0</v>
      </c>
      <c r="BO735">
        <v>1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1</v>
      </c>
      <c r="BY735">
        <v>0</v>
      </c>
      <c r="BZ735">
        <v>2</v>
      </c>
      <c r="CA735">
        <v>1</v>
      </c>
      <c r="CB735">
        <v>0</v>
      </c>
      <c r="CC735">
        <v>0</v>
      </c>
      <c r="CD735">
        <v>0</v>
      </c>
      <c r="CE735">
        <v>1</v>
      </c>
      <c r="CF735">
        <v>0</v>
      </c>
      <c r="CG735">
        <v>0</v>
      </c>
      <c r="CH735">
        <v>19</v>
      </c>
      <c r="CI735">
        <v>126</v>
      </c>
      <c r="CJ735">
        <v>30</v>
      </c>
      <c r="CK735">
        <v>13</v>
      </c>
      <c r="CL735">
        <v>2</v>
      </c>
      <c r="CM735">
        <v>1</v>
      </c>
      <c r="CN735">
        <v>0</v>
      </c>
      <c r="CO735">
        <v>3</v>
      </c>
      <c r="CP735">
        <v>0</v>
      </c>
      <c r="CQ735">
        <v>0</v>
      </c>
      <c r="CR735">
        <v>2</v>
      </c>
      <c r="CS735">
        <v>2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1</v>
      </c>
      <c r="DB735">
        <v>0</v>
      </c>
      <c r="DC735">
        <v>0</v>
      </c>
      <c r="DD735">
        <v>0</v>
      </c>
      <c r="DE735">
        <v>2</v>
      </c>
      <c r="DF735">
        <v>0</v>
      </c>
      <c r="DG735">
        <v>0</v>
      </c>
      <c r="DH735">
        <v>4</v>
      </c>
      <c r="DI735">
        <v>30</v>
      </c>
      <c r="DJ735">
        <v>57</v>
      </c>
      <c r="DK735">
        <v>33</v>
      </c>
      <c r="DL735">
        <v>3</v>
      </c>
      <c r="DM735">
        <v>1</v>
      </c>
      <c r="DN735">
        <v>1</v>
      </c>
      <c r="DO735">
        <v>3</v>
      </c>
      <c r="DP735">
        <v>2</v>
      </c>
      <c r="DQ735">
        <v>1</v>
      </c>
      <c r="DR735">
        <v>0</v>
      </c>
      <c r="DS735">
        <v>3</v>
      </c>
      <c r="DT735">
        <v>2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1</v>
      </c>
      <c r="EC735">
        <v>1</v>
      </c>
      <c r="ED735">
        <v>0</v>
      </c>
      <c r="EE735">
        <v>1</v>
      </c>
      <c r="EF735">
        <v>0</v>
      </c>
      <c r="EG735">
        <v>1</v>
      </c>
      <c r="EH735">
        <v>0</v>
      </c>
      <c r="EI735">
        <v>0</v>
      </c>
      <c r="EJ735">
        <v>1</v>
      </c>
      <c r="EK735">
        <v>0</v>
      </c>
      <c r="EL735">
        <v>3</v>
      </c>
      <c r="EM735">
        <v>57</v>
      </c>
      <c r="EN735">
        <v>29</v>
      </c>
      <c r="EO735">
        <v>4</v>
      </c>
      <c r="EP735">
        <v>4</v>
      </c>
      <c r="EQ735">
        <v>1</v>
      </c>
      <c r="ER735">
        <v>0</v>
      </c>
      <c r="ES735">
        <v>1</v>
      </c>
      <c r="ET735">
        <v>2</v>
      </c>
      <c r="EU735">
        <v>0</v>
      </c>
      <c r="EV735">
        <v>0</v>
      </c>
      <c r="EW735">
        <v>1</v>
      </c>
      <c r="EX735">
        <v>0</v>
      </c>
      <c r="EY735">
        <v>1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1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0</v>
      </c>
      <c r="FN735">
        <v>0</v>
      </c>
      <c r="FO735">
        <v>0</v>
      </c>
      <c r="FP735">
        <v>14</v>
      </c>
      <c r="FQ735">
        <v>29</v>
      </c>
      <c r="FR735">
        <v>69</v>
      </c>
      <c r="FS735">
        <v>22</v>
      </c>
      <c r="FT735">
        <v>3</v>
      </c>
      <c r="FU735">
        <v>20</v>
      </c>
      <c r="FV735">
        <v>1</v>
      </c>
      <c r="FW735">
        <v>0</v>
      </c>
      <c r="FX735">
        <v>3</v>
      </c>
      <c r="FY735">
        <v>0</v>
      </c>
      <c r="FZ735">
        <v>0</v>
      </c>
      <c r="GA735">
        <v>0</v>
      </c>
      <c r="GB735">
        <v>1</v>
      </c>
      <c r="GC735">
        <v>3</v>
      </c>
      <c r="GD735">
        <v>0</v>
      </c>
      <c r="GE735">
        <v>0</v>
      </c>
      <c r="GF735">
        <v>0</v>
      </c>
      <c r="GG735">
        <v>0</v>
      </c>
      <c r="GH735">
        <v>0</v>
      </c>
      <c r="GI735">
        <v>0</v>
      </c>
      <c r="GJ735">
        <v>1</v>
      </c>
      <c r="GK735">
        <v>0</v>
      </c>
      <c r="GL735">
        <v>0</v>
      </c>
      <c r="GM735">
        <v>0</v>
      </c>
      <c r="GN735">
        <v>0</v>
      </c>
      <c r="GO735">
        <v>2</v>
      </c>
      <c r="GP735">
        <v>0</v>
      </c>
      <c r="GQ735">
        <v>0</v>
      </c>
      <c r="GR735">
        <v>1</v>
      </c>
      <c r="GS735">
        <v>1</v>
      </c>
      <c r="GT735">
        <v>11</v>
      </c>
      <c r="GU735">
        <v>69</v>
      </c>
      <c r="GV735">
        <v>92</v>
      </c>
      <c r="GW735">
        <v>46</v>
      </c>
      <c r="GX735">
        <v>15</v>
      </c>
      <c r="GY735">
        <v>4</v>
      </c>
      <c r="GZ735">
        <v>0</v>
      </c>
      <c r="HA735">
        <v>4</v>
      </c>
      <c r="HB735">
        <v>4</v>
      </c>
      <c r="HC735">
        <v>2</v>
      </c>
      <c r="HD735">
        <v>1</v>
      </c>
      <c r="HE735">
        <v>0</v>
      </c>
      <c r="HF735">
        <v>1</v>
      </c>
      <c r="HG735">
        <v>1</v>
      </c>
      <c r="HH735">
        <v>0</v>
      </c>
      <c r="HI735">
        <v>0</v>
      </c>
      <c r="HJ735">
        <v>0</v>
      </c>
      <c r="HK735">
        <v>0</v>
      </c>
      <c r="HL735">
        <v>0</v>
      </c>
      <c r="HM735">
        <v>2</v>
      </c>
      <c r="HN735">
        <v>0</v>
      </c>
      <c r="HO735">
        <v>1</v>
      </c>
      <c r="HP735">
        <v>0</v>
      </c>
      <c r="HQ735">
        <v>0</v>
      </c>
      <c r="HR735">
        <v>1</v>
      </c>
      <c r="HS735">
        <v>0</v>
      </c>
      <c r="HT735">
        <v>4</v>
      </c>
      <c r="HU735">
        <v>3</v>
      </c>
      <c r="HV735">
        <v>0</v>
      </c>
      <c r="HW735">
        <v>1</v>
      </c>
      <c r="HX735">
        <v>2</v>
      </c>
      <c r="HY735">
        <v>92</v>
      </c>
      <c r="HZ735">
        <v>52</v>
      </c>
      <c r="IA735">
        <v>31</v>
      </c>
      <c r="IB735">
        <v>6</v>
      </c>
      <c r="IC735">
        <v>0</v>
      </c>
      <c r="ID735">
        <v>1</v>
      </c>
      <c r="IE735">
        <v>1</v>
      </c>
      <c r="IF735">
        <v>1</v>
      </c>
      <c r="IG735">
        <v>0</v>
      </c>
      <c r="IH735">
        <v>0</v>
      </c>
      <c r="II735">
        <v>1</v>
      </c>
      <c r="IJ735">
        <v>0</v>
      </c>
      <c r="IK735">
        <v>0</v>
      </c>
      <c r="IL735">
        <v>3</v>
      </c>
      <c r="IM735">
        <v>0</v>
      </c>
      <c r="IN735">
        <v>0</v>
      </c>
      <c r="IO735">
        <v>1</v>
      </c>
      <c r="IP735">
        <v>0</v>
      </c>
      <c r="IQ735">
        <v>0</v>
      </c>
      <c r="IR735">
        <v>0</v>
      </c>
      <c r="IS735">
        <v>0</v>
      </c>
      <c r="IT735">
        <v>1</v>
      </c>
      <c r="IU735">
        <v>0</v>
      </c>
      <c r="IV735">
        <v>0</v>
      </c>
      <c r="IW735">
        <v>0</v>
      </c>
      <c r="IX735">
        <v>2</v>
      </c>
      <c r="IY735">
        <v>0</v>
      </c>
      <c r="IZ735">
        <v>1</v>
      </c>
      <c r="JA735">
        <v>0</v>
      </c>
      <c r="JB735">
        <v>3</v>
      </c>
      <c r="JC735">
        <v>52</v>
      </c>
      <c r="JD735" t="s">
        <v>0</v>
      </c>
      <c r="JE735" t="s">
        <v>0</v>
      </c>
      <c r="JF735" t="s">
        <v>0</v>
      </c>
      <c r="JG735" t="s">
        <v>0</v>
      </c>
      <c r="JH735" t="s">
        <v>0</v>
      </c>
      <c r="JI735" t="s">
        <v>0</v>
      </c>
      <c r="JJ735" t="s">
        <v>0</v>
      </c>
      <c r="JK735" t="s">
        <v>0</v>
      </c>
      <c r="JL735" t="s">
        <v>0</v>
      </c>
      <c r="JM735" t="s">
        <v>0</v>
      </c>
      <c r="JN735" t="s">
        <v>0</v>
      </c>
      <c r="JO735" t="s">
        <v>0</v>
      </c>
      <c r="JP735" t="s">
        <v>0</v>
      </c>
      <c r="JQ735" t="s">
        <v>0</v>
      </c>
      <c r="JR735" t="s">
        <v>0</v>
      </c>
      <c r="JS735" t="s">
        <v>0</v>
      </c>
      <c r="JT735" t="s">
        <v>0</v>
      </c>
      <c r="JU735" t="s">
        <v>0</v>
      </c>
      <c r="JV735" t="s">
        <v>0</v>
      </c>
      <c r="JW735">
        <v>3</v>
      </c>
      <c r="JX735">
        <v>2</v>
      </c>
      <c r="JY735">
        <v>0</v>
      </c>
      <c r="JZ735">
        <v>0</v>
      </c>
      <c r="KA735">
        <v>0</v>
      </c>
      <c r="KB735">
        <v>0</v>
      </c>
      <c r="KC735">
        <v>0</v>
      </c>
      <c r="KD735">
        <v>0</v>
      </c>
      <c r="KE735">
        <v>0</v>
      </c>
      <c r="KF735">
        <v>0</v>
      </c>
      <c r="KG735">
        <v>0</v>
      </c>
      <c r="KH735">
        <v>0</v>
      </c>
      <c r="KI735">
        <v>0</v>
      </c>
      <c r="KJ735">
        <v>0</v>
      </c>
      <c r="KK735">
        <v>0</v>
      </c>
      <c r="KL735">
        <v>1</v>
      </c>
      <c r="KM735">
        <v>0</v>
      </c>
      <c r="KN735">
        <v>0</v>
      </c>
      <c r="KO735">
        <v>0</v>
      </c>
      <c r="KP735">
        <v>0</v>
      </c>
      <c r="KQ735">
        <v>0</v>
      </c>
      <c r="KR735">
        <v>3</v>
      </c>
      <c r="KS735">
        <v>0</v>
      </c>
      <c r="KT735">
        <v>0</v>
      </c>
      <c r="KU735">
        <v>0</v>
      </c>
      <c r="KV735">
        <v>0</v>
      </c>
      <c r="KW735">
        <v>0</v>
      </c>
      <c r="KX735">
        <v>0</v>
      </c>
      <c r="KY735">
        <v>0</v>
      </c>
      <c r="KZ735">
        <v>0</v>
      </c>
      <c r="LA735">
        <v>0</v>
      </c>
      <c r="LB735">
        <v>0</v>
      </c>
      <c r="LC735">
        <v>0</v>
      </c>
      <c r="LD735">
        <v>0</v>
      </c>
      <c r="LE735">
        <v>0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0</v>
      </c>
      <c r="LM735">
        <v>0</v>
      </c>
      <c r="LN735">
        <v>0</v>
      </c>
      <c r="LO735">
        <v>0</v>
      </c>
      <c r="LP735">
        <v>0</v>
      </c>
      <c r="LQ735">
        <v>0</v>
      </c>
      <c r="LR735">
        <v>0</v>
      </c>
      <c r="LS735">
        <v>0</v>
      </c>
      <c r="LT735">
        <v>0</v>
      </c>
      <c r="LU735">
        <v>0</v>
      </c>
      <c r="LV735">
        <v>1</v>
      </c>
      <c r="LW735">
        <v>0</v>
      </c>
      <c r="LX735">
        <v>0</v>
      </c>
      <c r="LY735">
        <v>0</v>
      </c>
      <c r="LZ735">
        <v>0</v>
      </c>
      <c r="MA735">
        <v>0</v>
      </c>
      <c r="MB735">
        <v>0</v>
      </c>
      <c r="MC735">
        <v>0</v>
      </c>
      <c r="MD735">
        <v>0</v>
      </c>
      <c r="ME735">
        <v>0</v>
      </c>
      <c r="MF735">
        <v>0</v>
      </c>
      <c r="MG735">
        <v>0</v>
      </c>
      <c r="MH735">
        <v>0</v>
      </c>
      <c r="MI735">
        <v>0</v>
      </c>
      <c r="MJ735">
        <v>0</v>
      </c>
      <c r="MK735">
        <v>0</v>
      </c>
      <c r="ML735">
        <v>1</v>
      </c>
      <c r="MM735">
        <v>1</v>
      </c>
    </row>
    <row r="736" spans="1:351">
      <c r="A736" t="s">
        <v>377</v>
      </c>
      <c r="B736" t="s">
        <v>135</v>
      </c>
      <c r="C736" t="str">
        <f>"206101"</f>
        <v>206101</v>
      </c>
      <c r="D736" t="s">
        <v>373</v>
      </c>
      <c r="E736">
        <v>25</v>
      </c>
      <c r="F736">
        <v>1695</v>
      </c>
      <c r="G736">
        <v>1290</v>
      </c>
      <c r="H736">
        <v>384</v>
      </c>
      <c r="I736">
        <v>906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906</v>
      </c>
      <c r="T736">
        <v>0</v>
      </c>
      <c r="U736">
        <v>0</v>
      </c>
      <c r="V736">
        <v>906</v>
      </c>
      <c r="W736">
        <v>15</v>
      </c>
      <c r="X736">
        <v>12</v>
      </c>
      <c r="Y736">
        <v>0</v>
      </c>
      <c r="Z736">
        <v>3</v>
      </c>
      <c r="AA736">
        <v>891</v>
      </c>
      <c r="AB736">
        <v>299</v>
      </c>
      <c r="AC736">
        <v>76</v>
      </c>
      <c r="AD736">
        <v>25</v>
      </c>
      <c r="AE736">
        <v>92</v>
      </c>
      <c r="AF736">
        <v>3</v>
      </c>
      <c r="AG736">
        <v>46</v>
      </c>
      <c r="AH736">
        <v>3</v>
      </c>
      <c r="AI736">
        <v>1</v>
      </c>
      <c r="AJ736">
        <v>3</v>
      </c>
      <c r="AK736">
        <v>4</v>
      </c>
      <c r="AL736">
        <v>22</v>
      </c>
      <c r="AM736">
        <v>0</v>
      </c>
      <c r="AN736">
        <v>0</v>
      </c>
      <c r="AO736">
        <v>1</v>
      </c>
      <c r="AP736">
        <v>1</v>
      </c>
      <c r="AQ736">
        <v>0</v>
      </c>
      <c r="AR736">
        <v>2</v>
      </c>
      <c r="AS736">
        <v>0</v>
      </c>
      <c r="AT736">
        <v>6</v>
      </c>
      <c r="AU736">
        <v>1</v>
      </c>
      <c r="AV736">
        <v>1</v>
      </c>
      <c r="AW736">
        <v>2</v>
      </c>
      <c r="AX736">
        <v>1</v>
      </c>
      <c r="AY736">
        <v>0</v>
      </c>
      <c r="AZ736">
        <v>2</v>
      </c>
      <c r="BA736">
        <v>1</v>
      </c>
      <c r="BB736">
        <v>2</v>
      </c>
      <c r="BC736">
        <v>1</v>
      </c>
      <c r="BD736">
        <v>3</v>
      </c>
      <c r="BE736">
        <v>299</v>
      </c>
      <c r="BF736">
        <v>139</v>
      </c>
      <c r="BG736">
        <v>46</v>
      </c>
      <c r="BH736">
        <v>12</v>
      </c>
      <c r="BI736">
        <v>14</v>
      </c>
      <c r="BJ736">
        <v>8</v>
      </c>
      <c r="BK736">
        <v>17</v>
      </c>
      <c r="BL736">
        <v>2</v>
      </c>
      <c r="BM736">
        <v>0</v>
      </c>
      <c r="BN736">
        <v>0</v>
      </c>
      <c r="BO736">
        <v>1</v>
      </c>
      <c r="BP736">
        <v>1</v>
      </c>
      <c r="BQ736">
        <v>0</v>
      </c>
      <c r="BR736">
        <v>4</v>
      </c>
      <c r="BS736">
        <v>0</v>
      </c>
      <c r="BT736">
        <v>2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1</v>
      </c>
      <c r="CA736">
        <v>3</v>
      </c>
      <c r="CB736">
        <v>0</v>
      </c>
      <c r="CC736">
        <v>2</v>
      </c>
      <c r="CD736">
        <v>0</v>
      </c>
      <c r="CE736">
        <v>1</v>
      </c>
      <c r="CF736">
        <v>0</v>
      </c>
      <c r="CG736">
        <v>1</v>
      </c>
      <c r="CH736">
        <v>24</v>
      </c>
      <c r="CI736">
        <v>139</v>
      </c>
      <c r="CJ736">
        <v>36</v>
      </c>
      <c r="CK736">
        <v>14</v>
      </c>
      <c r="CL736">
        <v>8</v>
      </c>
      <c r="CM736">
        <v>1</v>
      </c>
      <c r="CN736">
        <v>2</v>
      </c>
      <c r="CO736">
        <v>2</v>
      </c>
      <c r="CP736">
        <v>0</v>
      </c>
      <c r="CQ736">
        <v>0</v>
      </c>
      <c r="CR736">
        <v>4</v>
      </c>
      <c r="CS736">
        <v>0</v>
      </c>
      <c r="CT736">
        <v>0</v>
      </c>
      <c r="CU736">
        <v>0</v>
      </c>
      <c r="CV736">
        <v>1</v>
      </c>
      <c r="CW736">
        <v>0</v>
      </c>
      <c r="CX736">
        <v>0</v>
      </c>
      <c r="CY736">
        <v>0</v>
      </c>
      <c r="CZ736">
        <v>1</v>
      </c>
      <c r="DA736">
        <v>1</v>
      </c>
      <c r="DB736">
        <v>0</v>
      </c>
      <c r="DC736">
        <v>0</v>
      </c>
      <c r="DD736">
        <v>1</v>
      </c>
      <c r="DE736">
        <v>0</v>
      </c>
      <c r="DF736">
        <v>0</v>
      </c>
      <c r="DG736">
        <v>0</v>
      </c>
      <c r="DH736">
        <v>1</v>
      </c>
      <c r="DI736">
        <v>36</v>
      </c>
      <c r="DJ736">
        <v>80</v>
      </c>
      <c r="DK736">
        <v>45</v>
      </c>
      <c r="DL736">
        <v>4</v>
      </c>
      <c r="DM736">
        <v>3</v>
      </c>
      <c r="DN736">
        <v>1</v>
      </c>
      <c r="DO736">
        <v>1</v>
      </c>
      <c r="DP736">
        <v>1</v>
      </c>
      <c r="DQ736">
        <v>3</v>
      </c>
      <c r="DR736">
        <v>0</v>
      </c>
      <c r="DS736">
        <v>4</v>
      </c>
      <c r="DT736">
        <v>9</v>
      </c>
      <c r="DU736">
        <v>1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3</v>
      </c>
      <c r="ED736">
        <v>0</v>
      </c>
      <c r="EE736">
        <v>0</v>
      </c>
      <c r="EF736">
        <v>0</v>
      </c>
      <c r="EG736">
        <v>0</v>
      </c>
      <c r="EH736">
        <v>2</v>
      </c>
      <c r="EI736">
        <v>0</v>
      </c>
      <c r="EJ736">
        <v>1</v>
      </c>
      <c r="EK736">
        <v>1</v>
      </c>
      <c r="EL736">
        <v>1</v>
      </c>
      <c r="EM736">
        <v>80</v>
      </c>
      <c r="EN736">
        <v>48</v>
      </c>
      <c r="EO736">
        <v>2</v>
      </c>
      <c r="EP736">
        <v>0</v>
      </c>
      <c r="EQ736">
        <v>0</v>
      </c>
      <c r="ER736">
        <v>1</v>
      </c>
      <c r="ES736">
        <v>0</v>
      </c>
      <c r="ET736">
        <v>2</v>
      </c>
      <c r="EU736">
        <v>0</v>
      </c>
      <c r="EV736">
        <v>0</v>
      </c>
      <c r="EW736">
        <v>0</v>
      </c>
      <c r="EX736">
        <v>1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4</v>
      </c>
      <c r="FF736">
        <v>0</v>
      </c>
      <c r="FG736">
        <v>1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0</v>
      </c>
      <c r="FO736">
        <v>0</v>
      </c>
      <c r="FP736">
        <v>37</v>
      </c>
      <c r="FQ736">
        <v>48</v>
      </c>
      <c r="FR736">
        <v>65</v>
      </c>
      <c r="FS736">
        <v>15</v>
      </c>
      <c r="FT736">
        <v>0</v>
      </c>
      <c r="FU736">
        <v>11</v>
      </c>
      <c r="FV736">
        <v>2</v>
      </c>
      <c r="FW736">
        <v>0</v>
      </c>
      <c r="FX736">
        <v>13</v>
      </c>
      <c r="FY736">
        <v>0</v>
      </c>
      <c r="FZ736">
        <v>5</v>
      </c>
      <c r="GA736">
        <v>0</v>
      </c>
      <c r="GB736">
        <v>0</v>
      </c>
      <c r="GC736">
        <v>2</v>
      </c>
      <c r="GD736">
        <v>0</v>
      </c>
      <c r="GE736">
        <v>0</v>
      </c>
      <c r="GF736">
        <v>0</v>
      </c>
      <c r="GG736">
        <v>0</v>
      </c>
      <c r="GH736">
        <v>0</v>
      </c>
      <c r="GI736">
        <v>1</v>
      </c>
      <c r="GJ736">
        <v>0</v>
      </c>
      <c r="GK736">
        <v>0</v>
      </c>
      <c r="GL736">
        <v>0</v>
      </c>
      <c r="GM736">
        <v>3</v>
      </c>
      <c r="GN736">
        <v>0</v>
      </c>
      <c r="GO736">
        <v>0</v>
      </c>
      <c r="GP736">
        <v>0</v>
      </c>
      <c r="GQ736">
        <v>0</v>
      </c>
      <c r="GR736">
        <v>0</v>
      </c>
      <c r="GS736">
        <v>1</v>
      </c>
      <c r="GT736">
        <v>12</v>
      </c>
      <c r="GU736">
        <v>65</v>
      </c>
      <c r="GV736">
        <v>131</v>
      </c>
      <c r="GW736">
        <v>71</v>
      </c>
      <c r="GX736">
        <v>16</v>
      </c>
      <c r="GY736">
        <v>2</v>
      </c>
      <c r="GZ736">
        <v>1</v>
      </c>
      <c r="HA736">
        <v>2</v>
      </c>
      <c r="HB736">
        <v>5</v>
      </c>
      <c r="HC736">
        <v>10</v>
      </c>
      <c r="HD736">
        <v>0</v>
      </c>
      <c r="HE736">
        <v>1</v>
      </c>
      <c r="HF736">
        <v>1</v>
      </c>
      <c r="HG736">
        <v>0</v>
      </c>
      <c r="HH736">
        <v>0</v>
      </c>
      <c r="HI736">
        <v>2</v>
      </c>
      <c r="HJ736">
        <v>1</v>
      </c>
      <c r="HK736">
        <v>0</v>
      </c>
      <c r="HL736">
        <v>1</v>
      </c>
      <c r="HM736">
        <v>1</v>
      </c>
      <c r="HN736">
        <v>0</v>
      </c>
      <c r="HO736">
        <v>1</v>
      </c>
      <c r="HP736">
        <v>2</v>
      </c>
      <c r="HQ736">
        <v>1</v>
      </c>
      <c r="HR736">
        <v>0</v>
      </c>
      <c r="HS736">
        <v>0</v>
      </c>
      <c r="HT736">
        <v>1</v>
      </c>
      <c r="HU736">
        <v>5</v>
      </c>
      <c r="HV736">
        <v>0</v>
      </c>
      <c r="HW736">
        <v>0</v>
      </c>
      <c r="HX736">
        <v>7</v>
      </c>
      <c r="HY736">
        <v>131</v>
      </c>
      <c r="HZ736">
        <v>81</v>
      </c>
      <c r="IA736">
        <v>54</v>
      </c>
      <c r="IB736">
        <v>8</v>
      </c>
      <c r="IC736">
        <v>0</v>
      </c>
      <c r="ID736">
        <v>2</v>
      </c>
      <c r="IE736">
        <v>0</v>
      </c>
      <c r="IF736">
        <v>1</v>
      </c>
      <c r="IG736">
        <v>2</v>
      </c>
      <c r="IH736">
        <v>0</v>
      </c>
      <c r="II736">
        <v>1</v>
      </c>
      <c r="IJ736">
        <v>0</v>
      </c>
      <c r="IK736">
        <v>0</v>
      </c>
      <c r="IL736">
        <v>1</v>
      </c>
      <c r="IM736">
        <v>0</v>
      </c>
      <c r="IN736">
        <v>1</v>
      </c>
      <c r="IO736">
        <v>1</v>
      </c>
      <c r="IP736">
        <v>0</v>
      </c>
      <c r="IQ736">
        <v>0</v>
      </c>
      <c r="IR736">
        <v>0</v>
      </c>
      <c r="IS736">
        <v>0</v>
      </c>
      <c r="IT736">
        <v>0</v>
      </c>
      <c r="IU736">
        <v>1</v>
      </c>
      <c r="IV736">
        <v>1</v>
      </c>
      <c r="IW736">
        <v>1</v>
      </c>
      <c r="IX736">
        <v>2</v>
      </c>
      <c r="IY736">
        <v>0</v>
      </c>
      <c r="IZ736">
        <v>0</v>
      </c>
      <c r="JA736">
        <v>2</v>
      </c>
      <c r="JB736">
        <v>3</v>
      </c>
      <c r="JC736">
        <v>81</v>
      </c>
      <c r="JD736" t="s">
        <v>0</v>
      </c>
      <c r="JE736" t="s">
        <v>0</v>
      </c>
      <c r="JF736" t="s">
        <v>0</v>
      </c>
      <c r="JG736" t="s">
        <v>0</v>
      </c>
      <c r="JH736" t="s">
        <v>0</v>
      </c>
      <c r="JI736" t="s">
        <v>0</v>
      </c>
      <c r="JJ736" t="s">
        <v>0</v>
      </c>
      <c r="JK736" t="s">
        <v>0</v>
      </c>
      <c r="JL736" t="s">
        <v>0</v>
      </c>
      <c r="JM736" t="s">
        <v>0</v>
      </c>
      <c r="JN736" t="s">
        <v>0</v>
      </c>
      <c r="JO736" t="s">
        <v>0</v>
      </c>
      <c r="JP736" t="s">
        <v>0</v>
      </c>
      <c r="JQ736" t="s">
        <v>0</v>
      </c>
      <c r="JR736" t="s">
        <v>0</v>
      </c>
      <c r="JS736" t="s">
        <v>0</v>
      </c>
      <c r="JT736" t="s">
        <v>0</v>
      </c>
      <c r="JU736" t="s">
        <v>0</v>
      </c>
      <c r="JV736" t="s">
        <v>0</v>
      </c>
      <c r="JW736">
        <v>11</v>
      </c>
      <c r="JX736">
        <v>7</v>
      </c>
      <c r="JY736">
        <v>1</v>
      </c>
      <c r="JZ736">
        <v>0</v>
      </c>
      <c r="KA736">
        <v>0</v>
      </c>
      <c r="KB736">
        <v>0</v>
      </c>
      <c r="KC736">
        <v>0</v>
      </c>
      <c r="KD736">
        <v>0</v>
      </c>
      <c r="KE736">
        <v>0</v>
      </c>
      <c r="KF736">
        <v>1</v>
      </c>
      <c r="KG736">
        <v>1</v>
      </c>
      <c r="KH736">
        <v>0</v>
      </c>
      <c r="KI736">
        <v>0</v>
      </c>
      <c r="KJ736">
        <v>0</v>
      </c>
      <c r="KK736">
        <v>0</v>
      </c>
      <c r="KL736">
        <v>0</v>
      </c>
      <c r="KM736">
        <v>1</v>
      </c>
      <c r="KN736">
        <v>0</v>
      </c>
      <c r="KO736">
        <v>0</v>
      </c>
      <c r="KP736">
        <v>0</v>
      </c>
      <c r="KQ736">
        <v>0</v>
      </c>
      <c r="KR736">
        <v>11</v>
      </c>
      <c r="KS736">
        <v>0</v>
      </c>
      <c r="KT736">
        <v>0</v>
      </c>
      <c r="KU736">
        <v>0</v>
      </c>
      <c r="KV736">
        <v>0</v>
      </c>
      <c r="KW736">
        <v>0</v>
      </c>
      <c r="KX736">
        <v>0</v>
      </c>
      <c r="KY736">
        <v>0</v>
      </c>
      <c r="KZ736">
        <v>0</v>
      </c>
      <c r="LA736">
        <v>0</v>
      </c>
      <c r="LB736">
        <v>0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  <c r="LN736">
        <v>0</v>
      </c>
      <c r="LO736">
        <v>0</v>
      </c>
      <c r="LP736">
        <v>0</v>
      </c>
      <c r="LQ736">
        <v>0</v>
      </c>
      <c r="LR736">
        <v>0</v>
      </c>
      <c r="LS736">
        <v>0</v>
      </c>
      <c r="LT736">
        <v>0</v>
      </c>
      <c r="LU736">
        <v>0</v>
      </c>
      <c r="LV736">
        <v>1</v>
      </c>
      <c r="LW736">
        <v>0</v>
      </c>
      <c r="LX736">
        <v>0</v>
      </c>
      <c r="LY736">
        <v>0</v>
      </c>
      <c r="LZ736">
        <v>0</v>
      </c>
      <c r="MA736">
        <v>0</v>
      </c>
      <c r="MB736">
        <v>0</v>
      </c>
      <c r="MC736">
        <v>0</v>
      </c>
      <c r="MD736">
        <v>0</v>
      </c>
      <c r="ME736">
        <v>0</v>
      </c>
      <c r="MF736">
        <v>0</v>
      </c>
      <c r="MG736">
        <v>1</v>
      </c>
      <c r="MH736">
        <v>0</v>
      </c>
      <c r="MI736">
        <v>0</v>
      </c>
      <c r="MJ736">
        <v>0</v>
      </c>
      <c r="MK736">
        <v>0</v>
      </c>
      <c r="ML736">
        <v>0</v>
      </c>
      <c r="MM736">
        <v>1</v>
      </c>
    </row>
    <row r="737" spans="1:351">
      <c r="A737" t="s">
        <v>376</v>
      </c>
      <c r="B737" t="s">
        <v>135</v>
      </c>
      <c r="C737" t="str">
        <f>"206101"</f>
        <v>206101</v>
      </c>
      <c r="D737" t="s">
        <v>373</v>
      </c>
      <c r="E737">
        <v>26</v>
      </c>
      <c r="F737">
        <v>1518</v>
      </c>
      <c r="G737">
        <v>1160</v>
      </c>
      <c r="H737">
        <v>352</v>
      </c>
      <c r="I737">
        <v>808</v>
      </c>
      <c r="J737">
        <v>0</v>
      </c>
      <c r="K737">
        <v>4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807</v>
      </c>
      <c r="T737">
        <v>0</v>
      </c>
      <c r="U737">
        <v>0</v>
      </c>
      <c r="V737">
        <v>807</v>
      </c>
      <c r="W737">
        <v>5</v>
      </c>
      <c r="X737">
        <v>2</v>
      </c>
      <c r="Y737">
        <v>1</v>
      </c>
      <c r="Z737">
        <v>2</v>
      </c>
      <c r="AA737">
        <v>802</v>
      </c>
      <c r="AB737">
        <v>261</v>
      </c>
      <c r="AC737">
        <v>77</v>
      </c>
      <c r="AD737">
        <v>17</v>
      </c>
      <c r="AE737">
        <v>71</v>
      </c>
      <c r="AF737">
        <v>0</v>
      </c>
      <c r="AG737">
        <v>43</v>
      </c>
      <c r="AH737">
        <v>1</v>
      </c>
      <c r="AI737">
        <v>0</v>
      </c>
      <c r="AJ737">
        <v>2</v>
      </c>
      <c r="AK737">
        <v>2</v>
      </c>
      <c r="AL737">
        <v>8</v>
      </c>
      <c r="AM737">
        <v>2</v>
      </c>
      <c r="AN737">
        <v>1</v>
      </c>
      <c r="AO737">
        <v>2</v>
      </c>
      <c r="AP737">
        <v>0</v>
      </c>
      <c r="AQ737">
        <v>2</v>
      </c>
      <c r="AR737">
        <v>0</v>
      </c>
      <c r="AS737">
        <v>0</v>
      </c>
      <c r="AT737">
        <v>1</v>
      </c>
      <c r="AU737">
        <v>1</v>
      </c>
      <c r="AV737">
        <v>4</v>
      </c>
      <c r="AW737">
        <v>5</v>
      </c>
      <c r="AX737">
        <v>3</v>
      </c>
      <c r="AY737">
        <v>0</v>
      </c>
      <c r="AZ737">
        <v>1</v>
      </c>
      <c r="BA737">
        <v>1</v>
      </c>
      <c r="BB737">
        <v>2</v>
      </c>
      <c r="BC737">
        <v>4</v>
      </c>
      <c r="BD737">
        <v>11</v>
      </c>
      <c r="BE737">
        <v>261</v>
      </c>
      <c r="BF737">
        <v>149</v>
      </c>
      <c r="BG737">
        <v>29</v>
      </c>
      <c r="BH737">
        <v>10</v>
      </c>
      <c r="BI737">
        <v>20</v>
      </c>
      <c r="BJ737">
        <v>9</v>
      </c>
      <c r="BK737">
        <v>16</v>
      </c>
      <c r="BL737">
        <v>2</v>
      </c>
      <c r="BM737">
        <v>1</v>
      </c>
      <c r="BN737">
        <v>1</v>
      </c>
      <c r="BO737">
        <v>2</v>
      </c>
      <c r="BP737">
        <v>2</v>
      </c>
      <c r="BQ737">
        <v>0</v>
      </c>
      <c r="BR737">
        <v>0</v>
      </c>
      <c r="BS737">
        <v>1</v>
      </c>
      <c r="BT737">
        <v>3</v>
      </c>
      <c r="BU737">
        <v>0</v>
      </c>
      <c r="BV737">
        <v>0</v>
      </c>
      <c r="BW737">
        <v>0</v>
      </c>
      <c r="BX737">
        <v>2</v>
      </c>
      <c r="BY737">
        <v>0</v>
      </c>
      <c r="BZ737">
        <v>0</v>
      </c>
      <c r="CA737">
        <v>0</v>
      </c>
      <c r="CB737">
        <v>1</v>
      </c>
      <c r="CC737">
        <v>3</v>
      </c>
      <c r="CD737">
        <v>1</v>
      </c>
      <c r="CE737">
        <v>0</v>
      </c>
      <c r="CF737">
        <v>0</v>
      </c>
      <c r="CG737">
        <v>0</v>
      </c>
      <c r="CH737">
        <v>46</v>
      </c>
      <c r="CI737">
        <v>149</v>
      </c>
      <c r="CJ737">
        <v>26</v>
      </c>
      <c r="CK737">
        <v>12</v>
      </c>
      <c r="CL737">
        <v>4</v>
      </c>
      <c r="CM737">
        <v>2</v>
      </c>
      <c r="CN737">
        <v>1</v>
      </c>
      <c r="CO737">
        <v>1</v>
      </c>
      <c r="CP737">
        <v>1</v>
      </c>
      <c r="CQ737">
        <v>0</v>
      </c>
      <c r="CR737">
        <v>0</v>
      </c>
      <c r="CS737">
        <v>0</v>
      </c>
      <c r="CT737">
        <v>1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1</v>
      </c>
      <c r="DA737">
        <v>0</v>
      </c>
      <c r="DB737">
        <v>0</v>
      </c>
      <c r="DC737">
        <v>1</v>
      </c>
      <c r="DD737">
        <v>0</v>
      </c>
      <c r="DE737">
        <v>0</v>
      </c>
      <c r="DF737">
        <v>0</v>
      </c>
      <c r="DG737">
        <v>1</v>
      </c>
      <c r="DH737">
        <v>1</v>
      </c>
      <c r="DI737">
        <v>26</v>
      </c>
      <c r="DJ737">
        <v>62</v>
      </c>
      <c r="DK737">
        <v>43</v>
      </c>
      <c r="DL737">
        <v>1</v>
      </c>
      <c r="DM737">
        <v>3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3</v>
      </c>
      <c r="DU737">
        <v>1</v>
      </c>
      <c r="DV737">
        <v>0</v>
      </c>
      <c r="DW737">
        <v>0</v>
      </c>
      <c r="DX737">
        <v>1</v>
      </c>
      <c r="DY737">
        <v>1</v>
      </c>
      <c r="DZ737">
        <v>0</v>
      </c>
      <c r="EA737">
        <v>0</v>
      </c>
      <c r="EB737">
        <v>0</v>
      </c>
      <c r="EC737">
        <v>4</v>
      </c>
      <c r="ED737">
        <v>0</v>
      </c>
      <c r="EE737">
        <v>1</v>
      </c>
      <c r="EF737">
        <v>0</v>
      </c>
      <c r="EG737">
        <v>0</v>
      </c>
      <c r="EH737">
        <v>1</v>
      </c>
      <c r="EI737">
        <v>2</v>
      </c>
      <c r="EJ737">
        <v>1</v>
      </c>
      <c r="EK737">
        <v>0</v>
      </c>
      <c r="EL737">
        <v>0</v>
      </c>
      <c r="EM737">
        <v>62</v>
      </c>
      <c r="EN737">
        <v>40</v>
      </c>
      <c r="EO737">
        <v>5</v>
      </c>
      <c r="EP737">
        <v>3</v>
      </c>
      <c r="EQ737">
        <v>0</v>
      </c>
      <c r="ER737">
        <v>0</v>
      </c>
      <c r="ES737">
        <v>1</v>
      </c>
      <c r="ET737">
        <v>0</v>
      </c>
      <c r="EU737">
        <v>0</v>
      </c>
      <c r="EV737">
        <v>0</v>
      </c>
      <c r="EW737">
        <v>2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2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0</v>
      </c>
      <c r="FP737">
        <v>27</v>
      </c>
      <c r="FQ737">
        <v>40</v>
      </c>
      <c r="FR737">
        <v>103</v>
      </c>
      <c r="FS737">
        <v>17</v>
      </c>
      <c r="FT737">
        <v>10</v>
      </c>
      <c r="FU737">
        <v>25</v>
      </c>
      <c r="FV737">
        <v>3</v>
      </c>
      <c r="FW737">
        <v>0</v>
      </c>
      <c r="FX737">
        <v>24</v>
      </c>
      <c r="FY737">
        <v>0</v>
      </c>
      <c r="FZ737">
        <v>1</v>
      </c>
      <c r="GA737">
        <v>0</v>
      </c>
      <c r="GB737">
        <v>2</v>
      </c>
      <c r="GC737">
        <v>3</v>
      </c>
      <c r="GD737">
        <v>0</v>
      </c>
      <c r="GE737">
        <v>0</v>
      </c>
      <c r="GF737">
        <v>0</v>
      </c>
      <c r="GG737">
        <v>0</v>
      </c>
      <c r="GH737">
        <v>1</v>
      </c>
      <c r="GI737">
        <v>0</v>
      </c>
      <c r="GJ737">
        <v>0</v>
      </c>
      <c r="GK737">
        <v>0</v>
      </c>
      <c r="GL737">
        <v>0</v>
      </c>
      <c r="GM737">
        <v>0</v>
      </c>
      <c r="GN737">
        <v>0</v>
      </c>
      <c r="GO737">
        <v>0</v>
      </c>
      <c r="GP737">
        <v>0</v>
      </c>
      <c r="GQ737">
        <v>0</v>
      </c>
      <c r="GR737">
        <v>0</v>
      </c>
      <c r="GS737">
        <v>3</v>
      </c>
      <c r="GT737">
        <v>14</v>
      </c>
      <c r="GU737">
        <v>103</v>
      </c>
      <c r="GV737">
        <v>103</v>
      </c>
      <c r="GW737">
        <v>44</v>
      </c>
      <c r="GX737">
        <v>12</v>
      </c>
      <c r="GY737">
        <v>2</v>
      </c>
      <c r="GZ737">
        <v>2</v>
      </c>
      <c r="HA737">
        <v>3</v>
      </c>
      <c r="HB737">
        <v>1</v>
      </c>
      <c r="HC737">
        <v>8</v>
      </c>
      <c r="HD737">
        <v>2</v>
      </c>
      <c r="HE737">
        <v>4</v>
      </c>
      <c r="HF737">
        <v>0</v>
      </c>
      <c r="HG737">
        <v>1</v>
      </c>
      <c r="HH737">
        <v>0</v>
      </c>
      <c r="HI737">
        <v>2</v>
      </c>
      <c r="HJ737">
        <v>1</v>
      </c>
      <c r="HK737">
        <v>0</v>
      </c>
      <c r="HL737">
        <v>3</v>
      </c>
      <c r="HM737">
        <v>3</v>
      </c>
      <c r="HN737">
        <v>2</v>
      </c>
      <c r="HO737">
        <v>0</v>
      </c>
      <c r="HP737">
        <v>0</v>
      </c>
      <c r="HQ737">
        <v>1</v>
      </c>
      <c r="HR737">
        <v>5</v>
      </c>
      <c r="HS737">
        <v>1</v>
      </c>
      <c r="HT737">
        <v>0</v>
      </c>
      <c r="HU737">
        <v>2</v>
      </c>
      <c r="HV737">
        <v>2</v>
      </c>
      <c r="HW737">
        <v>1</v>
      </c>
      <c r="HX737">
        <v>1</v>
      </c>
      <c r="HY737">
        <v>103</v>
      </c>
      <c r="HZ737">
        <v>49</v>
      </c>
      <c r="IA737">
        <v>36</v>
      </c>
      <c r="IB737">
        <v>3</v>
      </c>
      <c r="IC737">
        <v>0</v>
      </c>
      <c r="ID737">
        <v>1</v>
      </c>
      <c r="IE737">
        <v>0</v>
      </c>
      <c r="IF737">
        <v>2</v>
      </c>
      <c r="IG737">
        <v>0</v>
      </c>
      <c r="IH737">
        <v>0</v>
      </c>
      <c r="II737">
        <v>0</v>
      </c>
      <c r="IJ737">
        <v>0</v>
      </c>
      <c r="IK737">
        <v>1</v>
      </c>
      <c r="IL737">
        <v>0</v>
      </c>
      <c r="IM737">
        <v>0</v>
      </c>
      <c r="IN737">
        <v>0</v>
      </c>
      <c r="IO737">
        <v>0</v>
      </c>
      <c r="IP737">
        <v>0</v>
      </c>
      <c r="IQ737">
        <v>0</v>
      </c>
      <c r="IR737">
        <v>1</v>
      </c>
      <c r="IS737">
        <v>0</v>
      </c>
      <c r="IT737">
        <v>0</v>
      </c>
      <c r="IU737">
        <v>1</v>
      </c>
      <c r="IV737">
        <v>0</v>
      </c>
      <c r="IW737">
        <v>0</v>
      </c>
      <c r="IX737">
        <v>0</v>
      </c>
      <c r="IY737">
        <v>0</v>
      </c>
      <c r="IZ737">
        <v>0</v>
      </c>
      <c r="JA737">
        <v>1</v>
      </c>
      <c r="JB737">
        <v>3</v>
      </c>
      <c r="JC737">
        <v>49</v>
      </c>
      <c r="JD737" t="s">
        <v>0</v>
      </c>
      <c r="JE737" t="s">
        <v>0</v>
      </c>
      <c r="JF737" t="s">
        <v>0</v>
      </c>
      <c r="JG737" t="s">
        <v>0</v>
      </c>
      <c r="JH737" t="s">
        <v>0</v>
      </c>
      <c r="JI737" t="s">
        <v>0</v>
      </c>
      <c r="JJ737" t="s">
        <v>0</v>
      </c>
      <c r="JK737" t="s">
        <v>0</v>
      </c>
      <c r="JL737" t="s">
        <v>0</v>
      </c>
      <c r="JM737" t="s">
        <v>0</v>
      </c>
      <c r="JN737" t="s">
        <v>0</v>
      </c>
      <c r="JO737" t="s">
        <v>0</v>
      </c>
      <c r="JP737" t="s">
        <v>0</v>
      </c>
      <c r="JQ737" t="s">
        <v>0</v>
      </c>
      <c r="JR737" t="s">
        <v>0</v>
      </c>
      <c r="JS737" t="s">
        <v>0</v>
      </c>
      <c r="JT737" t="s">
        <v>0</v>
      </c>
      <c r="JU737" t="s">
        <v>0</v>
      </c>
      <c r="JV737" t="s">
        <v>0</v>
      </c>
      <c r="JW737">
        <v>7</v>
      </c>
      <c r="JX737">
        <v>2</v>
      </c>
      <c r="JY737">
        <v>1</v>
      </c>
      <c r="JZ737">
        <v>0</v>
      </c>
      <c r="KA737">
        <v>0</v>
      </c>
      <c r="KB737">
        <v>0</v>
      </c>
      <c r="KC737">
        <v>1</v>
      </c>
      <c r="KD737">
        <v>0</v>
      </c>
      <c r="KE737">
        <v>0</v>
      </c>
      <c r="KF737">
        <v>3</v>
      </c>
      <c r="KG737">
        <v>0</v>
      </c>
      <c r="KH737">
        <v>0</v>
      </c>
      <c r="KI737">
        <v>0</v>
      </c>
      <c r="KJ737">
        <v>0</v>
      </c>
      <c r="KK737">
        <v>0</v>
      </c>
      <c r="KL737">
        <v>0</v>
      </c>
      <c r="KM737">
        <v>0</v>
      </c>
      <c r="KN737">
        <v>0</v>
      </c>
      <c r="KO737">
        <v>0</v>
      </c>
      <c r="KP737">
        <v>0</v>
      </c>
      <c r="KQ737">
        <v>0</v>
      </c>
      <c r="KR737">
        <v>7</v>
      </c>
      <c r="KS737">
        <v>1</v>
      </c>
      <c r="KT737">
        <v>0</v>
      </c>
      <c r="KU737">
        <v>0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0</v>
      </c>
      <c r="LB737">
        <v>0</v>
      </c>
      <c r="LC737">
        <v>0</v>
      </c>
      <c r="LD737">
        <v>0</v>
      </c>
      <c r="LE737">
        <v>0</v>
      </c>
      <c r="LF737">
        <v>0</v>
      </c>
      <c r="LG737">
        <v>0</v>
      </c>
      <c r="LH737">
        <v>1</v>
      </c>
      <c r="LI737">
        <v>0</v>
      </c>
      <c r="LJ737">
        <v>0</v>
      </c>
      <c r="LK737">
        <v>0</v>
      </c>
      <c r="LL737">
        <v>0</v>
      </c>
      <c r="LM737">
        <v>0</v>
      </c>
      <c r="LN737">
        <v>0</v>
      </c>
      <c r="LO737">
        <v>0</v>
      </c>
      <c r="LP737">
        <v>0</v>
      </c>
      <c r="LQ737">
        <v>0</v>
      </c>
      <c r="LR737">
        <v>0</v>
      </c>
      <c r="LS737">
        <v>0</v>
      </c>
      <c r="LT737">
        <v>0</v>
      </c>
      <c r="LU737">
        <v>1</v>
      </c>
      <c r="LV737">
        <v>1</v>
      </c>
      <c r="LW737">
        <v>0</v>
      </c>
      <c r="LX737">
        <v>0</v>
      </c>
      <c r="LY737">
        <v>0</v>
      </c>
      <c r="LZ737">
        <v>0</v>
      </c>
      <c r="MA737">
        <v>0</v>
      </c>
      <c r="MB737">
        <v>0</v>
      </c>
      <c r="MC737">
        <v>0</v>
      </c>
      <c r="MD737">
        <v>0</v>
      </c>
      <c r="ME737">
        <v>0</v>
      </c>
      <c r="MF737">
        <v>0</v>
      </c>
      <c r="MG737">
        <v>0</v>
      </c>
      <c r="MH737">
        <v>0</v>
      </c>
      <c r="MI737">
        <v>0</v>
      </c>
      <c r="MJ737">
        <v>0</v>
      </c>
      <c r="MK737">
        <v>0</v>
      </c>
      <c r="ML737">
        <v>1</v>
      </c>
      <c r="MM737">
        <v>1</v>
      </c>
    </row>
    <row r="738" spans="1:351">
      <c r="A738" t="s">
        <v>375</v>
      </c>
      <c r="B738" t="s">
        <v>135</v>
      </c>
      <c r="C738" t="str">
        <f>"206101"</f>
        <v>206101</v>
      </c>
      <c r="D738" t="s">
        <v>373</v>
      </c>
      <c r="E738">
        <v>27</v>
      </c>
      <c r="F738">
        <v>1803</v>
      </c>
      <c r="G738">
        <v>1359</v>
      </c>
      <c r="H738">
        <v>228</v>
      </c>
      <c r="I738">
        <v>1131</v>
      </c>
      <c r="J738">
        <v>0</v>
      </c>
      <c r="K738">
        <v>16</v>
      </c>
      <c r="L738">
        <v>4</v>
      </c>
      <c r="M738">
        <v>4</v>
      </c>
      <c r="N738">
        <v>4</v>
      </c>
      <c r="O738">
        <v>0</v>
      </c>
      <c r="P738">
        <v>0</v>
      </c>
      <c r="Q738">
        <v>0</v>
      </c>
      <c r="R738">
        <v>0</v>
      </c>
      <c r="S738">
        <v>1131</v>
      </c>
      <c r="T738">
        <v>0</v>
      </c>
      <c r="U738">
        <v>0</v>
      </c>
      <c r="V738">
        <v>1131</v>
      </c>
      <c r="W738">
        <v>11</v>
      </c>
      <c r="X738">
        <v>7</v>
      </c>
      <c r="Y738">
        <v>2</v>
      </c>
      <c r="Z738">
        <v>2</v>
      </c>
      <c r="AA738">
        <v>1120</v>
      </c>
      <c r="AB738">
        <v>342</v>
      </c>
      <c r="AC738">
        <v>75</v>
      </c>
      <c r="AD738">
        <v>28</v>
      </c>
      <c r="AE738">
        <v>113</v>
      </c>
      <c r="AF738">
        <v>4</v>
      </c>
      <c r="AG738">
        <v>50</v>
      </c>
      <c r="AH738">
        <v>5</v>
      </c>
      <c r="AI738">
        <v>2</v>
      </c>
      <c r="AJ738">
        <v>2</v>
      </c>
      <c r="AK738">
        <v>3</v>
      </c>
      <c r="AL738">
        <v>27</v>
      </c>
      <c r="AM738">
        <v>4</v>
      </c>
      <c r="AN738">
        <v>1</v>
      </c>
      <c r="AO738">
        <v>2</v>
      </c>
      <c r="AP738">
        <v>1</v>
      </c>
      <c r="AQ738">
        <v>2</v>
      </c>
      <c r="AR738">
        <v>0</v>
      </c>
      <c r="AS738">
        <v>0</v>
      </c>
      <c r="AT738">
        <v>2</v>
      </c>
      <c r="AU738">
        <v>0</v>
      </c>
      <c r="AV738">
        <v>0</v>
      </c>
      <c r="AW738">
        <v>5</v>
      </c>
      <c r="AX738">
        <v>0</v>
      </c>
      <c r="AY738">
        <v>0</v>
      </c>
      <c r="AZ738">
        <v>3</v>
      </c>
      <c r="BA738">
        <v>1</v>
      </c>
      <c r="BB738">
        <v>5</v>
      </c>
      <c r="BC738">
        <v>2</v>
      </c>
      <c r="BD738">
        <v>5</v>
      </c>
      <c r="BE738">
        <v>342</v>
      </c>
      <c r="BF738">
        <v>240</v>
      </c>
      <c r="BG738">
        <v>76</v>
      </c>
      <c r="BH738">
        <v>14</v>
      </c>
      <c r="BI738">
        <v>47</v>
      </c>
      <c r="BJ738">
        <v>17</v>
      </c>
      <c r="BK738">
        <v>22</v>
      </c>
      <c r="BL738">
        <v>0</v>
      </c>
      <c r="BM738">
        <v>2</v>
      </c>
      <c r="BN738">
        <v>2</v>
      </c>
      <c r="BO738">
        <v>3</v>
      </c>
      <c r="BP738">
        <v>0</v>
      </c>
      <c r="BQ738">
        <v>2</v>
      </c>
      <c r="BR738">
        <v>2</v>
      </c>
      <c r="BS738">
        <v>0</v>
      </c>
      <c r="BT738">
        <v>0</v>
      </c>
      <c r="BU738">
        <v>2</v>
      </c>
      <c r="BV738">
        <v>3</v>
      </c>
      <c r="BW738">
        <v>0</v>
      </c>
      <c r="BX738">
        <v>2</v>
      </c>
      <c r="BY738">
        <v>0</v>
      </c>
      <c r="BZ738">
        <v>0</v>
      </c>
      <c r="CA738">
        <v>3</v>
      </c>
      <c r="CB738">
        <v>0</v>
      </c>
      <c r="CC738">
        <v>1</v>
      </c>
      <c r="CD738">
        <v>0</v>
      </c>
      <c r="CE738">
        <v>0</v>
      </c>
      <c r="CF738">
        <v>1</v>
      </c>
      <c r="CG738">
        <v>0</v>
      </c>
      <c r="CH738">
        <v>41</v>
      </c>
      <c r="CI738">
        <v>240</v>
      </c>
      <c r="CJ738">
        <v>52</v>
      </c>
      <c r="CK738">
        <v>13</v>
      </c>
      <c r="CL738">
        <v>14</v>
      </c>
      <c r="CM738">
        <v>1</v>
      </c>
      <c r="CN738">
        <v>2</v>
      </c>
      <c r="CO738">
        <v>2</v>
      </c>
      <c r="CP738">
        <v>1</v>
      </c>
      <c r="CQ738">
        <v>0</v>
      </c>
      <c r="CR738">
        <v>2</v>
      </c>
      <c r="CS738">
        <v>0</v>
      </c>
      <c r="CT738">
        <v>2</v>
      </c>
      <c r="CU738">
        <v>2</v>
      </c>
      <c r="CV738">
        <v>1</v>
      </c>
      <c r="CW738">
        <v>1</v>
      </c>
      <c r="CX738">
        <v>0</v>
      </c>
      <c r="CY738">
        <v>2</v>
      </c>
      <c r="CZ738">
        <v>0</v>
      </c>
      <c r="DA738">
        <v>3</v>
      </c>
      <c r="DB738">
        <v>1</v>
      </c>
      <c r="DC738">
        <v>0</v>
      </c>
      <c r="DD738">
        <v>1</v>
      </c>
      <c r="DE738">
        <v>0</v>
      </c>
      <c r="DF738">
        <v>0</v>
      </c>
      <c r="DG738">
        <v>0</v>
      </c>
      <c r="DH738">
        <v>4</v>
      </c>
      <c r="DI738">
        <v>52</v>
      </c>
      <c r="DJ738">
        <v>72</v>
      </c>
      <c r="DK738">
        <v>43</v>
      </c>
      <c r="DL738">
        <v>3</v>
      </c>
      <c r="DM738">
        <v>6</v>
      </c>
      <c r="DN738">
        <v>1</v>
      </c>
      <c r="DO738">
        <v>1</v>
      </c>
      <c r="DP738">
        <v>2</v>
      </c>
      <c r="DQ738">
        <v>0</v>
      </c>
      <c r="DR738">
        <v>0</v>
      </c>
      <c r="DS738">
        <v>3</v>
      </c>
      <c r="DT738">
        <v>1</v>
      </c>
      <c r="DU738">
        <v>1</v>
      </c>
      <c r="DV738">
        <v>0</v>
      </c>
      <c r="DW738">
        <v>0</v>
      </c>
      <c r="DX738">
        <v>1</v>
      </c>
      <c r="DY738">
        <v>1</v>
      </c>
      <c r="DZ738">
        <v>1</v>
      </c>
      <c r="EA738">
        <v>0</v>
      </c>
      <c r="EB738">
        <v>0</v>
      </c>
      <c r="EC738">
        <v>1</v>
      </c>
      <c r="ED738">
        <v>0</v>
      </c>
      <c r="EE738">
        <v>1</v>
      </c>
      <c r="EF738">
        <v>0</v>
      </c>
      <c r="EG738">
        <v>0</v>
      </c>
      <c r="EH738">
        <v>0</v>
      </c>
      <c r="EI738">
        <v>1</v>
      </c>
      <c r="EJ738">
        <v>2</v>
      </c>
      <c r="EK738">
        <v>1</v>
      </c>
      <c r="EL738">
        <v>2</v>
      </c>
      <c r="EM738">
        <v>72</v>
      </c>
      <c r="EN738">
        <v>46</v>
      </c>
      <c r="EO738">
        <v>7</v>
      </c>
      <c r="EP738">
        <v>1</v>
      </c>
      <c r="EQ738">
        <v>1</v>
      </c>
      <c r="ER738">
        <v>0</v>
      </c>
      <c r="ES738">
        <v>0</v>
      </c>
      <c r="ET738">
        <v>1</v>
      </c>
      <c r="EU738">
        <v>3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1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2</v>
      </c>
      <c r="FK738">
        <v>0</v>
      </c>
      <c r="FL738">
        <v>0</v>
      </c>
      <c r="FM738">
        <v>0</v>
      </c>
      <c r="FN738">
        <v>0</v>
      </c>
      <c r="FO738">
        <v>0</v>
      </c>
      <c r="FP738">
        <v>30</v>
      </c>
      <c r="FQ738">
        <v>46</v>
      </c>
      <c r="FR738">
        <v>112</v>
      </c>
      <c r="FS738">
        <v>19</v>
      </c>
      <c r="FT738">
        <v>0</v>
      </c>
      <c r="FU738">
        <v>29</v>
      </c>
      <c r="FV738">
        <v>4</v>
      </c>
      <c r="FW738">
        <v>0</v>
      </c>
      <c r="FX738">
        <v>11</v>
      </c>
      <c r="FY738">
        <v>1</v>
      </c>
      <c r="FZ738">
        <v>4</v>
      </c>
      <c r="GA738">
        <v>1</v>
      </c>
      <c r="GB738">
        <v>2</v>
      </c>
      <c r="GC738">
        <v>1</v>
      </c>
      <c r="GD738">
        <v>0</v>
      </c>
      <c r="GE738">
        <v>0</v>
      </c>
      <c r="GF738">
        <v>1</v>
      </c>
      <c r="GG738">
        <v>0</v>
      </c>
      <c r="GH738">
        <v>2</v>
      </c>
      <c r="GI738">
        <v>0</v>
      </c>
      <c r="GJ738">
        <v>1</v>
      </c>
      <c r="GK738">
        <v>0</v>
      </c>
      <c r="GL738">
        <v>1</v>
      </c>
      <c r="GM738">
        <v>0</v>
      </c>
      <c r="GN738">
        <v>1</v>
      </c>
      <c r="GO738">
        <v>0</v>
      </c>
      <c r="GP738">
        <v>0</v>
      </c>
      <c r="GQ738">
        <v>0</v>
      </c>
      <c r="GR738">
        <v>0</v>
      </c>
      <c r="GS738">
        <v>1</v>
      </c>
      <c r="GT738">
        <v>33</v>
      </c>
      <c r="GU738">
        <v>112</v>
      </c>
      <c r="GV738">
        <v>113</v>
      </c>
      <c r="GW738">
        <v>54</v>
      </c>
      <c r="GX738">
        <v>19</v>
      </c>
      <c r="GY738">
        <v>2</v>
      </c>
      <c r="GZ738">
        <v>0</v>
      </c>
      <c r="HA738">
        <v>5</v>
      </c>
      <c r="HB738">
        <v>3</v>
      </c>
      <c r="HC738">
        <v>4</v>
      </c>
      <c r="HD738">
        <v>1</v>
      </c>
      <c r="HE738">
        <v>1</v>
      </c>
      <c r="HF738">
        <v>0</v>
      </c>
      <c r="HG738">
        <v>2</v>
      </c>
      <c r="HH738">
        <v>0</v>
      </c>
      <c r="HI738">
        <v>2</v>
      </c>
      <c r="HJ738">
        <v>1</v>
      </c>
      <c r="HK738">
        <v>0</v>
      </c>
      <c r="HL738">
        <v>0</v>
      </c>
      <c r="HM738">
        <v>2</v>
      </c>
      <c r="HN738">
        <v>0</v>
      </c>
      <c r="HO738">
        <v>1</v>
      </c>
      <c r="HP738">
        <v>3</v>
      </c>
      <c r="HQ738">
        <v>1</v>
      </c>
      <c r="HR738">
        <v>1</v>
      </c>
      <c r="HS738">
        <v>2</v>
      </c>
      <c r="HT738">
        <v>2</v>
      </c>
      <c r="HU738">
        <v>4</v>
      </c>
      <c r="HV738">
        <v>0</v>
      </c>
      <c r="HW738">
        <v>1</v>
      </c>
      <c r="HX738">
        <v>2</v>
      </c>
      <c r="HY738">
        <v>113</v>
      </c>
      <c r="HZ738">
        <v>140</v>
      </c>
      <c r="IA738">
        <v>97</v>
      </c>
      <c r="IB738">
        <v>12</v>
      </c>
      <c r="IC738">
        <v>1</v>
      </c>
      <c r="ID738">
        <v>4</v>
      </c>
      <c r="IE738">
        <v>0</v>
      </c>
      <c r="IF738">
        <v>1</v>
      </c>
      <c r="IG738">
        <v>1</v>
      </c>
      <c r="IH738">
        <v>0</v>
      </c>
      <c r="II738">
        <v>3</v>
      </c>
      <c r="IJ738">
        <v>0</v>
      </c>
      <c r="IK738">
        <v>4</v>
      </c>
      <c r="IL738">
        <v>2</v>
      </c>
      <c r="IM738">
        <v>0</v>
      </c>
      <c r="IN738">
        <v>3</v>
      </c>
      <c r="IO738">
        <v>1</v>
      </c>
      <c r="IP738">
        <v>0</v>
      </c>
      <c r="IQ738">
        <v>2</v>
      </c>
      <c r="IR738">
        <v>0</v>
      </c>
      <c r="IS738">
        <v>0</v>
      </c>
      <c r="IT738">
        <v>1</v>
      </c>
      <c r="IU738">
        <v>0</v>
      </c>
      <c r="IV738">
        <v>1</v>
      </c>
      <c r="IW738">
        <v>1</v>
      </c>
      <c r="IX738">
        <v>2</v>
      </c>
      <c r="IY738">
        <v>1</v>
      </c>
      <c r="IZ738">
        <v>0</v>
      </c>
      <c r="JA738">
        <v>0</v>
      </c>
      <c r="JB738">
        <v>3</v>
      </c>
      <c r="JC738">
        <v>140</v>
      </c>
      <c r="JD738" t="s">
        <v>0</v>
      </c>
      <c r="JE738" t="s">
        <v>0</v>
      </c>
      <c r="JF738" t="s">
        <v>0</v>
      </c>
      <c r="JG738" t="s">
        <v>0</v>
      </c>
      <c r="JH738" t="s">
        <v>0</v>
      </c>
      <c r="JI738" t="s">
        <v>0</v>
      </c>
      <c r="JJ738" t="s">
        <v>0</v>
      </c>
      <c r="JK738" t="s">
        <v>0</v>
      </c>
      <c r="JL738" t="s">
        <v>0</v>
      </c>
      <c r="JM738" t="s">
        <v>0</v>
      </c>
      <c r="JN738" t="s">
        <v>0</v>
      </c>
      <c r="JO738" t="s">
        <v>0</v>
      </c>
      <c r="JP738" t="s">
        <v>0</v>
      </c>
      <c r="JQ738" t="s">
        <v>0</v>
      </c>
      <c r="JR738" t="s">
        <v>0</v>
      </c>
      <c r="JS738" t="s">
        <v>0</v>
      </c>
      <c r="JT738" t="s">
        <v>0</v>
      </c>
      <c r="JU738" t="s">
        <v>0</v>
      </c>
      <c r="JV738" t="s">
        <v>0</v>
      </c>
      <c r="JW738">
        <v>2</v>
      </c>
      <c r="JX738">
        <v>2</v>
      </c>
      <c r="JY738">
        <v>0</v>
      </c>
      <c r="JZ738">
        <v>0</v>
      </c>
      <c r="KA738">
        <v>0</v>
      </c>
      <c r="KB738">
        <v>0</v>
      </c>
      <c r="KC738">
        <v>0</v>
      </c>
      <c r="KD738">
        <v>0</v>
      </c>
      <c r="KE738">
        <v>0</v>
      </c>
      <c r="KF738">
        <v>0</v>
      </c>
      <c r="KG738">
        <v>0</v>
      </c>
      <c r="KH738">
        <v>0</v>
      </c>
      <c r="KI738">
        <v>0</v>
      </c>
      <c r="KJ738">
        <v>0</v>
      </c>
      <c r="KK738">
        <v>0</v>
      </c>
      <c r="KL738">
        <v>0</v>
      </c>
      <c r="KM738">
        <v>0</v>
      </c>
      <c r="KN738">
        <v>0</v>
      </c>
      <c r="KO738">
        <v>0</v>
      </c>
      <c r="KP738">
        <v>0</v>
      </c>
      <c r="KQ738">
        <v>0</v>
      </c>
      <c r="KR738">
        <v>2</v>
      </c>
      <c r="KS738">
        <v>0</v>
      </c>
      <c r="KT738">
        <v>0</v>
      </c>
      <c r="KU738">
        <v>0</v>
      </c>
      <c r="KV738">
        <v>0</v>
      </c>
      <c r="KW738">
        <v>0</v>
      </c>
      <c r="KX738">
        <v>0</v>
      </c>
      <c r="KY738">
        <v>0</v>
      </c>
      <c r="KZ738">
        <v>0</v>
      </c>
      <c r="LA738">
        <v>0</v>
      </c>
      <c r="LB738">
        <v>0</v>
      </c>
      <c r="LC738">
        <v>0</v>
      </c>
      <c r="LD738">
        <v>0</v>
      </c>
      <c r="LE738">
        <v>0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  <c r="LN738">
        <v>0</v>
      </c>
      <c r="LO738">
        <v>0</v>
      </c>
      <c r="LP738">
        <v>0</v>
      </c>
      <c r="LQ738">
        <v>0</v>
      </c>
      <c r="LR738">
        <v>0</v>
      </c>
      <c r="LS738">
        <v>0</v>
      </c>
      <c r="LT738">
        <v>0</v>
      </c>
      <c r="LU738">
        <v>0</v>
      </c>
      <c r="LV738">
        <v>1</v>
      </c>
      <c r="LW738">
        <v>0</v>
      </c>
      <c r="LX738">
        <v>0</v>
      </c>
      <c r="LY738">
        <v>0</v>
      </c>
      <c r="LZ738">
        <v>0</v>
      </c>
      <c r="MA738">
        <v>0</v>
      </c>
      <c r="MB738">
        <v>0</v>
      </c>
      <c r="MC738">
        <v>0</v>
      </c>
      <c r="MD738">
        <v>0</v>
      </c>
      <c r="ME738">
        <v>0</v>
      </c>
      <c r="MF738">
        <v>0</v>
      </c>
      <c r="MG738">
        <v>0</v>
      </c>
      <c r="MH738">
        <v>0</v>
      </c>
      <c r="MI738">
        <v>0</v>
      </c>
      <c r="MJ738">
        <v>1</v>
      </c>
      <c r="MK738">
        <v>0</v>
      </c>
      <c r="ML738">
        <v>0</v>
      </c>
      <c r="MM738">
        <v>1</v>
      </c>
    </row>
    <row r="739" spans="1:351">
      <c r="A739" t="s">
        <v>374</v>
      </c>
      <c r="B739" t="s">
        <v>135</v>
      </c>
      <c r="C739" t="str">
        <f>"206101"</f>
        <v>206101</v>
      </c>
      <c r="D739" t="s">
        <v>373</v>
      </c>
      <c r="E739">
        <v>28</v>
      </c>
      <c r="F739">
        <v>1141</v>
      </c>
      <c r="G739">
        <v>850</v>
      </c>
      <c r="H739">
        <v>136</v>
      </c>
      <c r="I739">
        <v>714</v>
      </c>
      <c r="J739">
        <v>0</v>
      </c>
      <c r="K739">
        <v>1</v>
      </c>
      <c r="L739">
        <v>1</v>
      </c>
      <c r="M739">
        <v>1</v>
      </c>
      <c r="N739">
        <v>0</v>
      </c>
      <c r="O739">
        <v>0</v>
      </c>
      <c r="P739">
        <v>0</v>
      </c>
      <c r="Q739">
        <v>0</v>
      </c>
      <c r="R739">
        <v>1</v>
      </c>
      <c r="S739">
        <v>715</v>
      </c>
      <c r="T739">
        <v>1</v>
      </c>
      <c r="U739">
        <v>0</v>
      </c>
      <c r="V739">
        <v>715</v>
      </c>
      <c r="W739">
        <v>8</v>
      </c>
      <c r="X739">
        <v>6</v>
      </c>
      <c r="Y739">
        <v>2</v>
      </c>
      <c r="Z739">
        <v>0</v>
      </c>
      <c r="AA739">
        <v>707</v>
      </c>
      <c r="AB739">
        <v>273</v>
      </c>
      <c r="AC739">
        <v>70</v>
      </c>
      <c r="AD739">
        <v>20</v>
      </c>
      <c r="AE739">
        <v>66</v>
      </c>
      <c r="AF739">
        <v>1</v>
      </c>
      <c r="AG739">
        <v>55</v>
      </c>
      <c r="AH739">
        <v>3</v>
      </c>
      <c r="AI739">
        <v>2</v>
      </c>
      <c r="AJ739">
        <v>2</v>
      </c>
      <c r="AK739">
        <v>3</v>
      </c>
      <c r="AL739">
        <v>18</v>
      </c>
      <c r="AM739">
        <v>1</v>
      </c>
      <c r="AN739">
        <v>0</v>
      </c>
      <c r="AO739">
        <v>2</v>
      </c>
      <c r="AP739">
        <v>0</v>
      </c>
      <c r="AQ739">
        <v>2</v>
      </c>
      <c r="AR739">
        <v>0</v>
      </c>
      <c r="AS739">
        <v>0</v>
      </c>
      <c r="AT739">
        <v>2</v>
      </c>
      <c r="AU739">
        <v>0</v>
      </c>
      <c r="AV739">
        <v>2</v>
      </c>
      <c r="AW739">
        <v>3</v>
      </c>
      <c r="AX739">
        <v>4</v>
      </c>
      <c r="AY739">
        <v>1</v>
      </c>
      <c r="AZ739">
        <v>0</v>
      </c>
      <c r="BA739">
        <v>0</v>
      </c>
      <c r="BB739">
        <v>3</v>
      </c>
      <c r="BC739">
        <v>5</v>
      </c>
      <c r="BD739">
        <v>8</v>
      </c>
      <c r="BE739">
        <v>273</v>
      </c>
      <c r="BF739">
        <v>106</v>
      </c>
      <c r="BG739">
        <v>38</v>
      </c>
      <c r="BH739">
        <v>13</v>
      </c>
      <c r="BI739">
        <v>15</v>
      </c>
      <c r="BJ739">
        <v>4</v>
      </c>
      <c r="BK739">
        <v>12</v>
      </c>
      <c r="BL739">
        <v>1</v>
      </c>
      <c r="BM739">
        <v>1</v>
      </c>
      <c r="BN739">
        <v>0</v>
      </c>
      <c r="BO739">
        <v>1</v>
      </c>
      <c r="BP739">
        <v>0</v>
      </c>
      <c r="BQ739">
        <v>1</v>
      </c>
      <c r="BR739">
        <v>0</v>
      </c>
      <c r="BS739">
        <v>1</v>
      </c>
      <c r="BT739">
        <v>1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1</v>
      </c>
      <c r="CB739">
        <v>0</v>
      </c>
      <c r="CC739">
        <v>0</v>
      </c>
      <c r="CD739">
        <v>1</v>
      </c>
      <c r="CE739">
        <v>0</v>
      </c>
      <c r="CF739">
        <v>0</v>
      </c>
      <c r="CG739">
        <v>0</v>
      </c>
      <c r="CH739">
        <v>16</v>
      </c>
      <c r="CI739">
        <v>106</v>
      </c>
      <c r="CJ739">
        <v>25</v>
      </c>
      <c r="CK739">
        <v>8</v>
      </c>
      <c r="CL739">
        <v>4</v>
      </c>
      <c r="CM739">
        <v>1</v>
      </c>
      <c r="CN739">
        <v>1</v>
      </c>
      <c r="CO739">
        <v>0</v>
      </c>
      <c r="CP739">
        <v>1</v>
      </c>
      <c r="CQ739">
        <v>0</v>
      </c>
      <c r="CR739">
        <v>5</v>
      </c>
      <c r="CS739">
        <v>0</v>
      </c>
      <c r="CT739">
        <v>0</v>
      </c>
      <c r="CU739">
        <v>0</v>
      </c>
      <c r="CV739">
        <v>0</v>
      </c>
      <c r="CW739">
        <v>1</v>
      </c>
      <c r="CX739">
        <v>0</v>
      </c>
      <c r="CY739">
        <v>0</v>
      </c>
      <c r="CZ739">
        <v>0</v>
      </c>
      <c r="DA739">
        <v>0</v>
      </c>
      <c r="DB739">
        <v>1</v>
      </c>
      <c r="DC739">
        <v>0</v>
      </c>
      <c r="DD739">
        <v>0</v>
      </c>
      <c r="DE739">
        <v>2</v>
      </c>
      <c r="DF739">
        <v>0</v>
      </c>
      <c r="DG739">
        <v>0</v>
      </c>
      <c r="DH739">
        <v>1</v>
      </c>
      <c r="DI739">
        <v>25</v>
      </c>
      <c r="DJ739">
        <v>40</v>
      </c>
      <c r="DK739">
        <v>22</v>
      </c>
      <c r="DL739">
        <v>2</v>
      </c>
      <c r="DM739">
        <v>2</v>
      </c>
      <c r="DN739">
        <v>4</v>
      </c>
      <c r="DO739">
        <v>0</v>
      </c>
      <c r="DP739">
        <v>1</v>
      </c>
      <c r="DQ739">
        <v>1</v>
      </c>
      <c r="DR739">
        <v>0</v>
      </c>
      <c r="DS739">
        <v>0</v>
      </c>
      <c r="DT739">
        <v>2</v>
      </c>
      <c r="DU739">
        <v>1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1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2</v>
      </c>
      <c r="EK739">
        <v>0</v>
      </c>
      <c r="EL739">
        <v>2</v>
      </c>
      <c r="EM739">
        <v>40</v>
      </c>
      <c r="EN739">
        <v>36</v>
      </c>
      <c r="EO739">
        <v>3</v>
      </c>
      <c r="EP739">
        <v>2</v>
      </c>
      <c r="EQ739">
        <v>0</v>
      </c>
      <c r="ER739">
        <v>2</v>
      </c>
      <c r="ES739">
        <v>0</v>
      </c>
      <c r="ET739">
        <v>0</v>
      </c>
      <c r="EU739">
        <v>5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2</v>
      </c>
      <c r="FF739">
        <v>1</v>
      </c>
      <c r="FG739">
        <v>1</v>
      </c>
      <c r="FH739">
        <v>0</v>
      </c>
      <c r="FI739">
        <v>1</v>
      </c>
      <c r="FJ739">
        <v>2</v>
      </c>
      <c r="FK739">
        <v>1</v>
      </c>
      <c r="FL739">
        <v>0</v>
      </c>
      <c r="FM739">
        <v>0</v>
      </c>
      <c r="FN739">
        <v>0</v>
      </c>
      <c r="FO739">
        <v>0</v>
      </c>
      <c r="FP739">
        <v>16</v>
      </c>
      <c r="FQ739">
        <v>36</v>
      </c>
      <c r="FR739">
        <v>54</v>
      </c>
      <c r="FS739">
        <v>15</v>
      </c>
      <c r="FT739">
        <v>2</v>
      </c>
      <c r="FU739">
        <v>12</v>
      </c>
      <c r="FV739">
        <v>0</v>
      </c>
      <c r="FW739">
        <v>1</v>
      </c>
      <c r="FX739">
        <v>5</v>
      </c>
      <c r="FY739">
        <v>1</v>
      </c>
      <c r="FZ739">
        <v>0</v>
      </c>
      <c r="GA739">
        <v>0</v>
      </c>
      <c r="GB739">
        <v>3</v>
      </c>
      <c r="GC739">
        <v>3</v>
      </c>
      <c r="GD739">
        <v>0</v>
      </c>
      <c r="GE739">
        <v>0</v>
      </c>
      <c r="GF739">
        <v>0</v>
      </c>
      <c r="GG739">
        <v>0</v>
      </c>
      <c r="GH739">
        <v>0</v>
      </c>
      <c r="GI739">
        <v>0</v>
      </c>
      <c r="GJ739">
        <v>0</v>
      </c>
      <c r="GK739">
        <v>0</v>
      </c>
      <c r="GL739">
        <v>0</v>
      </c>
      <c r="GM739">
        <v>0</v>
      </c>
      <c r="GN739">
        <v>0</v>
      </c>
      <c r="GO739">
        <v>0</v>
      </c>
      <c r="GP739">
        <v>1</v>
      </c>
      <c r="GQ739">
        <v>0</v>
      </c>
      <c r="GR739">
        <v>0</v>
      </c>
      <c r="GS739">
        <v>2</v>
      </c>
      <c r="GT739">
        <v>9</v>
      </c>
      <c r="GU739">
        <v>54</v>
      </c>
      <c r="GV739">
        <v>94</v>
      </c>
      <c r="GW739">
        <v>36</v>
      </c>
      <c r="GX739">
        <v>15</v>
      </c>
      <c r="GY739">
        <v>1</v>
      </c>
      <c r="GZ739">
        <v>1</v>
      </c>
      <c r="HA739">
        <v>0</v>
      </c>
      <c r="HB739">
        <v>3</v>
      </c>
      <c r="HC739">
        <v>14</v>
      </c>
      <c r="HD739">
        <v>1</v>
      </c>
      <c r="HE739">
        <v>0</v>
      </c>
      <c r="HF739">
        <v>0</v>
      </c>
      <c r="HG739">
        <v>1</v>
      </c>
      <c r="HH739">
        <v>1</v>
      </c>
      <c r="HI739">
        <v>1</v>
      </c>
      <c r="HJ739">
        <v>0</v>
      </c>
      <c r="HK739">
        <v>0</v>
      </c>
      <c r="HL739">
        <v>0</v>
      </c>
      <c r="HM739">
        <v>4</v>
      </c>
      <c r="HN739">
        <v>1</v>
      </c>
      <c r="HO739">
        <v>4</v>
      </c>
      <c r="HP739">
        <v>2</v>
      </c>
      <c r="HQ739">
        <v>0</v>
      </c>
      <c r="HR739">
        <v>4</v>
      </c>
      <c r="HS739">
        <v>1</v>
      </c>
      <c r="HT739">
        <v>0</v>
      </c>
      <c r="HU739">
        <v>2</v>
      </c>
      <c r="HV739">
        <v>1</v>
      </c>
      <c r="HW739">
        <v>0</v>
      </c>
      <c r="HX739">
        <v>1</v>
      </c>
      <c r="HY739">
        <v>94</v>
      </c>
      <c r="HZ739">
        <v>73</v>
      </c>
      <c r="IA739">
        <v>50</v>
      </c>
      <c r="IB739">
        <v>9</v>
      </c>
      <c r="IC739">
        <v>0</v>
      </c>
      <c r="ID739">
        <v>3</v>
      </c>
      <c r="IE739">
        <v>0</v>
      </c>
      <c r="IF739">
        <v>2</v>
      </c>
      <c r="IG739">
        <v>0</v>
      </c>
      <c r="IH739">
        <v>0</v>
      </c>
      <c r="II739">
        <v>0</v>
      </c>
      <c r="IJ739">
        <v>2</v>
      </c>
      <c r="IK739">
        <v>1</v>
      </c>
      <c r="IL739">
        <v>0</v>
      </c>
      <c r="IM739">
        <v>0</v>
      </c>
      <c r="IN739">
        <v>0</v>
      </c>
      <c r="IO739">
        <v>0</v>
      </c>
      <c r="IP739">
        <v>0</v>
      </c>
      <c r="IQ739">
        <v>1</v>
      </c>
      <c r="IR739">
        <v>0</v>
      </c>
      <c r="IS739">
        <v>0</v>
      </c>
      <c r="IT739">
        <v>0</v>
      </c>
      <c r="IU739">
        <v>0</v>
      </c>
      <c r="IV739">
        <v>0</v>
      </c>
      <c r="IW739">
        <v>1</v>
      </c>
      <c r="IX739">
        <v>1</v>
      </c>
      <c r="IY739">
        <v>0</v>
      </c>
      <c r="IZ739">
        <v>0</v>
      </c>
      <c r="JA739">
        <v>1</v>
      </c>
      <c r="JB739">
        <v>2</v>
      </c>
      <c r="JC739">
        <v>73</v>
      </c>
      <c r="JD739" t="s">
        <v>0</v>
      </c>
      <c r="JE739" t="s">
        <v>0</v>
      </c>
      <c r="JF739" t="s">
        <v>0</v>
      </c>
      <c r="JG739" t="s">
        <v>0</v>
      </c>
      <c r="JH739" t="s">
        <v>0</v>
      </c>
      <c r="JI739" t="s">
        <v>0</v>
      </c>
      <c r="JJ739" t="s">
        <v>0</v>
      </c>
      <c r="JK739" t="s">
        <v>0</v>
      </c>
      <c r="JL739" t="s">
        <v>0</v>
      </c>
      <c r="JM739" t="s">
        <v>0</v>
      </c>
      <c r="JN739" t="s">
        <v>0</v>
      </c>
      <c r="JO739" t="s">
        <v>0</v>
      </c>
      <c r="JP739" t="s">
        <v>0</v>
      </c>
      <c r="JQ739" t="s">
        <v>0</v>
      </c>
      <c r="JR739" t="s">
        <v>0</v>
      </c>
      <c r="JS739" t="s">
        <v>0</v>
      </c>
      <c r="JT739" t="s">
        <v>0</v>
      </c>
      <c r="JU739" t="s">
        <v>0</v>
      </c>
      <c r="JV739" t="s">
        <v>0</v>
      </c>
      <c r="JW739">
        <v>3</v>
      </c>
      <c r="JX739">
        <v>2</v>
      </c>
      <c r="JY739">
        <v>1</v>
      </c>
      <c r="JZ739">
        <v>0</v>
      </c>
      <c r="KA739">
        <v>0</v>
      </c>
      <c r="KB739">
        <v>0</v>
      </c>
      <c r="KC739">
        <v>0</v>
      </c>
      <c r="KD739">
        <v>0</v>
      </c>
      <c r="KE739">
        <v>0</v>
      </c>
      <c r="KF739">
        <v>0</v>
      </c>
      <c r="KG739">
        <v>0</v>
      </c>
      <c r="KH739">
        <v>0</v>
      </c>
      <c r="KI739">
        <v>0</v>
      </c>
      <c r="KJ739">
        <v>0</v>
      </c>
      <c r="KK739">
        <v>0</v>
      </c>
      <c r="KL739">
        <v>0</v>
      </c>
      <c r="KM739">
        <v>0</v>
      </c>
      <c r="KN739">
        <v>0</v>
      </c>
      <c r="KO739">
        <v>0</v>
      </c>
      <c r="KP739">
        <v>0</v>
      </c>
      <c r="KQ739">
        <v>0</v>
      </c>
      <c r="KR739">
        <v>3</v>
      </c>
      <c r="KS739">
        <v>1</v>
      </c>
      <c r="KT739">
        <v>0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0</v>
      </c>
      <c r="LD739">
        <v>0</v>
      </c>
      <c r="LE739">
        <v>0</v>
      </c>
      <c r="LF739">
        <v>0</v>
      </c>
      <c r="LG739">
        <v>0</v>
      </c>
      <c r="LH739">
        <v>0</v>
      </c>
      <c r="LI739">
        <v>0</v>
      </c>
      <c r="LJ739">
        <v>0</v>
      </c>
      <c r="LK739">
        <v>0</v>
      </c>
      <c r="LL739">
        <v>0</v>
      </c>
      <c r="LM739">
        <v>0</v>
      </c>
      <c r="LN739">
        <v>0</v>
      </c>
      <c r="LO739">
        <v>0</v>
      </c>
      <c r="LP739">
        <v>1</v>
      </c>
      <c r="LQ739">
        <v>0</v>
      </c>
      <c r="LR739">
        <v>0</v>
      </c>
      <c r="LS739">
        <v>0</v>
      </c>
      <c r="LT739">
        <v>0</v>
      </c>
      <c r="LU739">
        <v>1</v>
      </c>
      <c r="LV739">
        <v>2</v>
      </c>
      <c r="LW739">
        <v>1</v>
      </c>
      <c r="LX739">
        <v>0</v>
      </c>
      <c r="LY739">
        <v>0</v>
      </c>
      <c r="LZ739">
        <v>0</v>
      </c>
      <c r="MA739">
        <v>1</v>
      </c>
      <c r="MB739">
        <v>0</v>
      </c>
      <c r="MC739">
        <v>0</v>
      </c>
      <c r="MD739">
        <v>0</v>
      </c>
      <c r="ME739">
        <v>0</v>
      </c>
      <c r="MF739">
        <v>0</v>
      </c>
      <c r="MG739">
        <v>0</v>
      </c>
      <c r="MH739">
        <v>0</v>
      </c>
      <c r="MI739">
        <v>0</v>
      </c>
      <c r="MJ739">
        <v>0</v>
      </c>
      <c r="MK739">
        <v>0</v>
      </c>
      <c r="ML739">
        <v>0</v>
      </c>
      <c r="MM739">
        <v>2</v>
      </c>
    </row>
    <row r="740" spans="1:351">
      <c r="A740" t="s">
        <v>372</v>
      </c>
      <c r="B740" t="s">
        <v>135</v>
      </c>
      <c r="C740" t="str">
        <f>"206101"</f>
        <v>206101</v>
      </c>
      <c r="D740" t="s">
        <v>371</v>
      </c>
      <c r="E740">
        <v>29</v>
      </c>
      <c r="F740">
        <v>765</v>
      </c>
      <c r="G740">
        <v>570</v>
      </c>
      <c r="H740">
        <v>189</v>
      </c>
      <c r="I740">
        <v>381</v>
      </c>
      <c r="J740">
        <v>0</v>
      </c>
      <c r="K740">
        <v>1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381</v>
      </c>
      <c r="T740">
        <v>0</v>
      </c>
      <c r="U740">
        <v>0</v>
      </c>
      <c r="V740">
        <v>381</v>
      </c>
      <c r="W740">
        <v>7</v>
      </c>
      <c r="X740">
        <v>4</v>
      </c>
      <c r="Y740">
        <v>3</v>
      </c>
      <c r="Z740">
        <v>0</v>
      </c>
      <c r="AA740">
        <v>374</v>
      </c>
      <c r="AB740">
        <v>147</v>
      </c>
      <c r="AC740">
        <v>58</v>
      </c>
      <c r="AD740">
        <v>9</v>
      </c>
      <c r="AE740">
        <v>40</v>
      </c>
      <c r="AF740">
        <v>1</v>
      </c>
      <c r="AG740">
        <v>11</v>
      </c>
      <c r="AH740">
        <v>0</v>
      </c>
      <c r="AI740">
        <v>1</v>
      </c>
      <c r="AJ740">
        <v>0</v>
      </c>
      <c r="AK740">
        <v>10</v>
      </c>
      <c r="AL740">
        <v>6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2</v>
      </c>
      <c r="AU740">
        <v>0</v>
      </c>
      <c r="AV740">
        <v>1</v>
      </c>
      <c r="AW740">
        <v>1</v>
      </c>
      <c r="AX740">
        <v>2</v>
      </c>
      <c r="AY740">
        <v>0</v>
      </c>
      <c r="AZ740">
        <v>0</v>
      </c>
      <c r="BA740">
        <v>0</v>
      </c>
      <c r="BB740">
        <v>0</v>
      </c>
      <c r="BC740">
        <v>2</v>
      </c>
      <c r="BD740">
        <v>3</v>
      </c>
      <c r="BE740">
        <v>147</v>
      </c>
      <c r="BF740">
        <v>94</v>
      </c>
      <c r="BG740">
        <v>34</v>
      </c>
      <c r="BH740">
        <v>7</v>
      </c>
      <c r="BI740">
        <v>10</v>
      </c>
      <c r="BJ740">
        <v>3</v>
      </c>
      <c r="BK740">
        <v>3</v>
      </c>
      <c r="BL740">
        <v>0</v>
      </c>
      <c r="BM740">
        <v>0</v>
      </c>
      <c r="BN740">
        <v>0</v>
      </c>
      <c r="BO740">
        <v>1</v>
      </c>
      <c r="BP740">
        <v>1</v>
      </c>
      <c r="BQ740">
        <v>0</v>
      </c>
      <c r="BR740">
        <v>1</v>
      </c>
      <c r="BS740">
        <v>1</v>
      </c>
      <c r="BT740">
        <v>0</v>
      </c>
      <c r="BU740">
        <v>0</v>
      </c>
      <c r="BV740">
        <v>0</v>
      </c>
      <c r="BW740">
        <v>0</v>
      </c>
      <c r="BX740">
        <v>1</v>
      </c>
      <c r="BY740">
        <v>0</v>
      </c>
      <c r="BZ740">
        <v>0</v>
      </c>
      <c r="CA740">
        <v>0</v>
      </c>
      <c r="CB740">
        <v>0</v>
      </c>
      <c r="CC740">
        <v>2</v>
      </c>
      <c r="CD740">
        <v>0</v>
      </c>
      <c r="CE740">
        <v>0</v>
      </c>
      <c r="CF740">
        <v>0</v>
      </c>
      <c r="CG740">
        <v>2</v>
      </c>
      <c r="CH740">
        <v>28</v>
      </c>
      <c r="CI740">
        <v>94</v>
      </c>
      <c r="CJ740">
        <v>4</v>
      </c>
      <c r="CK740">
        <v>1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1</v>
      </c>
      <c r="DC740">
        <v>0</v>
      </c>
      <c r="DD740">
        <v>0</v>
      </c>
      <c r="DE740">
        <v>1</v>
      </c>
      <c r="DF740">
        <v>1</v>
      </c>
      <c r="DG740">
        <v>0</v>
      </c>
      <c r="DH740">
        <v>0</v>
      </c>
      <c r="DI740">
        <v>4</v>
      </c>
      <c r="DJ740">
        <v>20</v>
      </c>
      <c r="DK740">
        <v>9</v>
      </c>
      <c r="DL740">
        <v>1</v>
      </c>
      <c r="DM740">
        <v>0</v>
      </c>
      <c r="DN740">
        <v>2</v>
      </c>
      <c r="DO740">
        <v>2</v>
      </c>
      <c r="DP740">
        <v>1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1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1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1</v>
      </c>
      <c r="EL740">
        <v>2</v>
      </c>
      <c r="EM740">
        <v>20</v>
      </c>
      <c r="EN740">
        <v>13</v>
      </c>
      <c r="EO740">
        <v>3</v>
      </c>
      <c r="EP740">
        <v>2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1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1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1</v>
      </c>
      <c r="FM740">
        <v>0</v>
      </c>
      <c r="FN740">
        <v>0</v>
      </c>
      <c r="FO740">
        <v>0</v>
      </c>
      <c r="FP740">
        <v>5</v>
      </c>
      <c r="FQ740">
        <v>13</v>
      </c>
      <c r="FR740">
        <v>35</v>
      </c>
      <c r="FS740">
        <v>14</v>
      </c>
      <c r="FT740">
        <v>4</v>
      </c>
      <c r="FU740">
        <v>3</v>
      </c>
      <c r="FV740">
        <v>0</v>
      </c>
      <c r="FW740">
        <v>0</v>
      </c>
      <c r="FX740">
        <v>3</v>
      </c>
      <c r="FY740">
        <v>0</v>
      </c>
      <c r="FZ740">
        <v>2</v>
      </c>
      <c r="GA740">
        <v>0</v>
      </c>
      <c r="GB740">
        <v>0</v>
      </c>
      <c r="GC740">
        <v>1</v>
      </c>
      <c r="GD740">
        <v>0</v>
      </c>
      <c r="GE740">
        <v>0</v>
      </c>
      <c r="GF740">
        <v>0</v>
      </c>
      <c r="GG740">
        <v>0</v>
      </c>
      <c r="GH740">
        <v>0</v>
      </c>
      <c r="GI740">
        <v>0</v>
      </c>
      <c r="GJ740">
        <v>0</v>
      </c>
      <c r="GK740">
        <v>0</v>
      </c>
      <c r="GL740">
        <v>0</v>
      </c>
      <c r="GM740">
        <v>1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2</v>
      </c>
      <c r="GT740">
        <v>5</v>
      </c>
      <c r="GU740">
        <v>35</v>
      </c>
      <c r="GV740">
        <v>30</v>
      </c>
      <c r="GW740">
        <v>19</v>
      </c>
      <c r="GX740">
        <v>3</v>
      </c>
      <c r="GY740">
        <v>0</v>
      </c>
      <c r="GZ740">
        <v>0</v>
      </c>
      <c r="HA740">
        <v>0</v>
      </c>
      <c r="HB740">
        <v>1</v>
      </c>
      <c r="HC740">
        <v>1</v>
      </c>
      <c r="HD740">
        <v>0</v>
      </c>
      <c r="HE740">
        <v>0</v>
      </c>
      <c r="HF740">
        <v>0</v>
      </c>
      <c r="HG740">
        <v>1</v>
      </c>
      <c r="HH740">
        <v>0</v>
      </c>
      <c r="HI740">
        <v>0</v>
      </c>
      <c r="HJ740">
        <v>0</v>
      </c>
      <c r="HK740">
        <v>0</v>
      </c>
      <c r="HL740">
        <v>0</v>
      </c>
      <c r="HM740">
        <v>0</v>
      </c>
      <c r="HN740">
        <v>0</v>
      </c>
      <c r="HO740">
        <v>0</v>
      </c>
      <c r="HP740">
        <v>0</v>
      </c>
      <c r="HQ740">
        <v>0</v>
      </c>
      <c r="HR740">
        <v>2</v>
      </c>
      <c r="HS740">
        <v>1</v>
      </c>
      <c r="HT740">
        <v>1</v>
      </c>
      <c r="HU740">
        <v>1</v>
      </c>
      <c r="HV740">
        <v>0</v>
      </c>
      <c r="HW740">
        <v>0</v>
      </c>
      <c r="HX740">
        <v>0</v>
      </c>
      <c r="HY740">
        <v>30</v>
      </c>
      <c r="HZ740">
        <v>30</v>
      </c>
      <c r="IA740">
        <v>21</v>
      </c>
      <c r="IB740">
        <v>1</v>
      </c>
      <c r="IC740">
        <v>1</v>
      </c>
      <c r="ID740">
        <v>0</v>
      </c>
      <c r="IE740">
        <v>0</v>
      </c>
      <c r="IF740">
        <v>0</v>
      </c>
      <c r="IG740">
        <v>0</v>
      </c>
      <c r="IH740">
        <v>0</v>
      </c>
      <c r="II740">
        <v>0</v>
      </c>
      <c r="IJ740">
        <v>0</v>
      </c>
      <c r="IK740">
        <v>0</v>
      </c>
      <c r="IL740">
        <v>2</v>
      </c>
      <c r="IM740">
        <v>0</v>
      </c>
      <c r="IN740">
        <v>0</v>
      </c>
      <c r="IO740">
        <v>0</v>
      </c>
      <c r="IP740">
        <v>0</v>
      </c>
      <c r="IQ740">
        <v>0</v>
      </c>
      <c r="IR740">
        <v>4</v>
      </c>
      <c r="IS740">
        <v>0</v>
      </c>
      <c r="IT740">
        <v>0</v>
      </c>
      <c r="IU740">
        <v>0</v>
      </c>
      <c r="IV740">
        <v>0</v>
      </c>
      <c r="IW740">
        <v>0</v>
      </c>
      <c r="IX740">
        <v>0</v>
      </c>
      <c r="IY740">
        <v>0</v>
      </c>
      <c r="IZ740">
        <v>0</v>
      </c>
      <c r="JA740">
        <v>0</v>
      </c>
      <c r="JB740">
        <v>1</v>
      </c>
      <c r="JC740">
        <v>30</v>
      </c>
      <c r="JD740" t="s">
        <v>0</v>
      </c>
      <c r="JE740" t="s">
        <v>0</v>
      </c>
      <c r="JF740" t="s">
        <v>0</v>
      </c>
      <c r="JG740" t="s">
        <v>0</v>
      </c>
      <c r="JH740" t="s">
        <v>0</v>
      </c>
      <c r="JI740" t="s">
        <v>0</v>
      </c>
      <c r="JJ740" t="s">
        <v>0</v>
      </c>
      <c r="JK740" t="s">
        <v>0</v>
      </c>
      <c r="JL740" t="s">
        <v>0</v>
      </c>
      <c r="JM740" t="s">
        <v>0</v>
      </c>
      <c r="JN740" t="s">
        <v>0</v>
      </c>
      <c r="JO740" t="s">
        <v>0</v>
      </c>
      <c r="JP740" t="s">
        <v>0</v>
      </c>
      <c r="JQ740" t="s">
        <v>0</v>
      </c>
      <c r="JR740" t="s">
        <v>0</v>
      </c>
      <c r="JS740" t="s">
        <v>0</v>
      </c>
      <c r="JT740" t="s">
        <v>0</v>
      </c>
      <c r="JU740" t="s">
        <v>0</v>
      </c>
      <c r="JV740" t="s">
        <v>0</v>
      </c>
      <c r="JW740">
        <v>1</v>
      </c>
      <c r="JX740">
        <v>0</v>
      </c>
      <c r="JY740">
        <v>1</v>
      </c>
      <c r="JZ740">
        <v>0</v>
      </c>
      <c r="KA740">
        <v>0</v>
      </c>
      <c r="KB740">
        <v>0</v>
      </c>
      <c r="KC740">
        <v>0</v>
      </c>
      <c r="KD740">
        <v>0</v>
      </c>
      <c r="KE740">
        <v>0</v>
      </c>
      <c r="KF740">
        <v>0</v>
      </c>
      <c r="KG740">
        <v>0</v>
      </c>
      <c r="KH740">
        <v>0</v>
      </c>
      <c r="KI740">
        <v>0</v>
      </c>
      <c r="KJ740">
        <v>0</v>
      </c>
      <c r="KK740">
        <v>0</v>
      </c>
      <c r="KL740">
        <v>0</v>
      </c>
      <c r="KM740">
        <v>0</v>
      </c>
      <c r="KN740">
        <v>0</v>
      </c>
      <c r="KO740">
        <v>0</v>
      </c>
      <c r="KP740">
        <v>0</v>
      </c>
      <c r="KQ740">
        <v>0</v>
      </c>
      <c r="KR740">
        <v>1</v>
      </c>
      <c r="KS740">
        <v>0</v>
      </c>
      <c r="KT740">
        <v>0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</v>
      </c>
      <c r="LC740">
        <v>0</v>
      </c>
      <c r="LD740">
        <v>0</v>
      </c>
      <c r="LE740">
        <v>0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  <c r="LN740">
        <v>0</v>
      </c>
      <c r="LO740">
        <v>0</v>
      </c>
      <c r="LP740">
        <v>0</v>
      </c>
      <c r="LQ740">
        <v>0</v>
      </c>
      <c r="LR740">
        <v>0</v>
      </c>
      <c r="LS740">
        <v>0</v>
      </c>
      <c r="LT740">
        <v>0</v>
      </c>
      <c r="LU740">
        <v>0</v>
      </c>
      <c r="LV740">
        <v>0</v>
      </c>
      <c r="LW740">
        <v>0</v>
      </c>
      <c r="LX740">
        <v>0</v>
      </c>
      <c r="LY740">
        <v>0</v>
      </c>
      <c r="LZ740">
        <v>0</v>
      </c>
      <c r="MA740">
        <v>0</v>
      </c>
      <c r="MB740">
        <v>0</v>
      </c>
      <c r="MC740">
        <v>0</v>
      </c>
      <c r="MD740">
        <v>0</v>
      </c>
      <c r="ME740">
        <v>0</v>
      </c>
      <c r="MF740">
        <v>0</v>
      </c>
      <c r="MG740">
        <v>0</v>
      </c>
      <c r="MH740">
        <v>0</v>
      </c>
      <c r="MI740">
        <v>0</v>
      </c>
      <c r="MJ740">
        <v>0</v>
      </c>
      <c r="MK740">
        <v>0</v>
      </c>
      <c r="ML740">
        <v>0</v>
      </c>
      <c r="MM740">
        <v>0</v>
      </c>
    </row>
    <row r="741" spans="1:351">
      <c r="A741" t="s">
        <v>370</v>
      </c>
      <c r="B741" t="s">
        <v>135</v>
      </c>
      <c r="C741" t="str">
        <f>"206101"</f>
        <v>206101</v>
      </c>
      <c r="D741" t="s">
        <v>369</v>
      </c>
      <c r="E741">
        <v>30</v>
      </c>
      <c r="F741">
        <v>896</v>
      </c>
      <c r="G741">
        <v>690</v>
      </c>
      <c r="H741">
        <v>257</v>
      </c>
      <c r="I741">
        <v>433</v>
      </c>
      <c r="J741">
        <v>0</v>
      </c>
      <c r="K741">
        <v>11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433</v>
      </c>
      <c r="T741">
        <v>0</v>
      </c>
      <c r="U741">
        <v>6</v>
      </c>
      <c r="V741">
        <v>427</v>
      </c>
      <c r="W741">
        <v>5</v>
      </c>
      <c r="X741">
        <v>0</v>
      </c>
      <c r="Y741">
        <v>2</v>
      </c>
      <c r="Z741">
        <v>2</v>
      </c>
      <c r="AA741">
        <v>422</v>
      </c>
      <c r="AB741">
        <v>156</v>
      </c>
      <c r="AC741">
        <v>49</v>
      </c>
      <c r="AD741">
        <v>11</v>
      </c>
      <c r="AE741">
        <v>37</v>
      </c>
      <c r="AF741">
        <v>0</v>
      </c>
      <c r="AG741">
        <v>32</v>
      </c>
      <c r="AH741">
        <v>3</v>
      </c>
      <c r="AI741">
        <v>1</v>
      </c>
      <c r="AJ741">
        <v>0</v>
      </c>
      <c r="AK741">
        <v>3</v>
      </c>
      <c r="AL741">
        <v>8</v>
      </c>
      <c r="AM741">
        <v>0</v>
      </c>
      <c r="AN741">
        <v>0</v>
      </c>
      <c r="AO741">
        <v>0</v>
      </c>
      <c r="AP741">
        <v>3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1</v>
      </c>
      <c r="AX741">
        <v>0</v>
      </c>
      <c r="AY741">
        <v>0</v>
      </c>
      <c r="AZ741">
        <v>0</v>
      </c>
      <c r="BA741">
        <v>0</v>
      </c>
      <c r="BB741">
        <v>5</v>
      </c>
      <c r="BC741">
        <v>1</v>
      </c>
      <c r="BD741">
        <v>2</v>
      </c>
      <c r="BE741">
        <v>156</v>
      </c>
      <c r="BF741">
        <v>82</v>
      </c>
      <c r="BG741">
        <v>35</v>
      </c>
      <c r="BH741">
        <v>4</v>
      </c>
      <c r="BI741">
        <v>7</v>
      </c>
      <c r="BJ741">
        <v>12</v>
      </c>
      <c r="BK741">
        <v>3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4</v>
      </c>
      <c r="BR741">
        <v>0</v>
      </c>
      <c r="BS741">
        <v>0</v>
      </c>
      <c r="BT741">
        <v>0</v>
      </c>
      <c r="BU741">
        <v>0</v>
      </c>
      <c r="BV741">
        <v>1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16</v>
      </c>
      <c r="CI741">
        <v>82</v>
      </c>
      <c r="CJ741">
        <v>23</v>
      </c>
      <c r="CK741">
        <v>9</v>
      </c>
      <c r="CL741">
        <v>4</v>
      </c>
      <c r="CM741">
        <v>1</v>
      </c>
      <c r="CN741">
        <v>1</v>
      </c>
      <c r="CO741">
        <v>1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1</v>
      </c>
      <c r="CV741">
        <v>0</v>
      </c>
      <c r="CW741">
        <v>0</v>
      </c>
      <c r="CX741">
        <v>0</v>
      </c>
      <c r="CY741">
        <v>1</v>
      </c>
      <c r="CZ741">
        <v>1</v>
      </c>
      <c r="DA741">
        <v>0</v>
      </c>
      <c r="DB741">
        <v>0</v>
      </c>
      <c r="DC741">
        <v>1</v>
      </c>
      <c r="DD741">
        <v>1</v>
      </c>
      <c r="DE741">
        <v>0</v>
      </c>
      <c r="DF741">
        <v>0</v>
      </c>
      <c r="DG741">
        <v>0</v>
      </c>
      <c r="DH741">
        <v>2</v>
      </c>
      <c r="DI741">
        <v>23</v>
      </c>
      <c r="DJ741">
        <v>17</v>
      </c>
      <c r="DK741">
        <v>10</v>
      </c>
      <c r="DL741">
        <v>1</v>
      </c>
      <c r="DM741">
        <v>1</v>
      </c>
      <c r="DN741">
        <v>0</v>
      </c>
      <c r="DO741">
        <v>1</v>
      </c>
      <c r="DP741">
        <v>0</v>
      </c>
      <c r="DQ741">
        <v>0</v>
      </c>
      <c r="DR741">
        <v>0</v>
      </c>
      <c r="DS741">
        <v>0</v>
      </c>
      <c r="DT741">
        <v>1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1</v>
      </c>
      <c r="EK741">
        <v>0</v>
      </c>
      <c r="EL741">
        <v>2</v>
      </c>
      <c r="EM741">
        <v>17</v>
      </c>
      <c r="EN741">
        <v>13</v>
      </c>
      <c r="EO741">
        <v>4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1</v>
      </c>
      <c r="FF741">
        <v>0</v>
      </c>
      <c r="FG741">
        <v>1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7</v>
      </c>
      <c r="FQ741">
        <v>13</v>
      </c>
      <c r="FR741">
        <v>53</v>
      </c>
      <c r="FS741">
        <v>12</v>
      </c>
      <c r="FT741">
        <v>0</v>
      </c>
      <c r="FU741">
        <v>13</v>
      </c>
      <c r="FV741">
        <v>3</v>
      </c>
      <c r="FW741">
        <v>0</v>
      </c>
      <c r="FX741">
        <v>2</v>
      </c>
      <c r="FY741">
        <v>0</v>
      </c>
      <c r="FZ741">
        <v>3</v>
      </c>
      <c r="GA741">
        <v>0</v>
      </c>
      <c r="GB741">
        <v>0</v>
      </c>
      <c r="GC741">
        <v>2</v>
      </c>
      <c r="GD741">
        <v>0</v>
      </c>
      <c r="GE741">
        <v>0</v>
      </c>
      <c r="GF741">
        <v>0</v>
      </c>
      <c r="GG741">
        <v>0</v>
      </c>
      <c r="GH741">
        <v>0</v>
      </c>
      <c r="GI741">
        <v>0</v>
      </c>
      <c r="GJ741">
        <v>1</v>
      </c>
      <c r="GK741">
        <v>0</v>
      </c>
      <c r="GL741">
        <v>0</v>
      </c>
      <c r="GM741">
        <v>0</v>
      </c>
      <c r="GN741">
        <v>0</v>
      </c>
      <c r="GO741">
        <v>1</v>
      </c>
      <c r="GP741">
        <v>0</v>
      </c>
      <c r="GQ741">
        <v>0</v>
      </c>
      <c r="GR741">
        <v>0</v>
      </c>
      <c r="GS741">
        <v>0</v>
      </c>
      <c r="GT741">
        <v>16</v>
      </c>
      <c r="GU741">
        <v>53</v>
      </c>
      <c r="GV741">
        <v>38</v>
      </c>
      <c r="GW741">
        <v>21</v>
      </c>
      <c r="GX741">
        <v>4</v>
      </c>
      <c r="GY741">
        <v>0</v>
      </c>
      <c r="GZ741">
        <v>1</v>
      </c>
      <c r="HA741">
        <v>1</v>
      </c>
      <c r="HB741">
        <v>0</v>
      </c>
      <c r="HC741">
        <v>1</v>
      </c>
      <c r="HD741">
        <v>0</v>
      </c>
      <c r="HE741">
        <v>0</v>
      </c>
      <c r="HF741">
        <v>0</v>
      </c>
      <c r="HG741">
        <v>0</v>
      </c>
      <c r="HH741">
        <v>1</v>
      </c>
      <c r="HI741">
        <v>1</v>
      </c>
      <c r="HJ741">
        <v>0</v>
      </c>
      <c r="HK741">
        <v>1</v>
      </c>
      <c r="HL741">
        <v>0</v>
      </c>
      <c r="HM741">
        <v>2</v>
      </c>
      <c r="HN741">
        <v>1</v>
      </c>
      <c r="HO741">
        <v>1</v>
      </c>
      <c r="HP741">
        <v>1</v>
      </c>
      <c r="HQ741">
        <v>0</v>
      </c>
      <c r="HR741">
        <v>0</v>
      </c>
      <c r="HS741">
        <v>1</v>
      </c>
      <c r="HT741">
        <v>0</v>
      </c>
      <c r="HU741">
        <v>0</v>
      </c>
      <c r="HV741">
        <v>0</v>
      </c>
      <c r="HW741">
        <v>0</v>
      </c>
      <c r="HX741">
        <v>1</v>
      </c>
      <c r="HY741">
        <v>38</v>
      </c>
      <c r="HZ741">
        <v>38</v>
      </c>
      <c r="IA741">
        <v>26</v>
      </c>
      <c r="IB741">
        <v>5</v>
      </c>
      <c r="IC741">
        <v>1</v>
      </c>
      <c r="ID741">
        <v>1</v>
      </c>
      <c r="IE741">
        <v>0</v>
      </c>
      <c r="IF741">
        <v>0</v>
      </c>
      <c r="IG741">
        <v>0</v>
      </c>
      <c r="IH741">
        <v>0</v>
      </c>
      <c r="II741">
        <v>1</v>
      </c>
      <c r="IJ741">
        <v>0</v>
      </c>
      <c r="IK741">
        <v>0</v>
      </c>
      <c r="IL741">
        <v>0</v>
      </c>
      <c r="IM741">
        <v>0</v>
      </c>
      <c r="IN741">
        <v>1</v>
      </c>
      <c r="IO741">
        <v>0</v>
      </c>
      <c r="IP741">
        <v>0</v>
      </c>
      <c r="IQ741">
        <v>0</v>
      </c>
      <c r="IR741">
        <v>0</v>
      </c>
      <c r="IS741">
        <v>0</v>
      </c>
      <c r="IT741">
        <v>0</v>
      </c>
      <c r="IU741">
        <v>0</v>
      </c>
      <c r="IV741">
        <v>0</v>
      </c>
      <c r="IW741">
        <v>0</v>
      </c>
      <c r="IX741">
        <v>1</v>
      </c>
      <c r="IY741">
        <v>0</v>
      </c>
      <c r="IZ741">
        <v>0</v>
      </c>
      <c r="JA741">
        <v>0</v>
      </c>
      <c r="JB741">
        <v>2</v>
      </c>
      <c r="JC741">
        <v>38</v>
      </c>
      <c r="JD741" t="s">
        <v>0</v>
      </c>
      <c r="JE741" t="s">
        <v>0</v>
      </c>
      <c r="JF741" t="s">
        <v>0</v>
      </c>
      <c r="JG741" t="s">
        <v>0</v>
      </c>
      <c r="JH741" t="s">
        <v>0</v>
      </c>
      <c r="JI741" t="s">
        <v>0</v>
      </c>
      <c r="JJ741" t="s">
        <v>0</v>
      </c>
      <c r="JK741" t="s">
        <v>0</v>
      </c>
      <c r="JL741" t="s">
        <v>0</v>
      </c>
      <c r="JM741" t="s">
        <v>0</v>
      </c>
      <c r="JN741" t="s">
        <v>0</v>
      </c>
      <c r="JO741" t="s">
        <v>0</v>
      </c>
      <c r="JP741" t="s">
        <v>0</v>
      </c>
      <c r="JQ741" t="s">
        <v>0</v>
      </c>
      <c r="JR741" t="s">
        <v>0</v>
      </c>
      <c r="JS741" t="s">
        <v>0</v>
      </c>
      <c r="JT741" t="s">
        <v>0</v>
      </c>
      <c r="JU741" t="s">
        <v>0</v>
      </c>
      <c r="JV741" t="s">
        <v>0</v>
      </c>
      <c r="JW741">
        <v>2</v>
      </c>
      <c r="JX741">
        <v>1</v>
      </c>
      <c r="JY741">
        <v>0</v>
      </c>
      <c r="JZ741">
        <v>0</v>
      </c>
      <c r="KA741">
        <v>0</v>
      </c>
      <c r="KB741">
        <v>0</v>
      </c>
      <c r="KC741">
        <v>0</v>
      </c>
      <c r="KD741">
        <v>0</v>
      </c>
      <c r="KE741">
        <v>0</v>
      </c>
      <c r="KF741">
        <v>0</v>
      </c>
      <c r="KG741">
        <v>1</v>
      </c>
      <c r="KH741">
        <v>0</v>
      </c>
      <c r="KI741">
        <v>0</v>
      </c>
      <c r="KJ741">
        <v>0</v>
      </c>
      <c r="KK741">
        <v>0</v>
      </c>
      <c r="KL741">
        <v>0</v>
      </c>
      <c r="KM741">
        <v>0</v>
      </c>
      <c r="KN741">
        <v>0</v>
      </c>
      <c r="KO741">
        <v>0</v>
      </c>
      <c r="KP741">
        <v>0</v>
      </c>
      <c r="KQ741">
        <v>0</v>
      </c>
      <c r="KR741">
        <v>2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0</v>
      </c>
      <c r="LC741">
        <v>0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  <c r="LN741">
        <v>0</v>
      </c>
      <c r="LO741">
        <v>0</v>
      </c>
      <c r="LP741">
        <v>0</v>
      </c>
      <c r="LQ741">
        <v>0</v>
      </c>
      <c r="LR741">
        <v>0</v>
      </c>
      <c r="LS741">
        <v>0</v>
      </c>
      <c r="LT741">
        <v>0</v>
      </c>
      <c r="LU741">
        <v>0</v>
      </c>
      <c r="LV741">
        <v>0</v>
      </c>
      <c r="LW741">
        <v>0</v>
      </c>
      <c r="LX741">
        <v>0</v>
      </c>
      <c r="LY741">
        <v>0</v>
      </c>
      <c r="LZ741">
        <v>0</v>
      </c>
      <c r="MA741">
        <v>0</v>
      </c>
      <c r="MB741">
        <v>0</v>
      </c>
      <c r="MC741">
        <v>0</v>
      </c>
      <c r="MD741">
        <v>0</v>
      </c>
      <c r="ME741">
        <v>0</v>
      </c>
      <c r="MF741">
        <v>0</v>
      </c>
      <c r="MG741">
        <v>0</v>
      </c>
      <c r="MH741">
        <v>0</v>
      </c>
      <c r="MI741">
        <v>0</v>
      </c>
      <c r="MJ741">
        <v>0</v>
      </c>
      <c r="MK741">
        <v>0</v>
      </c>
      <c r="ML741">
        <v>0</v>
      </c>
      <c r="MM741">
        <v>0</v>
      </c>
    </row>
    <row r="742" spans="1:351">
      <c r="A742" t="s">
        <v>368</v>
      </c>
      <c r="B742" t="s">
        <v>135</v>
      </c>
      <c r="C742" t="str">
        <f>"206101"</f>
        <v>206101</v>
      </c>
      <c r="D742" t="s">
        <v>366</v>
      </c>
      <c r="E742">
        <v>31</v>
      </c>
      <c r="F742">
        <v>1254</v>
      </c>
      <c r="G742">
        <v>970</v>
      </c>
      <c r="H742">
        <v>389</v>
      </c>
      <c r="I742">
        <v>581</v>
      </c>
      <c r="J742">
        <v>1</v>
      </c>
      <c r="K742">
        <v>5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581</v>
      </c>
      <c r="T742">
        <v>0</v>
      </c>
      <c r="U742">
        <v>0</v>
      </c>
      <c r="V742">
        <v>581</v>
      </c>
      <c r="W742">
        <v>9</v>
      </c>
      <c r="X742">
        <v>5</v>
      </c>
      <c r="Y742">
        <v>2</v>
      </c>
      <c r="Z742">
        <v>2</v>
      </c>
      <c r="AA742">
        <v>572</v>
      </c>
      <c r="AB742">
        <v>199</v>
      </c>
      <c r="AC742">
        <v>82</v>
      </c>
      <c r="AD742">
        <v>17</v>
      </c>
      <c r="AE742">
        <v>54</v>
      </c>
      <c r="AF742">
        <v>3</v>
      </c>
      <c r="AG742">
        <v>23</v>
      </c>
      <c r="AH742">
        <v>1</v>
      </c>
      <c r="AI742">
        <v>0</v>
      </c>
      <c r="AJ742">
        <v>0</v>
      </c>
      <c r="AK742">
        <v>1</v>
      </c>
      <c r="AL742">
        <v>6</v>
      </c>
      <c r="AM742">
        <v>1</v>
      </c>
      <c r="AN742">
        <v>0</v>
      </c>
      <c r="AO742">
        <v>2</v>
      </c>
      <c r="AP742">
        <v>0</v>
      </c>
      <c r="AQ742">
        <v>0</v>
      </c>
      <c r="AR742">
        <v>0</v>
      </c>
      <c r="AS742">
        <v>1</v>
      </c>
      <c r="AT742">
        <v>2</v>
      </c>
      <c r="AU742">
        <v>0</v>
      </c>
      <c r="AV742">
        <v>1</v>
      </c>
      <c r="AW742">
        <v>2</v>
      </c>
      <c r="AX742">
        <v>0</v>
      </c>
      <c r="AY742">
        <v>0</v>
      </c>
      <c r="AZ742">
        <v>1</v>
      </c>
      <c r="BA742">
        <v>0</v>
      </c>
      <c r="BB742">
        <v>1</v>
      </c>
      <c r="BC742">
        <v>0</v>
      </c>
      <c r="BD742">
        <v>1</v>
      </c>
      <c r="BE742">
        <v>199</v>
      </c>
      <c r="BF742">
        <v>155</v>
      </c>
      <c r="BG742">
        <v>53</v>
      </c>
      <c r="BH742">
        <v>6</v>
      </c>
      <c r="BI742">
        <v>24</v>
      </c>
      <c r="BJ742">
        <v>14</v>
      </c>
      <c r="BK742">
        <v>11</v>
      </c>
      <c r="BL742">
        <v>3</v>
      </c>
      <c r="BM742">
        <v>2</v>
      </c>
      <c r="BN742">
        <v>0</v>
      </c>
      <c r="BO742">
        <v>1</v>
      </c>
      <c r="BP742">
        <v>0</v>
      </c>
      <c r="BQ742">
        <v>1</v>
      </c>
      <c r="BR742">
        <v>1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2</v>
      </c>
      <c r="BY742">
        <v>0</v>
      </c>
      <c r="BZ742">
        <v>1</v>
      </c>
      <c r="CA742">
        <v>0</v>
      </c>
      <c r="CB742">
        <v>0</v>
      </c>
      <c r="CC742">
        <v>1</v>
      </c>
      <c r="CD742">
        <v>0</v>
      </c>
      <c r="CE742">
        <v>0</v>
      </c>
      <c r="CF742">
        <v>0</v>
      </c>
      <c r="CG742">
        <v>1</v>
      </c>
      <c r="CH742">
        <v>34</v>
      </c>
      <c r="CI742">
        <v>155</v>
      </c>
      <c r="CJ742">
        <v>17</v>
      </c>
      <c r="CK742">
        <v>7</v>
      </c>
      <c r="CL742">
        <v>4</v>
      </c>
      <c r="CM742">
        <v>0</v>
      </c>
      <c r="CN742">
        <v>0</v>
      </c>
      <c r="CO742">
        <v>0</v>
      </c>
      <c r="CP742">
        <v>0</v>
      </c>
      <c r="CQ742">
        <v>1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1</v>
      </c>
      <c r="CZ742">
        <v>0</v>
      </c>
      <c r="DA742">
        <v>0</v>
      </c>
      <c r="DB742">
        <v>0</v>
      </c>
      <c r="DC742">
        <v>0</v>
      </c>
      <c r="DD742">
        <v>3</v>
      </c>
      <c r="DE742">
        <v>0</v>
      </c>
      <c r="DF742">
        <v>0</v>
      </c>
      <c r="DG742">
        <v>0</v>
      </c>
      <c r="DH742">
        <v>1</v>
      </c>
      <c r="DI742">
        <v>17</v>
      </c>
      <c r="DJ742">
        <v>30</v>
      </c>
      <c r="DK742">
        <v>17</v>
      </c>
      <c r="DL742">
        <v>4</v>
      </c>
      <c r="DM742">
        <v>4</v>
      </c>
      <c r="DN742">
        <v>2</v>
      </c>
      <c r="DO742">
        <v>0</v>
      </c>
      <c r="DP742">
        <v>0</v>
      </c>
      <c r="DQ742">
        <v>2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1</v>
      </c>
      <c r="EM742">
        <v>30</v>
      </c>
      <c r="EN742">
        <v>16</v>
      </c>
      <c r="EO742">
        <v>4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1</v>
      </c>
      <c r="EV742">
        <v>1</v>
      </c>
      <c r="EW742">
        <v>0</v>
      </c>
      <c r="EX742">
        <v>0</v>
      </c>
      <c r="EY742">
        <v>0</v>
      </c>
      <c r="EZ742">
        <v>0</v>
      </c>
      <c r="FA742">
        <v>1</v>
      </c>
      <c r="FB742">
        <v>0</v>
      </c>
      <c r="FC742">
        <v>0</v>
      </c>
      <c r="FD742">
        <v>0</v>
      </c>
      <c r="FE742">
        <v>1</v>
      </c>
      <c r="FF742">
        <v>0</v>
      </c>
      <c r="FG742">
        <v>2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6</v>
      </c>
      <c r="FQ742">
        <v>16</v>
      </c>
      <c r="FR742">
        <v>60</v>
      </c>
      <c r="FS742">
        <v>16</v>
      </c>
      <c r="FT742">
        <v>2</v>
      </c>
      <c r="FU742">
        <v>15</v>
      </c>
      <c r="FV742">
        <v>1</v>
      </c>
      <c r="FW742">
        <v>0</v>
      </c>
      <c r="FX742">
        <v>9</v>
      </c>
      <c r="FY742">
        <v>0</v>
      </c>
      <c r="FZ742">
        <v>0</v>
      </c>
      <c r="GA742">
        <v>0</v>
      </c>
      <c r="GB742">
        <v>2</v>
      </c>
      <c r="GC742">
        <v>1</v>
      </c>
      <c r="GD742">
        <v>0</v>
      </c>
      <c r="GE742">
        <v>0</v>
      </c>
      <c r="GF742">
        <v>1</v>
      </c>
      <c r="GG742">
        <v>0</v>
      </c>
      <c r="GH742">
        <v>0</v>
      </c>
      <c r="GI742">
        <v>0</v>
      </c>
      <c r="GJ742">
        <v>0</v>
      </c>
      <c r="GK742">
        <v>0</v>
      </c>
      <c r="GL742">
        <v>0</v>
      </c>
      <c r="GM742">
        <v>1</v>
      </c>
      <c r="GN742">
        <v>0</v>
      </c>
      <c r="GO742">
        <v>0</v>
      </c>
      <c r="GP742">
        <v>0</v>
      </c>
      <c r="GQ742">
        <v>0</v>
      </c>
      <c r="GR742">
        <v>0</v>
      </c>
      <c r="GS742">
        <v>0</v>
      </c>
      <c r="GT742">
        <v>12</v>
      </c>
      <c r="GU742">
        <v>60</v>
      </c>
      <c r="GV742">
        <v>48</v>
      </c>
      <c r="GW742">
        <v>20</v>
      </c>
      <c r="GX742">
        <v>9</v>
      </c>
      <c r="GY742">
        <v>2</v>
      </c>
      <c r="GZ742">
        <v>0</v>
      </c>
      <c r="HA742">
        <v>1</v>
      </c>
      <c r="HB742">
        <v>2</v>
      </c>
      <c r="HC742">
        <v>2</v>
      </c>
      <c r="HD742">
        <v>0</v>
      </c>
      <c r="HE742">
        <v>0</v>
      </c>
      <c r="HF742">
        <v>0</v>
      </c>
      <c r="HG742">
        <v>1</v>
      </c>
      <c r="HH742">
        <v>0</v>
      </c>
      <c r="HI742">
        <v>0</v>
      </c>
      <c r="HJ742">
        <v>0</v>
      </c>
      <c r="HK742">
        <v>1</v>
      </c>
      <c r="HL742">
        <v>0</v>
      </c>
      <c r="HM742">
        <v>0</v>
      </c>
      <c r="HN742">
        <v>2</v>
      </c>
      <c r="HO742">
        <v>0</v>
      </c>
      <c r="HP742">
        <v>2</v>
      </c>
      <c r="HQ742">
        <v>0</v>
      </c>
      <c r="HR742">
        <v>1</v>
      </c>
      <c r="HS742">
        <v>0</v>
      </c>
      <c r="HT742">
        <v>2</v>
      </c>
      <c r="HU742">
        <v>1</v>
      </c>
      <c r="HV742">
        <v>0</v>
      </c>
      <c r="HW742">
        <v>0</v>
      </c>
      <c r="HX742">
        <v>2</v>
      </c>
      <c r="HY742">
        <v>48</v>
      </c>
      <c r="HZ742">
        <v>47</v>
      </c>
      <c r="IA742">
        <v>29</v>
      </c>
      <c r="IB742">
        <v>4</v>
      </c>
      <c r="IC742">
        <v>0</v>
      </c>
      <c r="ID742">
        <v>1</v>
      </c>
      <c r="IE742">
        <v>0</v>
      </c>
      <c r="IF742">
        <v>1</v>
      </c>
      <c r="IG742">
        <v>0</v>
      </c>
      <c r="IH742">
        <v>1</v>
      </c>
      <c r="II742">
        <v>0</v>
      </c>
      <c r="IJ742">
        <v>0</v>
      </c>
      <c r="IK742">
        <v>2</v>
      </c>
      <c r="IL742">
        <v>1</v>
      </c>
      <c r="IM742">
        <v>0</v>
      </c>
      <c r="IN742">
        <v>0</v>
      </c>
      <c r="IO742">
        <v>0</v>
      </c>
      <c r="IP742">
        <v>0</v>
      </c>
      <c r="IQ742">
        <v>1</v>
      </c>
      <c r="IR742">
        <v>1</v>
      </c>
      <c r="IS742">
        <v>1</v>
      </c>
      <c r="IT742">
        <v>0</v>
      </c>
      <c r="IU742">
        <v>0</v>
      </c>
      <c r="IV742">
        <v>0</v>
      </c>
      <c r="IW742">
        <v>0</v>
      </c>
      <c r="IX742">
        <v>0</v>
      </c>
      <c r="IY742">
        <v>2</v>
      </c>
      <c r="IZ742">
        <v>0</v>
      </c>
      <c r="JA742">
        <v>2</v>
      </c>
      <c r="JB742">
        <v>1</v>
      </c>
      <c r="JC742">
        <v>47</v>
      </c>
      <c r="JD742" t="s">
        <v>0</v>
      </c>
      <c r="JE742" t="s">
        <v>0</v>
      </c>
      <c r="JF742" t="s">
        <v>0</v>
      </c>
      <c r="JG742" t="s">
        <v>0</v>
      </c>
      <c r="JH742" t="s">
        <v>0</v>
      </c>
      <c r="JI742" t="s">
        <v>0</v>
      </c>
      <c r="JJ742" t="s">
        <v>0</v>
      </c>
      <c r="JK742" t="s">
        <v>0</v>
      </c>
      <c r="JL742" t="s">
        <v>0</v>
      </c>
      <c r="JM742" t="s">
        <v>0</v>
      </c>
      <c r="JN742" t="s">
        <v>0</v>
      </c>
      <c r="JO742" t="s">
        <v>0</v>
      </c>
      <c r="JP742" t="s">
        <v>0</v>
      </c>
      <c r="JQ742" t="s">
        <v>0</v>
      </c>
      <c r="JR742" t="s">
        <v>0</v>
      </c>
      <c r="JS742" t="s">
        <v>0</v>
      </c>
      <c r="JT742" t="s">
        <v>0</v>
      </c>
      <c r="JU742" t="s">
        <v>0</v>
      </c>
      <c r="JV742" t="s">
        <v>0</v>
      </c>
      <c r="JW742">
        <v>0</v>
      </c>
      <c r="JX742">
        <v>0</v>
      </c>
      <c r="JY742">
        <v>0</v>
      </c>
      <c r="JZ742">
        <v>0</v>
      </c>
      <c r="KA742">
        <v>0</v>
      </c>
      <c r="KB742">
        <v>0</v>
      </c>
      <c r="KC742">
        <v>0</v>
      </c>
      <c r="KD742">
        <v>0</v>
      </c>
      <c r="KE742">
        <v>0</v>
      </c>
      <c r="KF742">
        <v>0</v>
      </c>
      <c r="KG742">
        <v>0</v>
      </c>
      <c r="KH742">
        <v>0</v>
      </c>
      <c r="KI742">
        <v>0</v>
      </c>
      <c r="KJ742">
        <v>0</v>
      </c>
      <c r="KK742">
        <v>0</v>
      </c>
      <c r="KL742">
        <v>0</v>
      </c>
      <c r="KM742">
        <v>0</v>
      </c>
      <c r="KN742">
        <v>0</v>
      </c>
      <c r="KO742">
        <v>0</v>
      </c>
      <c r="KP742">
        <v>0</v>
      </c>
      <c r="KQ742">
        <v>0</v>
      </c>
      <c r="KR742">
        <v>0</v>
      </c>
      <c r="KS742">
        <v>0</v>
      </c>
      <c r="KT742">
        <v>0</v>
      </c>
      <c r="KU742">
        <v>0</v>
      </c>
      <c r="KV742">
        <v>0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0</v>
      </c>
      <c r="LC742">
        <v>0</v>
      </c>
      <c r="LD742">
        <v>0</v>
      </c>
      <c r="LE742">
        <v>0</v>
      </c>
      <c r="LF742">
        <v>0</v>
      </c>
      <c r="LG742">
        <v>0</v>
      </c>
      <c r="LH742">
        <v>0</v>
      </c>
      <c r="LI742">
        <v>0</v>
      </c>
      <c r="LJ742">
        <v>0</v>
      </c>
      <c r="LK742">
        <v>0</v>
      </c>
      <c r="LL742">
        <v>0</v>
      </c>
      <c r="LM742">
        <v>0</v>
      </c>
      <c r="LN742">
        <v>0</v>
      </c>
      <c r="LO742">
        <v>0</v>
      </c>
      <c r="LP742">
        <v>0</v>
      </c>
      <c r="LQ742">
        <v>0</v>
      </c>
      <c r="LR742">
        <v>0</v>
      </c>
      <c r="LS742">
        <v>0</v>
      </c>
      <c r="LT742">
        <v>0</v>
      </c>
      <c r="LU742">
        <v>0</v>
      </c>
      <c r="LV742">
        <v>0</v>
      </c>
      <c r="LW742">
        <v>0</v>
      </c>
      <c r="LX742">
        <v>0</v>
      </c>
      <c r="LY742">
        <v>0</v>
      </c>
      <c r="LZ742">
        <v>0</v>
      </c>
      <c r="MA742">
        <v>0</v>
      </c>
      <c r="MB742">
        <v>0</v>
      </c>
      <c r="MC742">
        <v>0</v>
      </c>
      <c r="MD742">
        <v>0</v>
      </c>
      <c r="ME742">
        <v>0</v>
      </c>
      <c r="MF742">
        <v>0</v>
      </c>
      <c r="MG742">
        <v>0</v>
      </c>
      <c r="MH742">
        <v>0</v>
      </c>
      <c r="MI742">
        <v>0</v>
      </c>
      <c r="MJ742">
        <v>0</v>
      </c>
      <c r="MK742">
        <v>0</v>
      </c>
      <c r="ML742">
        <v>0</v>
      </c>
      <c r="MM742">
        <v>0</v>
      </c>
    </row>
    <row r="743" spans="1:351">
      <c r="A743" t="s">
        <v>367</v>
      </c>
      <c r="B743" t="s">
        <v>135</v>
      </c>
      <c r="C743" t="str">
        <f>"206101"</f>
        <v>206101</v>
      </c>
      <c r="D743" t="s">
        <v>366</v>
      </c>
      <c r="E743">
        <v>32</v>
      </c>
      <c r="F743">
        <v>1306</v>
      </c>
      <c r="G743">
        <v>999</v>
      </c>
      <c r="H743">
        <v>342</v>
      </c>
      <c r="I743">
        <v>657</v>
      </c>
      <c r="J743">
        <v>0</v>
      </c>
      <c r="K743">
        <v>14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657</v>
      </c>
      <c r="T743">
        <v>0</v>
      </c>
      <c r="U743">
        <v>0</v>
      </c>
      <c r="V743">
        <v>657</v>
      </c>
      <c r="W743">
        <v>12</v>
      </c>
      <c r="X743">
        <v>7</v>
      </c>
      <c r="Y743">
        <v>5</v>
      </c>
      <c r="Z743">
        <v>0</v>
      </c>
      <c r="AA743">
        <v>645</v>
      </c>
      <c r="AB743">
        <v>211</v>
      </c>
      <c r="AC743">
        <v>69</v>
      </c>
      <c r="AD743">
        <v>17</v>
      </c>
      <c r="AE743">
        <v>51</v>
      </c>
      <c r="AF743">
        <v>0</v>
      </c>
      <c r="AG743">
        <v>42</v>
      </c>
      <c r="AH743">
        <v>1</v>
      </c>
      <c r="AI743">
        <v>0</v>
      </c>
      <c r="AJ743">
        <v>0</v>
      </c>
      <c r="AK743">
        <v>4</v>
      </c>
      <c r="AL743">
        <v>6</v>
      </c>
      <c r="AM743">
        <v>1</v>
      </c>
      <c r="AN743">
        <v>2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3</v>
      </c>
      <c r="AU743">
        <v>1</v>
      </c>
      <c r="AV743">
        <v>0</v>
      </c>
      <c r="AW743">
        <v>1</v>
      </c>
      <c r="AX743">
        <v>0</v>
      </c>
      <c r="AY743">
        <v>0</v>
      </c>
      <c r="AZ743">
        <v>1</v>
      </c>
      <c r="BA743">
        <v>0</v>
      </c>
      <c r="BB743">
        <v>7</v>
      </c>
      <c r="BC743">
        <v>1</v>
      </c>
      <c r="BD743">
        <v>4</v>
      </c>
      <c r="BE743">
        <v>211</v>
      </c>
      <c r="BF743">
        <v>169</v>
      </c>
      <c r="BG743">
        <v>60</v>
      </c>
      <c r="BH743">
        <v>12</v>
      </c>
      <c r="BI743">
        <v>23</v>
      </c>
      <c r="BJ743">
        <v>14</v>
      </c>
      <c r="BK743">
        <v>13</v>
      </c>
      <c r="BL743">
        <v>0</v>
      </c>
      <c r="BM743">
        <v>0</v>
      </c>
      <c r="BN743">
        <v>0</v>
      </c>
      <c r="BO743">
        <v>0</v>
      </c>
      <c r="BP743">
        <v>2</v>
      </c>
      <c r="BQ743">
        <v>0</v>
      </c>
      <c r="BR743">
        <v>1</v>
      </c>
      <c r="BS743">
        <v>1</v>
      </c>
      <c r="BT743">
        <v>0</v>
      </c>
      <c r="BU743">
        <v>0</v>
      </c>
      <c r="BV743">
        <v>0</v>
      </c>
      <c r="BW743">
        <v>0</v>
      </c>
      <c r="BX743">
        <v>1</v>
      </c>
      <c r="BY743">
        <v>0</v>
      </c>
      <c r="BZ743">
        <v>0</v>
      </c>
      <c r="CA743">
        <v>0</v>
      </c>
      <c r="CB743">
        <v>0</v>
      </c>
      <c r="CC743">
        <v>3</v>
      </c>
      <c r="CD743">
        <v>1</v>
      </c>
      <c r="CE743">
        <v>0</v>
      </c>
      <c r="CF743">
        <v>0</v>
      </c>
      <c r="CG743">
        <v>0</v>
      </c>
      <c r="CH743">
        <v>38</v>
      </c>
      <c r="CI743">
        <v>169</v>
      </c>
      <c r="CJ743">
        <v>22</v>
      </c>
      <c r="CK743">
        <v>12</v>
      </c>
      <c r="CL743">
        <v>3</v>
      </c>
      <c r="CM743">
        <v>0</v>
      </c>
      <c r="CN743">
        <v>2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1</v>
      </c>
      <c r="CX743">
        <v>0</v>
      </c>
      <c r="CY743">
        <v>1</v>
      </c>
      <c r="CZ743">
        <v>0</v>
      </c>
      <c r="DA743">
        <v>0</v>
      </c>
      <c r="DB743">
        <v>0</v>
      </c>
      <c r="DC743">
        <v>0</v>
      </c>
      <c r="DD743">
        <v>1</v>
      </c>
      <c r="DE743">
        <v>0</v>
      </c>
      <c r="DF743">
        <v>0</v>
      </c>
      <c r="DG743">
        <v>0</v>
      </c>
      <c r="DH743">
        <v>2</v>
      </c>
      <c r="DI743">
        <v>22</v>
      </c>
      <c r="DJ743">
        <v>34</v>
      </c>
      <c r="DK743">
        <v>19</v>
      </c>
      <c r="DL743">
        <v>3</v>
      </c>
      <c r="DM743">
        <v>0</v>
      </c>
      <c r="DN743">
        <v>1</v>
      </c>
      <c r="DO743">
        <v>3</v>
      </c>
      <c r="DP743">
        <v>0</v>
      </c>
      <c r="DQ743">
        <v>1</v>
      </c>
      <c r="DR743">
        <v>0</v>
      </c>
      <c r="DS743">
        <v>0</v>
      </c>
      <c r="DT743">
        <v>2</v>
      </c>
      <c r="DU743">
        <v>1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1</v>
      </c>
      <c r="ED743">
        <v>0</v>
      </c>
      <c r="EE743">
        <v>1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2</v>
      </c>
      <c r="EM743">
        <v>34</v>
      </c>
      <c r="EN743">
        <v>23</v>
      </c>
      <c r="EO743">
        <v>5</v>
      </c>
      <c r="EP743">
        <v>0</v>
      </c>
      <c r="EQ743">
        <v>2</v>
      </c>
      <c r="ER743">
        <v>0</v>
      </c>
      <c r="ES743">
        <v>1</v>
      </c>
      <c r="ET743">
        <v>2</v>
      </c>
      <c r="EU743">
        <v>0</v>
      </c>
      <c r="EV743">
        <v>0</v>
      </c>
      <c r="EW743">
        <v>0</v>
      </c>
      <c r="EX743">
        <v>1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1</v>
      </c>
      <c r="FE743">
        <v>1</v>
      </c>
      <c r="FF743">
        <v>0</v>
      </c>
      <c r="FG743">
        <v>0</v>
      </c>
      <c r="FH743">
        <v>0</v>
      </c>
      <c r="FI743">
        <v>0</v>
      </c>
      <c r="FJ743">
        <v>1</v>
      </c>
      <c r="FK743">
        <v>0</v>
      </c>
      <c r="FL743">
        <v>0</v>
      </c>
      <c r="FM743">
        <v>0</v>
      </c>
      <c r="FN743">
        <v>0</v>
      </c>
      <c r="FO743">
        <v>0</v>
      </c>
      <c r="FP743">
        <v>9</v>
      </c>
      <c r="FQ743">
        <v>23</v>
      </c>
      <c r="FR743">
        <v>81</v>
      </c>
      <c r="FS743">
        <v>25</v>
      </c>
      <c r="FT743">
        <v>2</v>
      </c>
      <c r="FU743">
        <v>20</v>
      </c>
      <c r="FV743">
        <v>3</v>
      </c>
      <c r="FW743">
        <v>0</v>
      </c>
      <c r="FX743">
        <v>4</v>
      </c>
      <c r="FY743">
        <v>0</v>
      </c>
      <c r="FZ743">
        <v>1</v>
      </c>
      <c r="GA743">
        <v>0</v>
      </c>
      <c r="GB743">
        <v>1</v>
      </c>
      <c r="GC743">
        <v>3</v>
      </c>
      <c r="GD743">
        <v>1</v>
      </c>
      <c r="GE743">
        <v>1</v>
      </c>
      <c r="GF743">
        <v>0</v>
      </c>
      <c r="GG743">
        <v>0</v>
      </c>
      <c r="GH743">
        <v>0</v>
      </c>
      <c r="GI743">
        <v>0</v>
      </c>
      <c r="GJ743">
        <v>0</v>
      </c>
      <c r="GK743">
        <v>0</v>
      </c>
      <c r="GL743">
        <v>0</v>
      </c>
      <c r="GM743">
        <v>1</v>
      </c>
      <c r="GN743">
        <v>0</v>
      </c>
      <c r="GO743">
        <v>0</v>
      </c>
      <c r="GP743">
        <v>0</v>
      </c>
      <c r="GQ743">
        <v>0</v>
      </c>
      <c r="GR743">
        <v>0</v>
      </c>
      <c r="GS743">
        <v>5</v>
      </c>
      <c r="GT743">
        <v>14</v>
      </c>
      <c r="GU743">
        <v>81</v>
      </c>
      <c r="GV743">
        <v>65</v>
      </c>
      <c r="GW743">
        <v>31</v>
      </c>
      <c r="GX743">
        <v>10</v>
      </c>
      <c r="GY743">
        <v>1</v>
      </c>
      <c r="GZ743">
        <v>0</v>
      </c>
      <c r="HA743">
        <v>1</v>
      </c>
      <c r="HB743">
        <v>4</v>
      </c>
      <c r="HC743">
        <v>2</v>
      </c>
      <c r="HD743">
        <v>0</v>
      </c>
      <c r="HE743">
        <v>1</v>
      </c>
      <c r="HF743">
        <v>1</v>
      </c>
      <c r="HG743">
        <v>1</v>
      </c>
      <c r="HH743">
        <v>0</v>
      </c>
      <c r="HI743">
        <v>0</v>
      </c>
      <c r="HJ743">
        <v>0</v>
      </c>
      <c r="HK743">
        <v>1</v>
      </c>
      <c r="HL743">
        <v>2</v>
      </c>
      <c r="HM743">
        <v>1</v>
      </c>
      <c r="HN743">
        <v>3</v>
      </c>
      <c r="HO743">
        <v>2</v>
      </c>
      <c r="HP743">
        <v>1</v>
      </c>
      <c r="HQ743">
        <v>0</v>
      </c>
      <c r="HR743">
        <v>0</v>
      </c>
      <c r="HS743">
        <v>0</v>
      </c>
      <c r="HT743">
        <v>1</v>
      </c>
      <c r="HU743">
        <v>1</v>
      </c>
      <c r="HV743">
        <v>0</v>
      </c>
      <c r="HW743">
        <v>0</v>
      </c>
      <c r="HX743">
        <v>1</v>
      </c>
      <c r="HY743">
        <v>65</v>
      </c>
      <c r="HZ743">
        <v>38</v>
      </c>
      <c r="IA743">
        <v>23</v>
      </c>
      <c r="IB743">
        <v>5</v>
      </c>
      <c r="IC743">
        <v>1</v>
      </c>
      <c r="ID743">
        <v>2</v>
      </c>
      <c r="IE743">
        <v>0</v>
      </c>
      <c r="IF743">
        <v>0</v>
      </c>
      <c r="IG743">
        <v>0</v>
      </c>
      <c r="IH743">
        <v>0</v>
      </c>
      <c r="II743">
        <v>1</v>
      </c>
      <c r="IJ743">
        <v>0</v>
      </c>
      <c r="IK743">
        <v>1</v>
      </c>
      <c r="IL743">
        <v>0</v>
      </c>
      <c r="IM743">
        <v>0</v>
      </c>
      <c r="IN743">
        <v>0</v>
      </c>
      <c r="IO743">
        <v>0</v>
      </c>
      <c r="IP743">
        <v>0</v>
      </c>
      <c r="IQ743">
        <v>1</v>
      </c>
      <c r="IR743">
        <v>0</v>
      </c>
      <c r="IS743">
        <v>0</v>
      </c>
      <c r="IT743">
        <v>0</v>
      </c>
      <c r="IU743">
        <v>0</v>
      </c>
      <c r="IV743">
        <v>0</v>
      </c>
      <c r="IW743">
        <v>1</v>
      </c>
      <c r="IX743">
        <v>0</v>
      </c>
      <c r="IY743">
        <v>0</v>
      </c>
      <c r="IZ743">
        <v>0</v>
      </c>
      <c r="JA743">
        <v>0</v>
      </c>
      <c r="JB743">
        <v>3</v>
      </c>
      <c r="JC743">
        <v>38</v>
      </c>
      <c r="JD743" t="s">
        <v>0</v>
      </c>
      <c r="JE743" t="s">
        <v>0</v>
      </c>
      <c r="JF743" t="s">
        <v>0</v>
      </c>
      <c r="JG743" t="s">
        <v>0</v>
      </c>
      <c r="JH743" t="s">
        <v>0</v>
      </c>
      <c r="JI743" t="s">
        <v>0</v>
      </c>
      <c r="JJ743" t="s">
        <v>0</v>
      </c>
      <c r="JK743" t="s">
        <v>0</v>
      </c>
      <c r="JL743" t="s">
        <v>0</v>
      </c>
      <c r="JM743" t="s">
        <v>0</v>
      </c>
      <c r="JN743" t="s">
        <v>0</v>
      </c>
      <c r="JO743" t="s">
        <v>0</v>
      </c>
      <c r="JP743" t="s">
        <v>0</v>
      </c>
      <c r="JQ743" t="s">
        <v>0</v>
      </c>
      <c r="JR743" t="s">
        <v>0</v>
      </c>
      <c r="JS743" t="s">
        <v>0</v>
      </c>
      <c r="JT743" t="s">
        <v>0</v>
      </c>
      <c r="JU743" t="s">
        <v>0</v>
      </c>
      <c r="JV743" t="s">
        <v>0</v>
      </c>
      <c r="JW743">
        <v>1</v>
      </c>
      <c r="JX743">
        <v>1</v>
      </c>
      <c r="JY743">
        <v>0</v>
      </c>
      <c r="JZ743">
        <v>0</v>
      </c>
      <c r="KA743">
        <v>0</v>
      </c>
      <c r="KB743">
        <v>0</v>
      </c>
      <c r="KC743">
        <v>0</v>
      </c>
      <c r="KD743">
        <v>0</v>
      </c>
      <c r="KE743">
        <v>0</v>
      </c>
      <c r="KF743">
        <v>0</v>
      </c>
      <c r="KG743">
        <v>0</v>
      </c>
      <c r="KH743">
        <v>0</v>
      </c>
      <c r="KI743">
        <v>0</v>
      </c>
      <c r="KJ743">
        <v>0</v>
      </c>
      <c r="KK743">
        <v>0</v>
      </c>
      <c r="KL743">
        <v>0</v>
      </c>
      <c r="KM743">
        <v>0</v>
      </c>
      <c r="KN743">
        <v>0</v>
      </c>
      <c r="KO743">
        <v>0</v>
      </c>
      <c r="KP743">
        <v>0</v>
      </c>
      <c r="KQ743">
        <v>0</v>
      </c>
      <c r="KR743">
        <v>1</v>
      </c>
      <c r="KS743">
        <v>0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0</v>
      </c>
      <c r="LA743">
        <v>0</v>
      </c>
      <c r="LB743">
        <v>0</v>
      </c>
      <c r="LC743">
        <v>0</v>
      </c>
      <c r="LD743">
        <v>0</v>
      </c>
      <c r="LE743">
        <v>0</v>
      </c>
      <c r="LF743">
        <v>0</v>
      </c>
      <c r="LG743">
        <v>0</v>
      </c>
      <c r="LH743">
        <v>0</v>
      </c>
      <c r="LI743">
        <v>0</v>
      </c>
      <c r="LJ743">
        <v>0</v>
      </c>
      <c r="LK743">
        <v>0</v>
      </c>
      <c r="LL743">
        <v>0</v>
      </c>
      <c r="LM743">
        <v>0</v>
      </c>
      <c r="LN743">
        <v>0</v>
      </c>
      <c r="LO743">
        <v>0</v>
      </c>
      <c r="LP743">
        <v>0</v>
      </c>
      <c r="LQ743">
        <v>0</v>
      </c>
      <c r="LR743">
        <v>0</v>
      </c>
      <c r="LS743">
        <v>0</v>
      </c>
      <c r="LT743">
        <v>0</v>
      </c>
      <c r="LU743">
        <v>0</v>
      </c>
      <c r="LV743">
        <v>1</v>
      </c>
      <c r="LW743">
        <v>1</v>
      </c>
      <c r="LX743">
        <v>0</v>
      </c>
      <c r="LY743">
        <v>0</v>
      </c>
      <c r="LZ743">
        <v>0</v>
      </c>
      <c r="MA743">
        <v>0</v>
      </c>
      <c r="MB743">
        <v>0</v>
      </c>
      <c r="MC743">
        <v>0</v>
      </c>
      <c r="MD743">
        <v>0</v>
      </c>
      <c r="ME743">
        <v>0</v>
      </c>
      <c r="MF743">
        <v>0</v>
      </c>
      <c r="MG743">
        <v>0</v>
      </c>
      <c r="MH743">
        <v>0</v>
      </c>
      <c r="MI743">
        <v>0</v>
      </c>
      <c r="MJ743">
        <v>0</v>
      </c>
      <c r="MK743">
        <v>0</v>
      </c>
      <c r="ML743">
        <v>0</v>
      </c>
      <c r="MM743">
        <v>1</v>
      </c>
    </row>
    <row r="744" spans="1:351">
      <c r="A744" t="s">
        <v>365</v>
      </c>
      <c r="B744" t="s">
        <v>135</v>
      </c>
      <c r="C744" t="str">
        <f>"206101"</f>
        <v>206101</v>
      </c>
      <c r="D744" t="s">
        <v>364</v>
      </c>
      <c r="E744">
        <v>33</v>
      </c>
      <c r="F744">
        <v>942</v>
      </c>
      <c r="G744">
        <v>720</v>
      </c>
      <c r="H744">
        <v>264</v>
      </c>
      <c r="I744">
        <v>456</v>
      </c>
      <c r="J744">
        <v>0</v>
      </c>
      <c r="K744">
        <v>2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456</v>
      </c>
      <c r="T744">
        <v>0</v>
      </c>
      <c r="U744">
        <v>0</v>
      </c>
      <c r="V744">
        <v>456</v>
      </c>
      <c r="W744">
        <v>2</v>
      </c>
      <c r="X744">
        <v>1</v>
      </c>
      <c r="Y744">
        <v>1</v>
      </c>
      <c r="Z744">
        <v>0</v>
      </c>
      <c r="AA744">
        <v>454</v>
      </c>
      <c r="AB744">
        <v>165</v>
      </c>
      <c r="AC744">
        <v>44</v>
      </c>
      <c r="AD744">
        <v>22</v>
      </c>
      <c r="AE744">
        <v>43</v>
      </c>
      <c r="AF744">
        <v>1</v>
      </c>
      <c r="AG744">
        <v>21</v>
      </c>
      <c r="AH744">
        <v>2</v>
      </c>
      <c r="AI744">
        <v>1</v>
      </c>
      <c r="AJ744">
        <v>1</v>
      </c>
      <c r="AK744">
        <v>3</v>
      </c>
      <c r="AL744">
        <v>2</v>
      </c>
      <c r="AM744">
        <v>4</v>
      </c>
      <c r="AN744">
        <v>1</v>
      </c>
      <c r="AO744">
        <v>1</v>
      </c>
      <c r="AP744">
        <v>1</v>
      </c>
      <c r="AQ744">
        <v>0</v>
      </c>
      <c r="AR744">
        <v>2</v>
      </c>
      <c r="AS744">
        <v>1</v>
      </c>
      <c r="AT744">
        <v>2</v>
      </c>
      <c r="AU744">
        <v>0</v>
      </c>
      <c r="AV744">
        <v>0</v>
      </c>
      <c r="AW744">
        <v>2</v>
      </c>
      <c r="AX744">
        <v>1</v>
      </c>
      <c r="AY744">
        <v>1</v>
      </c>
      <c r="AZ744">
        <v>0</v>
      </c>
      <c r="BA744">
        <v>0</v>
      </c>
      <c r="BB744">
        <v>6</v>
      </c>
      <c r="BC744">
        <v>0</v>
      </c>
      <c r="BD744">
        <v>3</v>
      </c>
      <c r="BE744">
        <v>165</v>
      </c>
      <c r="BF744">
        <v>92</v>
      </c>
      <c r="BG744">
        <v>29</v>
      </c>
      <c r="BH744">
        <v>3</v>
      </c>
      <c r="BI744">
        <v>14</v>
      </c>
      <c r="BJ744">
        <v>8</v>
      </c>
      <c r="BK744">
        <v>15</v>
      </c>
      <c r="BL744">
        <v>0</v>
      </c>
      <c r="BM744">
        <v>0</v>
      </c>
      <c r="BN744">
        <v>0</v>
      </c>
      <c r="BO744">
        <v>0</v>
      </c>
      <c r="BP744">
        <v>1</v>
      </c>
      <c r="BQ744">
        <v>0</v>
      </c>
      <c r="BR744">
        <v>0</v>
      </c>
      <c r="BS744">
        <v>1</v>
      </c>
      <c r="BT744">
        <v>1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1</v>
      </c>
      <c r="CB744">
        <v>0</v>
      </c>
      <c r="CC744">
        <v>0</v>
      </c>
      <c r="CD744">
        <v>1</v>
      </c>
      <c r="CE744">
        <v>0</v>
      </c>
      <c r="CF744">
        <v>0</v>
      </c>
      <c r="CG744">
        <v>0</v>
      </c>
      <c r="CH744">
        <v>18</v>
      </c>
      <c r="CI744">
        <v>92</v>
      </c>
      <c r="CJ744">
        <v>17</v>
      </c>
      <c r="CK744">
        <v>4</v>
      </c>
      <c r="CL744">
        <v>3</v>
      </c>
      <c r="CM744">
        <v>1</v>
      </c>
      <c r="CN744">
        <v>0</v>
      </c>
      <c r="CO744">
        <v>1</v>
      </c>
      <c r="CP744">
        <v>1</v>
      </c>
      <c r="CQ744">
        <v>0</v>
      </c>
      <c r="CR744">
        <v>0</v>
      </c>
      <c r="CS744">
        <v>0</v>
      </c>
      <c r="CT744">
        <v>0</v>
      </c>
      <c r="CU744">
        <v>1</v>
      </c>
      <c r="CV744">
        <v>2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2</v>
      </c>
      <c r="DE744">
        <v>0</v>
      </c>
      <c r="DF744">
        <v>2</v>
      </c>
      <c r="DG744">
        <v>0</v>
      </c>
      <c r="DH744">
        <v>0</v>
      </c>
      <c r="DI744">
        <v>17</v>
      </c>
      <c r="DJ744">
        <v>30</v>
      </c>
      <c r="DK744">
        <v>18</v>
      </c>
      <c r="DL744">
        <v>1</v>
      </c>
      <c r="DM744">
        <v>2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1</v>
      </c>
      <c r="DV744">
        <v>0</v>
      </c>
      <c r="DW744">
        <v>0</v>
      </c>
      <c r="DX744">
        <v>0</v>
      </c>
      <c r="DY744">
        <v>2</v>
      </c>
      <c r="DZ744">
        <v>2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1</v>
      </c>
      <c r="EI744">
        <v>1</v>
      </c>
      <c r="EJ744">
        <v>0</v>
      </c>
      <c r="EK744">
        <v>0</v>
      </c>
      <c r="EL744">
        <v>2</v>
      </c>
      <c r="EM744">
        <v>30</v>
      </c>
      <c r="EN744">
        <v>15</v>
      </c>
      <c r="EO744">
        <v>1</v>
      </c>
      <c r="EP744">
        <v>1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0</v>
      </c>
      <c r="FL744">
        <v>0</v>
      </c>
      <c r="FM744">
        <v>0</v>
      </c>
      <c r="FN744">
        <v>0</v>
      </c>
      <c r="FO744">
        <v>0</v>
      </c>
      <c r="FP744">
        <v>13</v>
      </c>
      <c r="FQ744">
        <v>15</v>
      </c>
      <c r="FR744">
        <v>55</v>
      </c>
      <c r="FS744">
        <v>18</v>
      </c>
      <c r="FT744">
        <v>2</v>
      </c>
      <c r="FU744">
        <v>6</v>
      </c>
      <c r="FV744">
        <v>4</v>
      </c>
      <c r="FW744">
        <v>1</v>
      </c>
      <c r="FX744">
        <v>7</v>
      </c>
      <c r="FY744">
        <v>0</v>
      </c>
      <c r="FZ744">
        <v>0</v>
      </c>
      <c r="GA744">
        <v>1</v>
      </c>
      <c r="GB744">
        <v>0</v>
      </c>
      <c r="GC744">
        <v>0</v>
      </c>
      <c r="GD744">
        <v>2</v>
      </c>
      <c r="GE744">
        <v>0</v>
      </c>
      <c r="GF744">
        <v>0</v>
      </c>
      <c r="GG744">
        <v>1</v>
      </c>
      <c r="GH744">
        <v>0</v>
      </c>
      <c r="GI744">
        <v>0</v>
      </c>
      <c r="GJ744">
        <v>0</v>
      </c>
      <c r="GK744">
        <v>1</v>
      </c>
      <c r="GL744">
        <v>0</v>
      </c>
      <c r="GM744">
        <v>0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1</v>
      </c>
      <c r="GT744">
        <v>11</v>
      </c>
      <c r="GU744">
        <v>55</v>
      </c>
      <c r="GV744">
        <v>46</v>
      </c>
      <c r="GW744">
        <v>17</v>
      </c>
      <c r="GX744">
        <v>9</v>
      </c>
      <c r="GY744">
        <v>3</v>
      </c>
      <c r="GZ744">
        <v>0</v>
      </c>
      <c r="HA744">
        <v>3</v>
      </c>
      <c r="HB744">
        <v>1</v>
      </c>
      <c r="HC744">
        <v>1</v>
      </c>
      <c r="HD744">
        <v>0</v>
      </c>
      <c r="HE744">
        <v>0</v>
      </c>
      <c r="HF744">
        <v>1</v>
      </c>
      <c r="HG744">
        <v>0</v>
      </c>
      <c r="HH744">
        <v>0</v>
      </c>
      <c r="HI744">
        <v>2</v>
      </c>
      <c r="HJ744">
        <v>0</v>
      </c>
      <c r="HK744">
        <v>0</v>
      </c>
      <c r="HL744">
        <v>1</v>
      </c>
      <c r="HM744">
        <v>1</v>
      </c>
      <c r="HN744">
        <v>1</v>
      </c>
      <c r="HO744">
        <v>2</v>
      </c>
      <c r="HP744">
        <v>1</v>
      </c>
      <c r="HQ744">
        <v>1</v>
      </c>
      <c r="HR744">
        <v>1</v>
      </c>
      <c r="HS744">
        <v>0</v>
      </c>
      <c r="HT744">
        <v>0</v>
      </c>
      <c r="HU744">
        <v>0</v>
      </c>
      <c r="HV744">
        <v>1</v>
      </c>
      <c r="HW744">
        <v>0</v>
      </c>
      <c r="HX744">
        <v>0</v>
      </c>
      <c r="HY744">
        <v>46</v>
      </c>
      <c r="HZ744">
        <v>28</v>
      </c>
      <c r="IA744">
        <v>21</v>
      </c>
      <c r="IB744">
        <v>1</v>
      </c>
      <c r="IC744">
        <v>0</v>
      </c>
      <c r="ID744">
        <v>1</v>
      </c>
      <c r="IE744">
        <v>1</v>
      </c>
      <c r="IF744">
        <v>0</v>
      </c>
      <c r="IG744">
        <v>0</v>
      </c>
      <c r="IH744">
        <v>2</v>
      </c>
      <c r="II744">
        <v>1</v>
      </c>
      <c r="IJ744">
        <v>0</v>
      </c>
      <c r="IK744">
        <v>0</v>
      </c>
      <c r="IL744">
        <v>0</v>
      </c>
      <c r="IM744">
        <v>0</v>
      </c>
      <c r="IN744">
        <v>0</v>
      </c>
      <c r="IO744">
        <v>0</v>
      </c>
      <c r="IP744">
        <v>0</v>
      </c>
      <c r="IQ744">
        <v>0</v>
      </c>
      <c r="IR744">
        <v>0</v>
      </c>
      <c r="IS744">
        <v>0</v>
      </c>
      <c r="IT744">
        <v>0</v>
      </c>
      <c r="IU744">
        <v>1</v>
      </c>
      <c r="IV744">
        <v>0</v>
      </c>
      <c r="IW744">
        <v>0</v>
      </c>
      <c r="IX744">
        <v>0</v>
      </c>
      <c r="IY744">
        <v>0</v>
      </c>
      <c r="IZ744">
        <v>0</v>
      </c>
      <c r="JA744">
        <v>0</v>
      </c>
      <c r="JB744">
        <v>0</v>
      </c>
      <c r="JC744">
        <v>28</v>
      </c>
      <c r="JD744" t="s">
        <v>0</v>
      </c>
      <c r="JE744" t="s">
        <v>0</v>
      </c>
      <c r="JF744" t="s">
        <v>0</v>
      </c>
      <c r="JG744" t="s">
        <v>0</v>
      </c>
      <c r="JH744" t="s">
        <v>0</v>
      </c>
      <c r="JI744" t="s">
        <v>0</v>
      </c>
      <c r="JJ744" t="s">
        <v>0</v>
      </c>
      <c r="JK744" t="s">
        <v>0</v>
      </c>
      <c r="JL744" t="s">
        <v>0</v>
      </c>
      <c r="JM744" t="s">
        <v>0</v>
      </c>
      <c r="JN744" t="s">
        <v>0</v>
      </c>
      <c r="JO744" t="s">
        <v>0</v>
      </c>
      <c r="JP744" t="s">
        <v>0</v>
      </c>
      <c r="JQ744" t="s">
        <v>0</v>
      </c>
      <c r="JR744" t="s">
        <v>0</v>
      </c>
      <c r="JS744" t="s">
        <v>0</v>
      </c>
      <c r="JT744" t="s">
        <v>0</v>
      </c>
      <c r="JU744" t="s">
        <v>0</v>
      </c>
      <c r="JV744" t="s">
        <v>0</v>
      </c>
      <c r="JW744">
        <v>4</v>
      </c>
      <c r="JX744">
        <v>1</v>
      </c>
      <c r="JY744">
        <v>2</v>
      </c>
      <c r="JZ744">
        <v>0</v>
      </c>
      <c r="KA744">
        <v>0</v>
      </c>
      <c r="KB744">
        <v>0</v>
      </c>
      <c r="KC744">
        <v>0</v>
      </c>
      <c r="KD744">
        <v>0</v>
      </c>
      <c r="KE744">
        <v>0</v>
      </c>
      <c r="KF744">
        <v>1</v>
      </c>
      <c r="KG744">
        <v>0</v>
      </c>
      <c r="KH744">
        <v>0</v>
      </c>
      <c r="KI744">
        <v>0</v>
      </c>
      <c r="KJ744">
        <v>0</v>
      </c>
      <c r="KK744">
        <v>0</v>
      </c>
      <c r="KL744">
        <v>0</v>
      </c>
      <c r="KM744">
        <v>0</v>
      </c>
      <c r="KN744">
        <v>0</v>
      </c>
      <c r="KO744">
        <v>0</v>
      </c>
      <c r="KP744">
        <v>0</v>
      </c>
      <c r="KQ744">
        <v>0</v>
      </c>
      <c r="KR744">
        <v>4</v>
      </c>
      <c r="KS744">
        <v>1</v>
      </c>
      <c r="KT744">
        <v>0</v>
      </c>
      <c r="KU744">
        <v>0</v>
      </c>
      <c r="KV744">
        <v>0</v>
      </c>
      <c r="KW744">
        <v>0</v>
      </c>
      <c r="KX744">
        <v>0</v>
      </c>
      <c r="KY744">
        <v>0</v>
      </c>
      <c r="KZ744">
        <v>0</v>
      </c>
      <c r="LA744">
        <v>0</v>
      </c>
      <c r="LB744">
        <v>0</v>
      </c>
      <c r="LC744">
        <v>0</v>
      </c>
      <c r="LD744">
        <v>0</v>
      </c>
      <c r="LE744">
        <v>0</v>
      </c>
      <c r="LF744">
        <v>0</v>
      </c>
      <c r="L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0</v>
      </c>
      <c r="LN744">
        <v>0</v>
      </c>
      <c r="LO744">
        <v>1</v>
      </c>
      <c r="LP744">
        <v>0</v>
      </c>
      <c r="LQ744">
        <v>0</v>
      </c>
      <c r="LR744">
        <v>0</v>
      </c>
      <c r="LS744">
        <v>0</v>
      </c>
      <c r="LT744">
        <v>0</v>
      </c>
      <c r="LU744">
        <v>1</v>
      </c>
      <c r="LV744">
        <v>1</v>
      </c>
      <c r="LW744">
        <v>0</v>
      </c>
      <c r="LX744">
        <v>0</v>
      </c>
      <c r="LY744">
        <v>0</v>
      </c>
      <c r="LZ744">
        <v>0</v>
      </c>
      <c r="MA744">
        <v>0</v>
      </c>
      <c r="MB744">
        <v>0</v>
      </c>
      <c r="MC744">
        <v>0</v>
      </c>
      <c r="MD744">
        <v>0</v>
      </c>
      <c r="ME744">
        <v>0</v>
      </c>
      <c r="MF744">
        <v>0</v>
      </c>
      <c r="MG744">
        <v>0</v>
      </c>
      <c r="MH744">
        <v>0</v>
      </c>
      <c r="MI744">
        <v>0</v>
      </c>
      <c r="MJ744">
        <v>0</v>
      </c>
      <c r="MK744">
        <v>1</v>
      </c>
      <c r="ML744">
        <v>0</v>
      </c>
      <c r="MM744">
        <v>1</v>
      </c>
    </row>
    <row r="745" spans="1:351">
      <c r="A745" t="s">
        <v>363</v>
      </c>
      <c r="B745" t="s">
        <v>135</v>
      </c>
      <c r="C745" t="str">
        <f>"206101"</f>
        <v>206101</v>
      </c>
      <c r="D745" t="s">
        <v>362</v>
      </c>
      <c r="E745">
        <v>34</v>
      </c>
      <c r="F745">
        <v>1254</v>
      </c>
      <c r="G745">
        <v>950</v>
      </c>
      <c r="H745">
        <v>300</v>
      </c>
      <c r="I745">
        <v>650</v>
      </c>
      <c r="J745">
        <v>1</v>
      </c>
      <c r="K745">
        <v>2</v>
      </c>
      <c r="L745">
        <v>2</v>
      </c>
      <c r="M745">
        <v>2</v>
      </c>
      <c r="N745">
        <v>0</v>
      </c>
      <c r="O745">
        <v>0</v>
      </c>
      <c r="P745">
        <v>0</v>
      </c>
      <c r="Q745">
        <v>0</v>
      </c>
      <c r="R745">
        <v>2</v>
      </c>
      <c r="S745">
        <v>652</v>
      </c>
      <c r="T745">
        <v>2</v>
      </c>
      <c r="U745">
        <v>0</v>
      </c>
      <c r="V745">
        <v>652</v>
      </c>
      <c r="W745">
        <v>11</v>
      </c>
      <c r="X745">
        <v>6</v>
      </c>
      <c r="Y745">
        <v>3</v>
      </c>
      <c r="Z745">
        <v>2</v>
      </c>
      <c r="AA745">
        <v>641</v>
      </c>
      <c r="AB745">
        <v>212</v>
      </c>
      <c r="AC745">
        <v>66</v>
      </c>
      <c r="AD745">
        <v>26</v>
      </c>
      <c r="AE745">
        <v>48</v>
      </c>
      <c r="AF745">
        <v>1</v>
      </c>
      <c r="AG745">
        <v>32</v>
      </c>
      <c r="AH745">
        <v>3</v>
      </c>
      <c r="AI745">
        <v>1</v>
      </c>
      <c r="AJ745">
        <v>4</v>
      </c>
      <c r="AK745">
        <v>9</v>
      </c>
      <c r="AL745">
        <v>5</v>
      </c>
      <c r="AM745">
        <v>3</v>
      </c>
      <c r="AN745">
        <v>0</v>
      </c>
      <c r="AO745">
        <v>1</v>
      </c>
      <c r="AP745">
        <v>0</v>
      </c>
      <c r="AQ745">
        <v>3</v>
      </c>
      <c r="AR745">
        <v>0</v>
      </c>
      <c r="AS745">
        <v>0</v>
      </c>
      <c r="AT745">
        <v>1</v>
      </c>
      <c r="AU745">
        <v>0</v>
      </c>
      <c r="AV745">
        <v>1</v>
      </c>
      <c r="AW745">
        <v>1</v>
      </c>
      <c r="AX745">
        <v>0</v>
      </c>
      <c r="AY745">
        <v>0</v>
      </c>
      <c r="AZ745">
        <v>0</v>
      </c>
      <c r="BA745">
        <v>1</v>
      </c>
      <c r="BB745">
        <v>4</v>
      </c>
      <c r="BC745">
        <v>0</v>
      </c>
      <c r="BD745">
        <v>2</v>
      </c>
      <c r="BE745">
        <v>212</v>
      </c>
      <c r="BF745">
        <v>165</v>
      </c>
      <c r="BG745">
        <v>56</v>
      </c>
      <c r="BH745">
        <v>8</v>
      </c>
      <c r="BI745">
        <v>23</v>
      </c>
      <c r="BJ745">
        <v>8</v>
      </c>
      <c r="BK745">
        <v>14</v>
      </c>
      <c r="BL745">
        <v>0</v>
      </c>
      <c r="BM745">
        <v>0</v>
      </c>
      <c r="BN745">
        <v>0</v>
      </c>
      <c r="BO745">
        <v>4</v>
      </c>
      <c r="BP745">
        <v>1</v>
      </c>
      <c r="BQ745">
        <v>1</v>
      </c>
      <c r="BR745">
        <v>1</v>
      </c>
      <c r="BS745">
        <v>1</v>
      </c>
      <c r="BT745">
        <v>1</v>
      </c>
      <c r="BU745">
        <v>1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3</v>
      </c>
      <c r="CB745">
        <v>1</v>
      </c>
      <c r="CC745">
        <v>1</v>
      </c>
      <c r="CD745">
        <v>0</v>
      </c>
      <c r="CE745">
        <v>0</v>
      </c>
      <c r="CF745">
        <v>0</v>
      </c>
      <c r="CG745">
        <v>1</v>
      </c>
      <c r="CH745">
        <v>40</v>
      </c>
      <c r="CI745">
        <v>165</v>
      </c>
      <c r="CJ745">
        <v>30</v>
      </c>
      <c r="CK745">
        <v>10</v>
      </c>
      <c r="CL745">
        <v>5</v>
      </c>
      <c r="CM745">
        <v>1</v>
      </c>
      <c r="CN745">
        <v>1</v>
      </c>
      <c r="CO745">
        <v>2</v>
      </c>
      <c r="CP745">
        <v>2</v>
      </c>
      <c r="CQ745">
        <v>0</v>
      </c>
      <c r="CR745">
        <v>1</v>
      </c>
      <c r="CS745">
        <v>1</v>
      </c>
      <c r="CT745">
        <v>1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3</v>
      </c>
      <c r="DC745">
        <v>0</v>
      </c>
      <c r="DD745">
        <v>0</v>
      </c>
      <c r="DE745">
        <v>0</v>
      </c>
      <c r="DF745">
        <v>0</v>
      </c>
      <c r="DG745">
        <v>1</v>
      </c>
      <c r="DH745">
        <v>2</v>
      </c>
      <c r="DI745">
        <v>30</v>
      </c>
      <c r="DJ745">
        <v>35</v>
      </c>
      <c r="DK745">
        <v>21</v>
      </c>
      <c r="DL745">
        <v>3</v>
      </c>
      <c r="DM745">
        <v>2</v>
      </c>
      <c r="DN745">
        <v>0</v>
      </c>
      <c r="DO745">
        <v>0</v>
      </c>
      <c r="DP745">
        <v>1</v>
      </c>
      <c r="DQ745">
        <v>2</v>
      </c>
      <c r="DR745">
        <v>0</v>
      </c>
      <c r="DS745">
        <v>0</v>
      </c>
      <c r="DT745">
        <v>1</v>
      </c>
      <c r="DU745">
        <v>0</v>
      </c>
      <c r="DV745">
        <v>1</v>
      </c>
      <c r="DW745">
        <v>0</v>
      </c>
      <c r="DX745">
        <v>0</v>
      </c>
      <c r="DY745">
        <v>1</v>
      </c>
      <c r="DZ745">
        <v>1</v>
      </c>
      <c r="EA745">
        <v>0</v>
      </c>
      <c r="EB745">
        <v>0</v>
      </c>
      <c r="EC745">
        <v>0</v>
      </c>
      <c r="ED745">
        <v>0</v>
      </c>
      <c r="EE745">
        <v>1</v>
      </c>
      <c r="EF745">
        <v>0</v>
      </c>
      <c r="EG745">
        <v>0</v>
      </c>
      <c r="EH745">
        <v>1</v>
      </c>
      <c r="EI745">
        <v>0</v>
      </c>
      <c r="EJ745">
        <v>0</v>
      </c>
      <c r="EK745">
        <v>0</v>
      </c>
      <c r="EL745">
        <v>0</v>
      </c>
      <c r="EM745">
        <v>35</v>
      </c>
      <c r="EN745">
        <v>21</v>
      </c>
      <c r="EO745">
        <v>2</v>
      </c>
      <c r="EP745">
        <v>0</v>
      </c>
      <c r="EQ745">
        <v>1</v>
      </c>
      <c r="ER745">
        <v>0</v>
      </c>
      <c r="ES745">
        <v>1</v>
      </c>
      <c r="ET745">
        <v>0</v>
      </c>
      <c r="EU745">
        <v>0</v>
      </c>
      <c r="EV745">
        <v>0</v>
      </c>
      <c r="EW745">
        <v>0</v>
      </c>
      <c r="EX745">
        <v>0</v>
      </c>
      <c r="EY745">
        <v>1</v>
      </c>
      <c r="EZ745">
        <v>0</v>
      </c>
      <c r="FA745">
        <v>0</v>
      </c>
      <c r="FB745">
        <v>0</v>
      </c>
      <c r="FC745">
        <v>1</v>
      </c>
      <c r="FD745">
        <v>0</v>
      </c>
      <c r="FE745">
        <v>2</v>
      </c>
      <c r="FF745">
        <v>1</v>
      </c>
      <c r="FG745">
        <v>0</v>
      </c>
      <c r="FH745">
        <v>0</v>
      </c>
      <c r="FI745">
        <v>2</v>
      </c>
      <c r="FJ745">
        <v>0</v>
      </c>
      <c r="FK745">
        <v>1</v>
      </c>
      <c r="FL745">
        <v>0</v>
      </c>
      <c r="FM745">
        <v>0</v>
      </c>
      <c r="FN745">
        <v>0</v>
      </c>
      <c r="FO745">
        <v>0</v>
      </c>
      <c r="FP745">
        <v>9</v>
      </c>
      <c r="FQ745">
        <v>21</v>
      </c>
      <c r="FR745">
        <v>78</v>
      </c>
      <c r="FS745">
        <v>23</v>
      </c>
      <c r="FT745">
        <v>5</v>
      </c>
      <c r="FU745">
        <v>9</v>
      </c>
      <c r="FV745">
        <v>0</v>
      </c>
      <c r="FW745">
        <v>0</v>
      </c>
      <c r="FX745">
        <v>8</v>
      </c>
      <c r="FY745">
        <v>1</v>
      </c>
      <c r="FZ745">
        <v>4</v>
      </c>
      <c r="GA745">
        <v>2</v>
      </c>
      <c r="GB745">
        <v>2</v>
      </c>
      <c r="GC745">
        <v>4</v>
      </c>
      <c r="GD745">
        <v>0</v>
      </c>
      <c r="GE745">
        <v>0</v>
      </c>
      <c r="GF745">
        <v>0</v>
      </c>
      <c r="GG745">
        <v>0</v>
      </c>
      <c r="GH745">
        <v>0</v>
      </c>
      <c r="GI745">
        <v>0</v>
      </c>
      <c r="GJ745">
        <v>0</v>
      </c>
      <c r="GK745">
        <v>0</v>
      </c>
      <c r="GL745">
        <v>0</v>
      </c>
      <c r="GM745">
        <v>0</v>
      </c>
      <c r="GN745">
        <v>0</v>
      </c>
      <c r="GO745">
        <v>0</v>
      </c>
      <c r="GP745">
        <v>0</v>
      </c>
      <c r="GQ745">
        <v>0</v>
      </c>
      <c r="GR745">
        <v>0</v>
      </c>
      <c r="GS745">
        <v>4</v>
      </c>
      <c r="GT745">
        <v>16</v>
      </c>
      <c r="GU745">
        <v>78</v>
      </c>
      <c r="GV745">
        <v>57</v>
      </c>
      <c r="GW745">
        <v>28</v>
      </c>
      <c r="GX745">
        <v>8</v>
      </c>
      <c r="GY745">
        <v>1</v>
      </c>
      <c r="GZ745">
        <v>2</v>
      </c>
      <c r="HA745">
        <v>2</v>
      </c>
      <c r="HB745">
        <v>2</v>
      </c>
      <c r="HC745">
        <v>6</v>
      </c>
      <c r="HD745">
        <v>0</v>
      </c>
      <c r="HE745">
        <v>0</v>
      </c>
      <c r="HF745">
        <v>0</v>
      </c>
      <c r="HG745">
        <v>0</v>
      </c>
      <c r="HH745">
        <v>0</v>
      </c>
      <c r="HI745">
        <v>0</v>
      </c>
      <c r="HJ745">
        <v>0</v>
      </c>
      <c r="HK745">
        <v>2</v>
      </c>
      <c r="HL745">
        <v>0</v>
      </c>
      <c r="HM745">
        <v>2</v>
      </c>
      <c r="HN745">
        <v>0</v>
      </c>
      <c r="HO745">
        <v>1</v>
      </c>
      <c r="HP745">
        <v>0</v>
      </c>
      <c r="HQ745">
        <v>1</v>
      </c>
      <c r="HR745">
        <v>0</v>
      </c>
      <c r="HS745">
        <v>0</v>
      </c>
      <c r="HT745">
        <v>0</v>
      </c>
      <c r="HU745">
        <v>1</v>
      </c>
      <c r="HV745">
        <v>0</v>
      </c>
      <c r="HW745">
        <v>0</v>
      </c>
      <c r="HX745">
        <v>1</v>
      </c>
      <c r="HY745">
        <v>57</v>
      </c>
      <c r="HZ745">
        <v>40</v>
      </c>
      <c r="IA745">
        <v>27</v>
      </c>
      <c r="IB745">
        <v>3</v>
      </c>
      <c r="IC745">
        <v>0</v>
      </c>
      <c r="ID745">
        <v>1</v>
      </c>
      <c r="IE745">
        <v>0</v>
      </c>
      <c r="IF745">
        <v>0</v>
      </c>
      <c r="IG745">
        <v>0</v>
      </c>
      <c r="IH745">
        <v>0</v>
      </c>
      <c r="II745">
        <v>1</v>
      </c>
      <c r="IJ745">
        <v>0</v>
      </c>
      <c r="IK745">
        <v>1</v>
      </c>
      <c r="IL745">
        <v>0</v>
      </c>
      <c r="IM745">
        <v>0</v>
      </c>
      <c r="IN745">
        <v>0</v>
      </c>
      <c r="IO745">
        <v>0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1</v>
      </c>
      <c r="IX745">
        <v>5</v>
      </c>
      <c r="IY745">
        <v>0</v>
      </c>
      <c r="IZ745">
        <v>0</v>
      </c>
      <c r="JA745">
        <v>0</v>
      </c>
      <c r="JB745">
        <v>1</v>
      </c>
      <c r="JC745">
        <v>40</v>
      </c>
      <c r="JD745" t="s">
        <v>0</v>
      </c>
      <c r="JE745" t="s">
        <v>0</v>
      </c>
      <c r="JF745" t="s">
        <v>0</v>
      </c>
      <c r="JG745" t="s">
        <v>0</v>
      </c>
      <c r="JH745" t="s">
        <v>0</v>
      </c>
      <c r="JI745" t="s">
        <v>0</v>
      </c>
      <c r="JJ745" t="s">
        <v>0</v>
      </c>
      <c r="JK745" t="s">
        <v>0</v>
      </c>
      <c r="JL745" t="s">
        <v>0</v>
      </c>
      <c r="JM745" t="s">
        <v>0</v>
      </c>
      <c r="JN745" t="s">
        <v>0</v>
      </c>
      <c r="JO745" t="s">
        <v>0</v>
      </c>
      <c r="JP745" t="s">
        <v>0</v>
      </c>
      <c r="JQ745" t="s">
        <v>0</v>
      </c>
      <c r="JR745" t="s">
        <v>0</v>
      </c>
      <c r="JS745" t="s">
        <v>0</v>
      </c>
      <c r="JT745" t="s">
        <v>0</v>
      </c>
      <c r="JU745" t="s">
        <v>0</v>
      </c>
      <c r="JV745" t="s">
        <v>0</v>
      </c>
      <c r="JW745">
        <v>1</v>
      </c>
      <c r="JX745">
        <v>1</v>
      </c>
      <c r="JY745">
        <v>0</v>
      </c>
      <c r="JZ745">
        <v>0</v>
      </c>
      <c r="KA745">
        <v>0</v>
      </c>
      <c r="KB745">
        <v>0</v>
      </c>
      <c r="KC745">
        <v>0</v>
      </c>
      <c r="KD745">
        <v>0</v>
      </c>
      <c r="KE745">
        <v>0</v>
      </c>
      <c r="KF745">
        <v>0</v>
      </c>
      <c r="KG745">
        <v>0</v>
      </c>
      <c r="KH745">
        <v>0</v>
      </c>
      <c r="KI745">
        <v>0</v>
      </c>
      <c r="KJ745">
        <v>0</v>
      </c>
      <c r="KK745">
        <v>0</v>
      </c>
      <c r="KL745">
        <v>0</v>
      </c>
      <c r="KM745">
        <v>0</v>
      </c>
      <c r="KN745">
        <v>0</v>
      </c>
      <c r="KO745">
        <v>0</v>
      </c>
      <c r="KP745">
        <v>0</v>
      </c>
      <c r="KQ745">
        <v>0</v>
      </c>
      <c r="KR745">
        <v>1</v>
      </c>
      <c r="KS745">
        <v>1</v>
      </c>
      <c r="KT745">
        <v>1</v>
      </c>
      <c r="KU745">
        <v>0</v>
      </c>
      <c r="KV745">
        <v>0</v>
      </c>
      <c r="KW745">
        <v>0</v>
      </c>
      <c r="KX745">
        <v>0</v>
      </c>
      <c r="KY745">
        <v>0</v>
      </c>
      <c r="KZ745">
        <v>0</v>
      </c>
      <c r="LA745">
        <v>0</v>
      </c>
      <c r="LB745">
        <v>0</v>
      </c>
      <c r="LC745">
        <v>0</v>
      </c>
      <c r="LD745">
        <v>0</v>
      </c>
      <c r="LE745">
        <v>0</v>
      </c>
      <c r="LF745">
        <v>0</v>
      </c>
      <c r="LG745">
        <v>0</v>
      </c>
      <c r="LH745">
        <v>0</v>
      </c>
      <c r="LI745">
        <v>0</v>
      </c>
      <c r="LJ745">
        <v>0</v>
      </c>
      <c r="LK745">
        <v>0</v>
      </c>
      <c r="LL745">
        <v>0</v>
      </c>
      <c r="LM745">
        <v>0</v>
      </c>
      <c r="LN745">
        <v>0</v>
      </c>
      <c r="LO745">
        <v>0</v>
      </c>
      <c r="LP745">
        <v>0</v>
      </c>
      <c r="LQ745">
        <v>0</v>
      </c>
      <c r="LR745">
        <v>0</v>
      </c>
      <c r="LS745">
        <v>0</v>
      </c>
      <c r="LT745">
        <v>0</v>
      </c>
      <c r="LU745">
        <v>1</v>
      </c>
      <c r="LV745">
        <v>1</v>
      </c>
      <c r="LW745">
        <v>0</v>
      </c>
      <c r="LX745">
        <v>1</v>
      </c>
      <c r="LY745">
        <v>0</v>
      </c>
      <c r="LZ745">
        <v>0</v>
      </c>
      <c r="MA745">
        <v>0</v>
      </c>
      <c r="MB745">
        <v>0</v>
      </c>
      <c r="MC745">
        <v>0</v>
      </c>
      <c r="MD745">
        <v>0</v>
      </c>
      <c r="ME745">
        <v>0</v>
      </c>
      <c r="MF745">
        <v>0</v>
      </c>
      <c r="MG745">
        <v>0</v>
      </c>
      <c r="MH745">
        <v>0</v>
      </c>
      <c r="MI745">
        <v>0</v>
      </c>
      <c r="MJ745">
        <v>0</v>
      </c>
      <c r="MK745">
        <v>0</v>
      </c>
      <c r="ML745">
        <v>0</v>
      </c>
      <c r="MM745">
        <v>1</v>
      </c>
    </row>
    <row r="746" spans="1:351">
      <c r="A746" t="s">
        <v>361</v>
      </c>
      <c r="B746" t="s">
        <v>135</v>
      </c>
      <c r="C746" t="str">
        <f>"206101"</f>
        <v>206101</v>
      </c>
      <c r="D746" t="s">
        <v>359</v>
      </c>
      <c r="E746">
        <v>35</v>
      </c>
      <c r="F746">
        <v>1410</v>
      </c>
      <c r="G746">
        <v>1090</v>
      </c>
      <c r="H746">
        <v>496</v>
      </c>
      <c r="I746">
        <v>594</v>
      </c>
      <c r="J746">
        <v>1</v>
      </c>
      <c r="K746">
        <v>2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594</v>
      </c>
      <c r="T746">
        <v>0</v>
      </c>
      <c r="U746">
        <v>0</v>
      </c>
      <c r="V746">
        <v>594</v>
      </c>
      <c r="W746">
        <v>3</v>
      </c>
      <c r="X746">
        <v>0</v>
      </c>
      <c r="Y746">
        <v>0</v>
      </c>
      <c r="Z746">
        <v>0</v>
      </c>
      <c r="AA746">
        <v>591</v>
      </c>
      <c r="AB746">
        <v>242</v>
      </c>
      <c r="AC746">
        <v>80</v>
      </c>
      <c r="AD746">
        <v>23</v>
      </c>
      <c r="AE746">
        <v>73</v>
      </c>
      <c r="AF746">
        <v>2</v>
      </c>
      <c r="AG746">
        <v>29</v>
      </c>
      <c r="AH746">
        <v>2</v>
      </c>
      <c r="AI746">
        <v>1</v>
      </c>
      <c r="AJ746">
        <v>3</v>
      </c>
      <c r="AK746">
        <v>4</v>
      </c>
      <c r="AL746">
        <v>10</v>
      </c>
      <c r="AM746">
        <v>1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2</v>
      </c>
      <c r="AU746">
        <v>0</v>
      </c>
      <c r="AV746">
        <v>2</v>
      </c>
      <c r="AW746">
        <v>1</v>
      </c>
      <c r="AX746">
        <v>0</v>
      </c>
      <c r="AY746">
        <v>2</v>
      </c>
      <c r="AZ746">
        <v>0</v>
      </c>
      <c r="BA746">
        <v>0</v>
      </c>
      <c r="BB746">
        <v>3</v>
      </c>
      <c r="BC746">
        <v>1</v>
      </c>
      <c r="BD746">
        <v>3</v>
      </c>
      <c r="BE746">
        <v>242</v>
      </c>
      <c r="BF746">
        <v>134</v>
      </c>
      <c r="BG746">
        <v>49</v>
      </c>
      <c r="BH746">
        <v>9</v>
      </c>
      <c r="BI746">
        <v>13</v>
      </c>
      <c r="BJ746">
        <v>11</v>
      </c>
      <c r="BK746">
        <v>8</v>
      </c>
      <c r="BL746">
        <v>0</v>
      </c>
      <c r="BM746">
        <v>0</v>
      </c>
      <c r="BN746">
        <v>0</v>
      </c>
      <c r="BO746">
        <v>2</v>
      </c>
      <c r="BP746">
        <v>0</v>
      </c>
      <c r="BQ746">
        <v>2</v>
      </c>
      <c r="BR746">
        <v>1</v>
      </c>
      <c r="BS746">
        <v>2</v>
      </c>
      <c r="BT746">
        <v>1</v>
      </c>
      <c r="BU746">
        <v>0</v>
      </c>
      <c r="BV746">
        <v>1</v>
      </c>
      <c r="BW746">
        <v>0</v>
      </c>
      <c r="BX746">
        <v>0</v>
      </c>
      <c r="BY746">
        <v>0</v>
      </c>
      <c r="BZ746">
        <v>0</v>
      </c>
      <c r="CA746">
        <v>1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1</v>
      </c>
      <c r="CH746">
        <v>33</v>
      </c>
      <c r="CI746">
        <v>134</v>
      </c>
      <c r="CJ746">
        <v>20</v>
      </c>
      <c r="CK746">
        <v>6</v>
      </c>
      <c r="CL746">
        <v>4</v>
      </c>
      <c r="CM746">
        <v>5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4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1</v>
      </c>
      <c r="DE746">
        <v>0</v>
      </c>
      <c r="DF746">
        <v>0</v>
      </c>
      <c r="DG746">
        <v>0</v>
      </c>
      <c r="DH746">
        <v>0</v>
      </c>
      <c r="DI746">
        <v>20</v>
      </c>
      <c r="DJ746">
        <v>26</v>
      </c>
      <c r="DK746">
        <v>13</v>
      </c>
      <c r="DL746">
        <v>1</v>
      </c>
      <c r="DM746">
        <v>1</v>
      </c>
      <c r="DN746">
        <v>0</v>
      </c>
      <c r="DO746">
        <v>0</v>
      </c>
      <c r="DP746">
        <v>0</v>
      </c>
      <c r="DQ746">
        <v>2</v>
      </c>
      <c r="DR746">
        <v>0</v>
      </c>
      <c r="DS746">
        <v>0</v>
      </c>
      <c r="DT746">
        <v>2</v>
      </c>
      <c r="DU746">
        <v>1</v>
      </c>
      <c r="DV746">
        <v>0</v>
      </c>
      <c r="DW746">
        <v>0</v>
      </c>
      <c r="DX746">
        <v>0</v>
      </c>
      <c r="DY746">
        <v>1</v>
      </c>
      <c r="DZ746">
        <v>0</v>
      </c>
      <c r="EA746">
        <v>1</v>
      </c>
      <c r="EB746">
        <v>0</v>
      </c>
      <c r="EC746">
        <v>1</v>
      </c>
      <c r="ED746">
        <v>0</v>
      </c>
      <c r="EE746">
        <v>2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1</v>
      </c>
      <c r="EM746">
        <v>26</v>
      </c>
      <c r="EN746">
        <v>24</v>
      </c>
      <c r="EO746">
        <v>3</v>
      </c>
      <c r="EP746">
        <v>2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1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1</v>
      </c>
      <c r="FF746">
        <v>0</v>
      </c>
      <c r="FG746">
        <v>0</v>
      </c>
      <c r="FH746">
        <v>0</v>
      </c>
      <c r="FI746">
        <v>0</v>
      </c>
      <c r="FJ746">
        <v>0</v>
      </c>
      <c r="FK746">
        <v>0</v>
      </c>
      <c r="FL746">
        <v>0</v>
      </c>
      <c r="FM746">
        <v>0</v>
      </c>
      <c r="FN746">
        <v>0</v>
      </c>
      <c r="FO746">
        <v>0</v>
      </c>
      <c r="FP746">
        <v>17</v>
      </c>
      <c r="FQ746">
        <v>24</v>
      </c>
      <c r="FR746">
        <v>56</v>
      </c>
      <c r="FS746">
        <v>12</v>
      </c>
      <c r="FT746">
        <v>2</v>
      </c>
      <c r="FU746">
        <v>13</v>
      </c>
      <c r="FV746">
        <v>1</v>
      </c>
      <c r="FW746">
        <v>3</v>
      </c>
      <c r="FX746">
        <v>0</v>
      </c>
      <c r="FY746">
        <v>1</v>
      </c>
      <c r="FZ746">
        <v>2</v>
      </c>
      <c r="GA746">
        <v>0</v>
      </c>
      <c r="GB746">
        <v>1</v>
      </c>
      <c r="GC746">
        <v>1</v>
      </c>
      <c r="GD746">
        <v>3</v>
      </c>
      <c r="GE746">
        <v>0</v>
      </c>
      <c r="GF746">
        <v>0</v>
      </c>
      <c r="GG746">
        <v>0</v>
      </c>
      <c r="GH746">
        <v>0</v>
      </c>
      <c r="GI746">
        <v>1</v>
      </c>
      <c r="GJ746">
        <v>0</v>
      </c>
      <c r="GK746">
        <v>2</v>
      </c>
      <c r="GL746">
        <v>0</v>
      </c>
      <c r="GM746">
        <v>0</v>
      </c>
      <c r="GN746">
        <v>0</v>
      </c>
      <c r="GO746">
        <v>0</v>
      </c>
      <c r="GP746">
        <v>1</v>
      </c>
      <c r="GQ746">
        <v>0</v>
      </c>
      <c r="GR746">
        <v>0</v>
      </c>
      <c r="GS746">
        <v>1</v>
      </c>
      <c r="GT746">
        <v>12</v>
      </c>
      <c r="GU746">
        <v>56</v>
      </c>
      <c r="GV746">
        <v>51</v>
      </c>
      <c r="GW746">
        <v>28</v>
      </c>
      <c r="GX746">
        <v>10</v>
      </c>
      <c r="GY746">
        <v>1</v>
      </c>
      <c r="GZ746">
        <v>0</v>
      </c>
      <c r="HA746">
        <v>0</v>
      </c>
      <c r="HB746">
        <v>0</v>
      </c>
      <c r="HC746">
        <v>1</v>
      </c>
      <c r="HD746">
        <v>0</v>
      </c>
      <c r="HE746">
        <v>1</v>
      </c>
      <c r="HF746">
        <v>0</v>
      </c>
      <c r="HG746">
        <v>1</v>
      </c>
      <c r="HH746">
        <v>0</v>
      </c>
      <c r="HI746">
        <v>1</v>
      </c>
      <c r="HJ746">
        <v>1</v>
      </c>
      <c r="HK746">
        <v>0</v>
      </c>
      <c r="HL746">
        <v>1</v>
      </c>
      <c r="HM746">
        <v>0</v>
      </c>
      <c r="HN746">
        <v>0</v>
      </c>
      <c r="HO746">
        <v>0</v>
      </c>
      <c r="HP746">
        <v>1</v>
      </c>
      <c r="HQ746">
        <v>1</v>
      </c>
      <c r="HR746">
        <v>1</v>
      </c>
      <c r="HS746">
        <v>1</v>
      </c>
      <c r="HT746">
        <v>0</v>
      </c>
      <c r="HU746">
        <v>1</v>
      </c>
      <c r="HV746">
        <v>0</v>
      </c>
      <c r="HW746">
        <v>0</v>
      </c>
      <c r="HX746">
        <v>1</v>
      </c>
      <c r="HY746">
        <v>51</v>
      </c>
      <c r="HZ746">
        <v>36</v>
      </c>
      <c r="IA746">
        <v>20</v>
      </c>
      <c r="IB746">
        <v>8</v>
      </c>
      <c r="IC746">
        <v>0</v>
      </c>
      <c r="ID746">
        <v>0</v>
      </c>
      <c r="IE746">
        <v>0</v>
      </c>
      <c r="IF746">
        <v>0</v>
      </c>
      <c r="IG746">
        <v>0</v>
      </c>
      <c r="IH746">
        <v>0</v>
      </c>
      <c r="II746">
        <v>0</v>
      </c>
      <c r="IJ746">
        <v>0</v>
      </c>
      <c r="IK746">
        <v>1</v>
      </c>
      <c r="IL746">
        <v>0</v>
      </c>
      <c r="IM746">
        <v>0</v>
      </c>
      <c r="IN746">
        <v>0</v>
      </c>
      <c r="IO746">
        <v>1</v>
      </c>
      <c r="IP746">
        <v>0</v>
      </c>
      <c r="IQ746">
        <v>1</v>
      </c>
      <c r="IR746">
        <v>1</v>
      </c>
      <c r="IS746">
        <v>0</v>
      </c>
      <c r="IT746">
        <v>0</v>
      </c>
      <c r="IU746">
        <v>0</v>
      </c>
      <c r="IV746">
        <v>0</v>
      </c>
      <c r="IW746">
        <v>0</v>
      </c>
      <c r="IX746">
        <v>1</v>
      </c>
      <c r="IY746">
        <v>1</v>
      </c>
      <c r="IZ746">
        <v>0</v>
      </c>
      <c r="JA746">
        <v>0</v>
      </c>
      <c r="JB746">
        <v>2</v>
      </c>
      <c r="JC746">
        <v>36</v>
      </c>
      <c r="JD746" t="s">
        <v>0</v>
      </c>
      <c r="JE746" t="s">
        <v>0</v>
      </c>
      <c r="JF746" t="s">
        <v>0</v>
      </c>
      <c r="JG746" t="s">
        <v>0</v>
      </c>
      <c r="JH746" t="s">
        <v>0</v>
      </c>
      <c r="JI746" t="s">
        <v>0</v>
      </c>
      <c r="JJ746" t="s">
        <v>0</v>
      </c>
      <c r="JK746" t="s">
        <v>0</v>
      </c>
      <c r="JL746" t="s">
        <v>0</v>
      </c>
      <c r="JM746" t="s">
        <v>0</v>
      </c>
      <c r="JN746" t="s">
        <v>0</v>
      </c>
      <c r="JO746" t="s">
        <v>0</v>
      </c>
      <c r="JP746" t="s">
        <v>0</v>
      </c>
      <c r="JQ746" t="s">
        <v>0</v>
      </c>
      <c r="JR746" t="s">
        <v>0</v>
      </c>
      <c r="JS746" t="s">
        <v>0</v>
      </c>
      <c r="JT746" t="s">
        <v>0</v>
      </c>
      <c r="JU746" t="s">
        <v>0</v>
      </c>
      <c r="JV746" t="s">
        <v>0</v>
      </c>
      <c r="JW746">
        <v>2</v>
      </c>
      <c r="JX746">
        <v>0</v>
      </c>
      <c r="JY746">
        <v>0</v>
      </c>
      <c r="JZ746">
        <v>0</v>
      </c>
      <c r="KA746">
        <v>0</v>
      </c>
      <c r="KB746">
        <v>0</v>
      </c>
      <c r="KC746">
        <v>0</v>
      </c>
      <c r="KD746">
        <v>0</v>
      </c>
      <c r="KE746">
        <v>0</v>
      </c>
      <c r="KF746">
        <v>1</v>
      </c>
      <c r="KG746">
        <v>0</v>
      </c>
      <c r="KH746">
        <v>0</v>
      </c>
      <c r="KI746">
        <v>0</v>
      </c>
      <c r="KJ746">
        <v>1</v>
      </c>
      <c r="KK746">
        <v>0</v>
      </c>
      <c r="KL746">
        <v>0</v>
      </c>
      <c r="KM746">
        <v>0</v>
      </c>
      <c r="KN746">
        <v>0</v>
      </c>
      <c r="KO746">
        <v>0</v>
      </c>
      <c r="KP746">
        <v>0</v>
      </c>
      <c r="KQ746">
        <v>0</v>
      </c>
      <c r="KR746">
        <v>2</v>
      </c>
      <c r="KS746">
        <v>0</v>
      </c>
      <c r="KT746">
        <v>0</v>
      </c>
      <c r="KU746">
        <v>0</v>
      </c>
      <c r="KV746">
        <v>0</v>
      </c>
      <c r="KW746">
        <v>0</v>
      </c>
      <c r="KX746">
        <v>0</v>
      </c>
      <c r="KY746">
        <v>0</v>
      </c>
      <c r="KZ746">
        <v>0</v>
      </c>
      <c r="LA746">
        <v>0</v>
      </c>
      <c r="LB746">
        <v>0</v>
      </c>
      <c r="LC746">
        <v>0</v>
      </c>
      <c r="LD746">
        <v>0</v>
      </c>
      <c r="LE746">
        <v>0</v>
      </c>
      <c r="LF746">
        <v>0</v>
      </c>
      <c r="LG746">
        <v>0</v>
      </c>
      <c r="LH746">
        <v>0</v>
      </c>
      <c r="LI746">
        <v>0</v>
      </c>
      <c r="LJ746">
        <v>0</v>
      </c>
      <c r="LK746">
        <v>0</v>
      </c>
      <c r="LL746">
        <v>0</v>
      </c>
      <c r="LM746">
        <v>0</v>
      </c>
      <c r="LN746">
        <v>0</v>
      </c>
      <c r="LO746">
        <v>0</v>
      </c>
      <c r="LP746">
        <v>0</v>
      </c>
      <c r="LQ746">
        <v>0</v>
      </c>
      <c r="LR746">
        <v>0</v>
      </c>
      <c r="LS746">
        <v>0</v>
      </c>
      <c r="LT746">
        <v>0</v>
      </c>
      <c r="LU746">
        <v>0</v>
      </c>
      <c r="LV746">
        <v>0</v>
      </c>
      <c r="LW746">
        <v>0</v>
      </c>
      <c r="LX746">
        <v>0</v>
      </c>
      <c r="LY746">
        <v>0</v>
      </c>
      <c r="LZ746">
        <v>0</v>
      </c>
      <c r="MA746">
        <v>0</v>
      </c>
      <c r="MB746">
        <v>0</v>
      </c>
      <c r="MC746">
        <v>0</v>
      </c>
      <c r="MD746">
        <v>0</v>
      </c>
      <c r="ME746">
        <v>0</v>
      </c>
      <c r="MF746">
        <v>0</v>
      </c>
      <c r="MG746">
        <v>0</v>
      </c>
      <c r="MH746">
        <v>0</v>
      </c>
      <c r="MI746">
        <v>0</v>
      </c>
      <c r="MJ746">
        <v>0</v>
      </c>
      <c r="MK746">
        <v>0</v>
      </c>
      <c r="ML746">
        <v>0</v>
      </c>
      <c r="MM746">
        <v>0</v>
      </c>
    </row>
    <row r="747" spans="1:351">
      <c r="A747" t="s">
        <v>360</v>
      </c>
      <c r="B747" t="s">
        <v>135</v>
      </c>
      <c r="C747" t="str">
        <f>"206101"</f>
        <v>206101</v>
      </c>
      <c r="D747" t="s">
        <v>359</v>
      </c>
      <c r="E747">
        <v>36</v>
      </c>
      <c r="F747">
        <v>1442</v>
      </c>
      <c r="G747">
        <v>1110</v>
      </c>
      <c r="H747">
        <v>431</v>
      </c>
      <c r="I747">
        <v>679</v>
      </c>
      <c r="J747">
        <v>1</v>
      </c>
      <c r="K747">
        <v>3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679</v>
      </c>
      <c r="T747">
        <v>0</v>
      </c>
      <c r="U747">
        <v>0</v>
      </c>
      <c r="V747">
        <v>679</v>
      </c>
      <c r="W747">
        <v>13</v>
      </c>
      <c r="X747">
        <v>8</v>
      </c>
      <c r="Y747">
        <v>3</v>
      </c>
      <c r="Z747">
        <v>2</v>
      </c>
      <c r="AA747">
        <v>666</v>
      </c>
      <c r="AB747">
        <v>268</v>
      </c>
      <c r="AC747">
        <v>73</v>
      </c>
      <c r="AD747">
        <v>30</v>
      </c>
      <c r="AE747">
        <v>81</v>
      </c>
      <c r="AF747">
        <v>1</v>
      </c>
      <c r="AG747">
        <v>30</v>
      </c>
      <c r="AH747">
        <v>1</v>
      </c>
      <c r="AI747">
        <v>0</v>
      </c>
      <c r="AJ747">
        <v>2</v>
      </c>
      <c r="AK747">
        <v>12</v>
      </c>
      <c r="AL747">
        <v>10</v>
      </c>
      <c r="AM747">
        <v>4</v>
      </c>
      <c r="AN747">
        <v>0</v>
      </c>
      <c r="AO747">
        <v>0</v>
      </c>
      <c r="AP747">
        <v>0</v>
      </c>
      <c r="AQ747">
        <v>0</v>
      </c>
      <c r="AR747">
        <v>1</v>
      </c>
      <c r="AS747">
        <v>1</v>
      </c>
      <c r="AT747">
        <v>3</v>
      </c>
      <c r="AU747">
        <v>0</v>
      </c>
      <c r="AV747">
        <v>0</v>
      </c>
      <c r="AW747">
        <v>0</v>
      </c>
      <c r="AX747">
        <v>4</v>
      </c>
      <c r="AY747">
        <v>0</v>
      </c>
      <c r="AZ747">
        <v>0</v>
      </c>
      <c r="BA747">
        <v>0</v>
      </c>
      <c r="BB747">
        <v>9</v>
      </c>
      <c r="BC747">
        <v>0</v>
      </c>
      <c r="BD747">
        <v>6</v>
      </c>
      <c r="BE747">
        <v>268</v>
      </c>
      <c r="BF747">
        <v>126</v>
      </c>
      <c r="BG747">
        <v>41</v>
      </c>
      <c r="BH747">
        <v>14</v>
      </c>
      <c r="BI747">
        <v>17</v>
      </c>
      <c r="BJ747">
        <v>4</v>
      </c>
      <c r="BK747">
        <v>8</v>
      </c>
      <c r="BL747">
        <v>1</v>
      </c>
      <c r="BM747">
        <v>0</v>
      </c>
      <c r="BN747">
        <v>0</v>
      </c>
      <c r="BO747">
        <v>1</v>
      </c>
      <c r="BP747">
        <v>0</v>
      </c>
      <c r="BQ747">
        <v>0</v>
      </c>
      <c r="BR747">
        <v>0</v>
      </c>
      <c r="BS747">
        <v>0</v>
      </c>
      <c r="BT747">
        <v>2</v>
      </c>
      <c r="BU747">
        <v>0</v>
      </c>
      <c r="BV747">
        <v>0</v>
      </c>
      <c r="BW747">
        <v>0</v>
      </c>
      <c r="BX747">
        <v>1</v>
      </c>
      <c r="BY747">
        <v>0</v>
      </c>
      <c r="BZ747">
        <v>0</v>
      </c>
      <c r="CA747">
        <v>2</v>
      </c>
      <c r="CB747">
        <v>0</v>
      </c>
      <c r="CC747">
        <v>2</v>
      </c>
      <c r="CD747">
        <v>2</v>
      </c>
      <c r="CE747">
        <v>0</v>
      </c>
      <c r="CF747">
        <v>0</v>
      </c>
      <c r="CG747">
        <v>1</v>
      </c>
      <c r="CH747">
        <v>30</v>
      </c>
      <c r="CI747">
        <v>126</v>
      </c>
      <c r="CJ747">
        <v>27</v>
      </c>
      <c r="CK747">
        <v>8</v>
      </c>
      <c r="CL747">
        <v>5</v>
      </c>
      <c r="CM747">
        <v>1</v>
      </c>
      <c r="CN747">
        <v>0</v>
      </c>
      <c r="CO747">
        <v>2</v>
      </c>
      <c r="CP747">
        <v>1</v>
      </c>
      <c r="CQ747">
        <v>0</v>
      </c>
      <c r="CR747">
        <v>0</v>
      </c>
      <c r="CS747">
        <v>0</v>
      </c>
      <c r="CT747">
        <v>0</v>
      </c>
      <c r="CU747">
        <v>1</v>
      </c>
      <c r="CV747">
        <v>1</v>
      </c>
      <c r="CW747">
        <v>0</v>
      </c>
      <c r="CX747">
        <v>0</v>
      </c>
      <c r="CY747">
        <v>1</v>
      </c>
      <c r="CZ747">
        <v>0</v>
      </c>
      <c r="DA747">
        <v>1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6</v>
      </c>
      <c r="DI747">
        <v>27</v>
      </c>
      <c r="DJ747">
        <v>49</v>
      </c>
      <c r="DK747">
        <v>32</v>
      </c>
      <c r="DL747">
        <v>1</v>
      </c>
      <c r="DM747">
        <v>4</v>
      </c>
      <c r="DN747">
        <v>1</v>
      </c>
      <c r="DO747">
        <v>1</v>
      </c>
      <c r="DP747">
        <v>1</v>
      </c>
      <c r="DQ747">
        <v>2</v>
      </c>
      <c r="DR747">
        <v>1</v>
      </c>
      <c r="DS747">
        <v>1</v>
      </c>
      <c r="DT747">
        <v>2</v>
      </c>
      <c r="DU747">
        <v>0</v>
      </c>
      <c r="DV747">
        <v>1</v>
      </c>
      <c r="DW747">
        <v>0</v>
      </c>
      <c r="DX747">
        <v>0</v>
      </c>
      <c r="DY747">
        <v>1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1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49</v>
      </c>
      <c r="EN747">
        <v>15</v>
      </c>
      <c r="EO747">
        <v>3</v>
      </c>
      <c r="EP747">
        <v>1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1</v>
      </c>
      <c r="FB747">
        <v>0</v>
      </c>
      <c r="FC747">
        <v>0</v>
      </c>
      <c r="FD747">
        <v>1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0</v>
      </c>
      <c r="FO747">
        <v>0</v>
      </c>
      <c r="FP747">
        <v>9</v>
      </c>
      <c r="FQ747">
        <v>15</v>
      </c>
      <c r="FR747">
        <v>67</v>
      </c>
      <c r="FS747">
        <v>23</v>
      </c>
      <c r="FT747">
        <v>0</v>
      </c>
      <c r="FU747">
        <v>12</v>
      </c>
      <c r="FV747">
        <v>3</v>
      </c>
      <c r="FW747">
        <v>3</v>
      </c>
      <c r="FX747">
        <v>11</v>
      </c>
      <c r="FY747">
        <v>0</v>
      </c>
      <c r="FZ747">
        <v>3</v>
      </c>
      <c r="GA747">
        <v>0</v>
      </c>
      <c r="GB747">
        <v>0</v>
      </c>
      <c r="GC747">
        <v>1</v>
      </c>
      <c r="GD747">
        <v>0</v>
      </c>
      <c r="GE747">
        <v>0</v>
      </c>
      <c r="GF747">
        <v>1</v>
      </c>
      <c r="GG747">
        <v>0</v>
      </c>
      <c r="GH747">
        <v>0</v>
      </c>
      <c r="GI747">
        <v>0</v>
      </c>
      <c r="GJ747">
        <v>0</v>
      </c>
      <c r="GK747">
        <v>0</v>
      </c>
      <c r="GL747">
        <v>0</v>
      </c>
      <c r="GM747">
        <v>1</v>
      </c>
      <c r="GN747">
        <v>0</v>
      </c>
      <c r="GO747">
        <v>0</v>
      </c>
      <c r="GP747">
        <v>0</v>
      </c>
      <c r="GQ747">
        <v>0</v>
      </c>
      <c r="GR747">
        <v>0</v>
      </c>
      <c r="GS747">
        <v>2</v>
      </c>
      <c r="GT747">
        <v>7</v>
      </c>
      <c r="GU747">
        <v>67</v>
      </c>
      <c r="GV747">
        <v>71</v>
      </c>
      <c r="GW747">
        <v>21</v>
      </c>
      <c r="GX747">
        <v>23</v>
      </c>
      <c r="GY747">
        <v>4</v>
      </c>
      <c r="GZ747">
        <v>1</v>
      </c>
      <c r="HA747">
        <v>2</v>
      </c>
      <c r="HB747">
        <v>2</v>
      </c>
      <c r="HC747">
        <v>1</v>
      </c>
      <c r="HD747">
        <v>1</v>
      </c>
      <c r="HE747">
        <v>1</v>
      </c>
      <c r="HF747">
        <v>0</v>
      </c>
      <c r="HG747">
        <v>2</v>
      </c>
      <c r="HH747">
        <v>1</v>
      </c>
      <c r="HI747">
        <v>1</v>
      </c>
      <c r="HJ747">
        <v>0</v>
      </c>
      <c r="HK747">
        <v>1</v>
      </c>
      <c r="HL747">
        <v>2</v>
      </c>
      <c r="HM747">
        <v>2</v>
      </c>
      <c r="HN747">
        <v>1</v>
      </c>
      <c r="HO747">
        <v>1</v>
      </c>
      <c r="HP747">
        <v>1</v>
      </c>
      <c r="HQ747">
        <v>1</v>
      </c>
      <c r="HR747">
        <v>0</v>
      </c>
      <c r="HS747">
        <v>0</v>
      </c>
      <c r="HT747">
        <v>1</v>
      </c>
      <c r="HU747">
        <v>1</v>
      </c>
      <c r="HV747">
        <v>0</v>
      </c>
      <c r="HW747">
        <v>0</v>
      </c>
      <c r="HX747">
        <v>0</v>
      </c>
      <c r="HY747">
        <v>71</v>
      </c>
      <c r="HZ747">
        <v>40</v>
      </c>
      <c r="IA747">
        <v>24</v>
      </c>
      <c r="IB747">
        <v>5</v>
      </c>
      <c r="IC747">
        <v>0</v>
      </c>
      <c r="ID747">
        <v>2</v>
      </c>
      <c r="IE747">
        <v>1</v>
      </c>
      <c r="IF747">
        <v>0</v>
      </c>
      <c r="IG747">
        <v>1</v>
      </c>
      <c r="IH747">
        <v>0</v>
      </c>
      <c r="II747">
        <v>0</v>
      </c>
      <c r="IJ747">
        <v>1</v>
      </c>
      <c r="IK747">
        <v>1</v>
      </c>
      <c r="IL747">
        <v>0</v>
      </c>
      <c r="IM747">
        <v>0</v>
      </c>
      <c r="IN747">
        <v>0</v>
      </c>
      <c r="IO747">
        <v>0</v>
      </c>
      <c r="IP747">
        <v>0</v>
      </c>
      <c r="IQ747">
        <v>0</v>
      </c>
      <c r="IR747">
        <v>1</v>
      </c>
      <c r="IS747">
        <v>0</v>
      </c>
      <c r="IT747">
        <v>0</v>
      </c>
      <c r="IU747">
        <v>0</v>
      </c>
      <c r="IV747">
        <v>0</v>
      </c>
      <c r="IW747">
        <v>1</v>
      </c>
      <c r="IX747">
        <v>0</v>
      </c>
      <c r="IY747">
        <v>0</v>
      </c>
      <c r="IZ747">
        <v>1</v>
      </c>
      <c r="JA747">
        <v>0</v>
      </c>
      <c r="JB747">
        <v>2</v>
      </c>
      <c r="JC747">
        <v>40</v>
      </c>
      <c r="JD747" t="s">
        <v>0</v>
      </c>
      <c r="JE747" t="s">
        <v>0</v>
      </c>
      <c r="JF747" t="s">
        <v>0</v>
      </c>
      <c r="JG747" t="s">
        <v>0</v>
      </c>
      <c r="JH747" t="s">
        <v>0</v>
      </c>
      <c r="JI747" t="s">
        <v>0</v>
      </c>
      <c r="JJ747" t="s">
        <v>0</v>
      </c>
      <c r="JK747" t="s">
        <v>0</v>
      </c>
      <c r="JL747" t="s">
        <v>0</v>
      </c>
      <c r="JM747" t="s">
        <v>0</v>
      </c>
      <c r="JN747" t="s">
        <v>0</v>
      </c>
      <c r="JO747" t="s">
        <v>0</v>
      </c>
      <c r="JP747" t="s">
        <v>0</v>
      </c>
      <c r="JQ747" t="s">
        <v>0</v>
      </c>
      <c r="JR747" t="s">
        <v>0</v>
      </c>
      <c r="JS747" t="s">
        <v>0</v>
      </c>
      <c r="JT747" t="s">
        <v>0</v>
      </c>
      <c r="JU747" t="s">
        <v>0</v>
      </c>
      <c r="JV747" t="s">
        <v>0</v>
      </c>
      <c r="JW747">
        <v>3</v>
      </c>
      <c r="JX747">
        <v>0</v>
      </c>
      <c r="JY747">
        <v>2</v>
      </c>
      <c r="JZ747">
        <v>0</v>
      </c>
      <c r="KA747">
        <v>0</v>
      </c>
      <c r="KB747">
        <v>0</v>
      </c>
      <c r="KC747">
        <v>0</v>
      </c>
      <c r="KD747">
        <v>0</v>
      </c>
      <c r="KE747">
        <v>0</v>
      </c>
      <c r="KF747">
        <v>1</v>
      </c>
      <c r="KG747">
        <v>0</v>
      </c>
      <c r="KH747">
        <v>0</v>
      </c>
      <c r="KI747">
        <v>0</v>
      </c>
      <c r="KJ747">
        <v>0</v>
      </c>
      <c r="KK747">
        <v>0</v>
      </c>
      <c r="KL747">
        <v>0</v>
      </c>
      <c r="KM747">
        <v>0</v>
      </c>
      <c r="KN747">
        <v>0</v>
      </c>
      <c r="KO747">
        <v>0</v>
      </c>
      <c r="KP747">
        <v>0</v>
      </c>
      <c r="KQ747">
        <v>0</v>
      </c>
      <c r="KR747">
        <v>3</v>
      </c>
      <c r="KS747">
        <v>0</v>
      </c>
      <c r="KT747">
        <v>0</v>
      </c>
      <c r="KU747">
        <v>0</v>
      </c>
      <c r="KV747">
        <v>0</v>
      </c>
      <c r="KW747">
        <v>0</v>
      </c>
      <c r="KX747">
        <v>0</v>
      </c>
      <c r="KY747">
        <v>0</v>
      </c>
      <c r="KZ747">
        <v>0</v>
      </c>
      <c r="LA747">
        <v>0</v>
      </c>
      <c r="LB747">
        <v>0</v>
      </c>
      <c r="LC747">
        <v>0</v>
      </c>
      <c r="LD747">
        <v>0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0</v>
      </c>
      <c r="LM747">
        <v>0</v>
      </c>
      <c r="LN747">
        <v>0</v>
      </c>
      <c r="LO747">
        <v>0</v>
      </c>
      <c r="LP747">
        <v>0</v>
      </c>
      <c r="LQ747">
        <v>0</v>
      </c>
      <c r="LR747">
        <v>0</v>
      </c>
      <c r="LS747">
        <v>0</v>
      </c>
      <c r="LT747">
        <v>0</v>
      </c>
      <c r="LU747">
        <v>0</v>
      </c>
      <c r="LV747">
        <v>0</v>
      </c>
      <c r="LW747">
        <v>0</v>
      </c>
      <c r="LX747">
        <v>0</v>
      </c>
      <c r="LY747">
        <v>0</v>
      </c>
      <c r="LZ747">
        <v>0</v>
      </c>
      <c r="MA747">
        <v>0</v>
      </c>
      <c r="MB747">
        <v>0</v>
      </c>
      <c r="MC747">
        <v>0</v>
      </c>
      <c r="MD747">
        <v>0</v>
      </c>
      <c r="ME747">
        <v>0</v>
      </c>
      <c r="MF747">
        <v>0</v>
      </c>
      <c r="MG747">
        <v>0</v>
      </c>
      <c r="MH747">
        <v>0</v>
      </c>
      <c r="MI747">
        <v>0</v>
      </c>
      <c r="MJ747">
        <v>0</v>
      </c>
      <c r="MK747">
        <v>0</v>
      </c>
      <c r="ML747">
        <v>0</v>
      </c>
      <c r="MM747">
        <v>0</v>
      </c>
    </row>
    <row r="748" spans="1:351">
      <c r="A748" t="s">
        <v>358</v>
      </c>
      <c r="B748" t="s">
        <v>135</v>
      </c>
      <c r="C748" t="str">
        <f>"206101"</f>
        <v>206101</v>
      </c>
      <c r="D748" t="s">
        <v>357</v>
      </c>
      <c r="E748">
        <v>37</v>
      </c>
      <c r="F748">
        <v>1223</v>
      </c>
      <c r="G748">
        <v>940</v>
      </c>
      <c r="H748">
        <v>286</v>
      </c>
      <c r="I748">
        <v>654</v>
      </c>
      <c r="J748">
        <v>2</v>
      </c>
      <c r="K748">
        <v>9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652</v>
      </c>
      <c r="T748">
        <v>0</v>
      </c>
      <c r="U748">
        <v>0</v>
      </c>
      <c r="V748">
        <v>652</v>
      </c>
      <c r="W748">
        <v>10</v>
      </c>
      <c r="X748">
        <v>9</v>
      </c>
      <c r="Y748">
        <v>1</v>
      </c>
      <c r="Z748">
        <v>0</v>
      </c>
      <c r="AA748">
        <v>642</v>
      </c>
      <c r="AB748">
        <v>220</v>
      </c>
      <c r="AC748">
        <v>60</v>
      </c>
      <c r="AD748">
        <v>7</v>
      </c>
      <c r="AE748">
        <v>77</v>
      </c>
      <c r="AF748">
        <v>1</v>
      </c>
      <c r="AG748">
        <v>30</v>
      </c>
      <c r="AH748">
        <v>1</v>
      </c>
      <c r="AI748">
        <v>3</v>
      </c>
      <c r="AJ748">
        <v>0</v>
      </c>
      <c r="AK748">
        <v>4</v>
      </c>
      <c r="AL748">
        <v>7</v>
      </c>
      <c r="AM748">
        <v>4</v>
      </c>
      <c r="AN748">
        <v>0</v>
      </c>
      <c r="AO748">
        <v>1</v>
      </c>
      <c r="AP748">
        <v>0</v>
      </c>
      <c r="AQ748">
        <v>1</v>
      </c>
      <c r="AR748">
        <v>1</v>
      </c>
      <c r="AS748">
        <v>0</v>
      </c>
      <c r="AT748">
        <v>0</v>
      </c>
      <c r="AU748">
        <v>0</v>
      </c>
      <c r="AV748">
        <v>2</v>
      </c>
      <c r="AW748">
        <v>3</v>
      </c>
      <c r="AX748">
        <v>1</v>
      </c>
      <c r="AY748">
        <v>1</v>
      </c>
      <c r="AZ748">
        <v>1</v>
      </c>
      <c r="BA748">
        <v>1</v>
      </c>
      <c r="BB748">
        <v>6</v>
      </c>
      <c r="BC748">
        <v>0</v>
      </c>
      <c r="BD748">
        <v>8</v>
      </c>
      <c r="BE748">
        <v>220</v>
      </c>
      <c r="BF748">
        <v>146</v>
      </c>
      <c r="BG748">
        <v>67</v>
      </c>
      <c r="BH748">
        <v>6</v>
      </c>
      <c r="BI748">
        <v>19</v>
      </c>
      <c r="BJ748">
        <v>10</v>
      </c>
      <c r="BK748">
        <v>6</v>
      </c>
      <c r="BL748">
        <v>0</v>
      </c>
      <c r="BM748">
        <v>1</v>
      </c>
      <c r="BN748">
        <v>0</v>
      </c>
      <c r="BO748">
        <v>1</v>
      </c>
      <c r="BP748">
        <v>2</v>
      </c>
      <c r="BQ748">
        <v>0</v>
      </c>
      <c r="BR748">
        <v>0</v>
      </c>
      <c r="BS748">
        <v>1</v>
      </c>
      <c r="BT748">
        <v>2</v>
      </c>
      <c r="BU748">
        <v>0</v>
      </c>
      <c r="BV748">
        <v>0</v>
      </c>
      <c r="BW748">
        <v>0</v>
      </c>
      <c r="BX748">
        <v>1</v>
      </c>
      <c r="BY748">
        <v>0</v>
      </c>
      <c r="BZ748">
        <v>0</v>
      </c>
      <c r="CA748">
        <v>2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1</v>
      </c>
      <c r="CH748">
        <v>27</v>
      </c>
      <c r="CI748">
        <v>146</v>
      </c>
      <c r="CJ748">
        <v>26</v>
      </c>
      <c r="CK748">
        <v>7</v>
      </c>
      <c r="CL748">
        <v>4</v>
      </c>
      <c r="CM748">
        <v>0</v>
      </c>
      <c r="CN748">
        <v>3</v>
      </c>
      <c r="CO748">
        <v>2</v>
      </c>
      <c r="CP748">
        <v>1</v>
      </c>
      <c r="CQ748">
        <v>0</v>
      </c>
      <c r="CR748">
        <v>0</v>
      </c>
      <c r="CS748">
        <v>0</v>
      </c>
      <c r="CT748">
        <v>1</v>
      </c>
      <c r="CU748">
        <v>0</v>
      </c>
      <c r="CV748">
        <v>0</v>
      </c>
      <c r="CW748">
        <v>0</v>
      </c>
      <c r="CX748">
        <v>1</v>
      </c>
      <c r="CY748">
        <v>1</v>
      </c>
      <c r="CZ748">
        <v>0</v>
      </c>
      <c r="DA748">
        <v>1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5</v>
      </c>
      <c r="DI748">
        <v>26</v>
      </c>
      <c r="DJ748">
        <v>36</v>
      </c>
      <c r="DK748">
        <v>18</v>
      </c>
      <c r="DL748">
        <v>0</v>
      </c>
      <c r="DM748">
        <v>7</v>
      </c>
      <c r="DN748">
        <v>1</v>
      </c>
      <c r="DO748">
        <v>0</v>
      </c>
      <c r="DP748">
        <v>1</v>
      </c>
      <c r="DQ748">
        <v>2</v>
      </c>
      <c r="DR748">
        <v>0</v>
      </c>
      <c r="DS748">
        <v>0</v>
      </c>
      <c r="DT748">
        <v>2</v>
      </c>
      <c r="DU748">
        <v>0</v>
      </c>
      <c r="DV748">
        <v>0</v>
      </c>
      <c r="DW748">
        <v>0</v>
      </c>
      <c r="DX748">
        <v>0</v>
      </c>
      <c r="DY748">
        <v>1</v>
      </c>
      <c r="DZ748">
        <v>1</v>
      </c>
      <c r="EA748">
        <v>0</v>
      </c>
      <c r="EB748">
        <v>0</v>
      </c>
      <c r="EC748">
        <v>1</v>
      </c>
      <c r="ED748">
        <v>0</v>
      </c>
      <c r="EE748">
        <v>1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1</v>
      </c>
      <c r="EM748">
        <v>36</v>
      </c>
      <c r="EN748">
        <v>23</v>
      </c>
      <c r="EO748">
        <v>2</v>
      </c>
      <c r="EP748">
        <v>1</v>
      </c>
      <c r="EQ748">
        <v>0</v>
      </c>
      <c r="ER748">
        <v>0</v>
      </c>
      <c r="ES748">
        <v>2</v>
      </c>
      <c r="ET748">
        <v>1</v>
      </c>
      <c r="EU748">
        <v>1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2</v>
      </c>
      <c r="FD748">
        <v>0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0</v>
      </c>
      <c r="FO748">
        <v>1</v>
      </c>
      <c r="FP748">
        <v>13</v>
      </c>
      <c r="FQ748">
        <v>23</v>
      </c>
      <c r="FR748">
        <v>85</v>
      </c>
      <c r="FS748">
        <v>27</v>
      </c>
      <c r="FT748">
        <v>0</v>
      </c>
      <c r="FU748">
        <v>16</v>
      </c>
      <c r="FV748">
        <v>1</v>
      </c>
      <c r="FW748">
        <v>1</v>
      </c>
      <c r="FX748">
        <v>9</v>
      </c>
      <c r="FY748">
        <v>0</v>
      </c>
      <c r="FZ748">
        <v>2</v>
      </c>
      <c r="GA748">
        <v>0</v>
      </c>
      <c r="GB748">
        <v>3</v>
      </c>
      <c r="GC748">
        <v>0</v>
      </c>
      <c r="GD748">
        <v>1</v>
      </c>
      <c r="GE748">
        <v>1</v>
      </c>
      <c r="GF748">
        <v>0</v>
      </c>
      <c r="GG748">
        <v>0</v>
      </c>
      <c r="GH748">
        <v>0</v>
      </c>
      <c r="GI748">
        <v>0</v>
      </c>
      <c r="GJ748">
        <v>0</v>
      </c>
      <c r="GK748">
        <v>0</v>
      </c>
      <c r="GL748">
        <v>0</v>
      </c>
      <c r="GM748">
        <v>1</v>
      </c>
      <c r="GN748">
        <v>1</v>
      </c>
      <c r="GO748">
        <v>1</v>
      </c>
      <c r="GP748">
        <v>0</v>
      </c>
      <c r="GQ748">
        <v>0</v>
      </c>
      <c r="GR748">
        <v>0</v>
      </c>
      <c r="GS748">
        <v>0</v>
      </c>
      <c r="GT748">
        <v>21</v>
      </c>
      <c r="GU748">
        <v>85</v>
      </c>
      <c r="GV748">
        <v>59</v>
      </c>
      <c r="GW748">
        <v>27</v>
      </c>
      <c r="GX748">
        <v>7</v>
      </c>
      <c r="GY748">
        <v>3</v>
      </c>
      <c r="GZ748">
        <v>0</v>
      </c>
      <c r="HA748">
        <v>3</v>
      </c>
      <c r="HB748">
        <v>1</v>
      </c>
      <c r="HC748">
        <v>3</v>
      </c>
      <c r="HD748">
        <v>1</v>
      </c>
      <c r="HE748">
        <v>2</v>
      </c>
      <c r="HF748">
        <v>0</v>
      </c>
      <c r="HG748">
        <v>1</v>
      </c>
      <c r="HH748">
        <v>0</v>
      </c>
      <c r="HI748">
        <v>0</v>
      </c>
      <c r="HJ748">
        <v>0</v>
      </c>
      <c r="HK748">
        <v>0</v>
      </c>
      <c r="HL748">
        <v>4</v>
      </c>
      <c r="HM748">
        <v>1</v>
      </c>
      <c r="HN748">
        <v>0</v>
      </c>
      <c r="HO748">
        <v>0</v>
      </c>
      <c r="HP748">
        <v>2</v>
      </c>
      <c r="HQ748">
        <v>0</v>
      </c>
      <c r="HR748">
        <v>1</v>
      </c>
      <c r="HS748">
        <v>0</v>
      </c>
      <c r="HT748">
        <v>3</v>
      </c>
      <c r="HU748">
        <v>0</v>
      </c>
      <c r="HV748">
        <v>0</v>
      </c>
      <c r="HW748">
        <v>0</v>
      </c>
      <c r="HX748">
        <v>0</v>
      </c>
      <c r="HY748">
        <v>59</v>
      </c>
      <c r="HZ748">
        <v>43</v>
      </c>
      <c r="IA748">
        <v>32</v>
      </c>
      <c r="IB748">
        <v>3</v>
      </c>
      <c r="IC748">
        <v>0</v>
      </c>
      <c r="ID748">
        <v>1</v>
      </c>
      <c r="IE748">
        <v>0</v>
      </c>
      <c r="IF748">
        <v>0</v>
      </c>
      <c r="IG748">
        <v>0</v>
      </c>
      <c r="IH748">
        <v>0</v>
      </c>
      <c r="II748">
        <v>1</v>
      </c>
      <c r="IJ748">
        <v>0</v>
      </c>
      <c r="IK748">
        <v>2</v>
      </c>
      <c r="IL748">
        <v>0</v>
      </c>
      <c r="IM748">
        <v>1</v>
      </c>
      <c r="IN748">
        <v>0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2</v>
      </c>
      <c r="IY748">
        <v>0</v>
      </c>
      <c r="IZ748">
        <v>0</v>
      </c>
      <c r="JA748">
        <v>0</v>
      </c>
      <c r="JB748">
        <v>1</v>
      </c>
      <c r="JC748">
        <v>43</v>
      </c>
      <c r="JD748" t="s">
        <v>0</v>
      </c>
      <c r="JE748" t="s">
        <v>0</v>
      </c>
      <c r="JF748" t="s">
        <v>0</v>
      </c>
      <c r="JG748" t="s">
        <v>0</v>
      </c>
      <c r="JH748" t="s">
        <v>0</v>
      </c>
      <c r="JI748" t="s">
        <v>0</v>
      </c>
      <c r="JJ748" t="s">
        <v>0</v>
      </c>
      <c r="JK748" t="s">
        <v>0</v>
      </c>
      <c r="JL748" t="s">
        <v>0</v>
      </c>
      <c r="JM748" t="s">
        <v>0</v>
      </c>
      <c r="JN748" t="s">
        <v>0</v>
      </c>
      <c r="JO748" t="s">
        <v>0</v>
      </c>
      <c r="JP748" t="s">
        <v>0</v>
      </c>
      <c r="JQ748" t="s">
        <v>0</v>
      </c>
      <c r="JR748" t="s">
        <v>0</v>
      </c>
      <c r="JS748" t="s">
        <v>0</v>
      </c>
      <c r="JT748" t="s">
        <v>0</v>
      </c>
      <c r="JU748" t="s">
        <v>0</v>
      </c>
      <c r="JV748" t="s">
        <v>0</v>
      </c>
      <c r="JW748">
        <v>2</v>
      </c>
      <c r="JX748">
        <v>2</v>
      </c>
      <c r="JY748">
        <v>0</v>
      </c>
      <c r="JZ748">
        <v>0</v>
      </c>
      <c r="KA748">
        <v>0</v>
      </c>
      <c r="KB748">
        <v>0</v>
      </c>
      <c r="KC748">
        <v>0</v>
      </c>
      <c r="KD748">
        <v>0</v>
      </c>
      <c r="KE748">
        <v>0</v>
      </c>
      <c r="KF748">
        <v>0</v>
      </c>
      <c r="KG748">
        <v>0</v>
      </c>
      <c r="KH748">
        <v>0</v>
      </c>
      <c r="KI748">
        <v>0</v>
      </c>
      <c r="KJ748">
        <v>0</v>
      </c>
      <c r="KK748">
        <v>0</v>
      </c>
      <c r="KL748">
        <v>0</v>
      </c>
      <c r="KM748">
        <v>0</v>
      </c>
      <c r="KN748">
        <v>0</v>
      </c>
      <c r="KO748">
        <v>0</v>
      </c>
      <c r="KP748">
        <v>0</v>
      </c>
      <c r="KQ748">
        <v>0</v>
      </c>
      <c r="KR748">
        <v>2</v>
      </c>
      <c r="KS748">
        <v>1</v>
      </c>
      <c r="KT748">
        <v>1</v>
      </c>
      <c r="KU748">
        <v>0</v>
      </c>
      <c r="KV748">
        <v>0</v>
      </c>
      <c r="KW748">
        <v>0</v>
      </c>
      <c r="KX748">
        <v>0</v>
      </c>
      <c r="KY748">
        <v>0</v>
      </c>
      <c r="KZ748">
        <v>0</v>
      </c>
      <c r="LA748">
        <v>0</v>
      </c>
      <c r="LB748">
        <v>0</v>
      </c>
      <c r="LC748">
        <v>0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0</v>
      </c>
      <c r="LJ748">
        <v>0</v>
      </c>
      <c r="LK748">
        <v>0</v>
      </c>
      <c r="LL748">
        <v>0</v>
      </c>
      <c r="LM748">
        <v>0</v>
      </c>
      <c r="LN748">
        <v>0</v>
      </c>
      <c r="LO748">
        <v>0</v>
      </c>
      <c r="LP748">
        <v>0</v>
      </c>
      <c r="LQ748">
        <v>0</v>
      </c>
      <c r="LR748">
        <v>0</v>
      </c>
      <c r="LS748">
        <v>0</v>
      </c>
      <c r="LT748">
        <v>0</v>
      </c>
      <c r="LU748">
        <v>1</v>
      </c>
      <c r="LV748">
        <v>1</v>
      </c>
      <c r="LW748">
        <v>1</v>
      </c>
      <c r="LX748">
        <v>0</v>
      </c>
      <c r="LY748">
        <v>0</v>
      </c>
      <c r="LZ748">
        <v>0</v>
      </c>
      <c r="MA748">
        <v>0</v>
      </c>
      <c r="MB748">
        <v>0</v>
      </c>
      <c r="MC748">
        <v>0</v>
      </c>
      <c r="MD748">
        <v>0</v>
      </c>
      <c r="ME748">
        <v>0</v>
      </c>
      <c r="MF748">
        <v>0</v>
      </c>
      <c r="MG748">
        <v>0</v>
      </c>
      <c r="MH748">
        <v>0</v>
      </c>
      <c r="MI748">
        <v>0</v>
      </c>
      <c r="MJ748">
        <v>0</v>
      </c>
      <c r="MK748">
        <v>0</v>
      </c>
      <c r="ML748">
        <v>0</v>
      </c>
      <c r="MM748">
        <v>1</v>
      </c>
    </row>
    <row r="749" spans="1:351">
      <c r="A749" t="s">
        <v>356</v>
      </c>
      <c r="B749" t="s">
        <v>135</v>
      </c>
      <c r="C749" t="str">
        <f>"206101"</f>
        <v>206101</v>
      </c>
      <c r="D749" t="s">
        <v>352</v>
      </c>
      <c r="E749">
        <v>38</v>
      </c>
      <c r="F749">
        <v>1511</v>
      </c>
      <c r="G749">
        <v>1149</v>
      </c>
      <c r="H749">
        <v>221</v>
      </c>
      <c r="I749">
        <v>928</v>
      </c>
      <c r="J749">
        <v>1</v>
      </c>
      <c r="K749">
        <v>6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926</v>
      </c>
      <c r="T749">
        <v>0</v>
      </c>
      <c r="U749">
        <v>0</v>
      </c>
      <c r="V749">
        <v>926</v>
      </c>
      <c r="W749">
        <v>12</v>
      </c>
      <c r="X749">
        <v>2</v>
      </c>
      <c r="Y749">
        <v>7</v>
      </c>
      <c r="Z749">
        <v>3</v>
      </c>
      <c r="AA749">
        <v>914</v>
      </c>
      <c r="AB749">
        <v>404</v>
      </c>
      <c r="AC749">
        <v>127</v>
      </c>
      <c r="AD749">
        <v>27</v>
      </c>
      <c r="AE749">
        <v>147</v>
      </c>
      <c r="AF749">
        <v>1</v>
      </c>
      <c r="AG749">
        <v>45</v>
      </c>
      <c r="AH749">
        <v>1</v>
      </c>
      <c r="AI749">
        <v>0</v>
      </c>
      <c r="AJ749">
        <v>3</v>
      </c>
      <c r="AK749">
        <v>21</v>
      </c>
      <c r="AL749">
        <v>15</v>
      </c>
      <c r="AM749">
        <v>3</v>
      </c>
      <c r="AN749">
        <v>0</v>
      </c>
      <c r="AO749">
        <v>1</v>
      </c>
      <c r="AP749">
        <v>0</v>
      </c>
      <c r="AQ749">
        <v>4</v>
      </c>
      <c r="AR749">
        <v>1</v>
      </c>
      <c r="AS749">
        <v>0</v>
      </c>
      <c r="AT749">
        <v>2</v>
      </c>
      <c r="AU749">
        <v>0</v>
      </c>
      <c r="AV749">
        <v>0</v>
      </c>
      <c r="AW749">
        <v>1</v>
      </c>
      <c r="AX749">
        <v>0</v>
      </c>
      <c r="AY749">
        <v>0</v>
      </c>
      <c r="AZ749">
        <v>0</v>
      </c>
      <c r="BA749">
        <v>0</v>
      </c>
      <c r="BB749">
        <v>1</v>
      </c>
      <c r="BC749">
        <v>2</v>
      </c>
      <c r="BD749">
        <v>2</v>
      </c>
      <c r="BE749">
        <v>404</v>
      </c>
      <c r="BF749">
        <v>187</v>
      </c>
      <c r="BG749">
        <v>64</v>
      </c>
      <c r="BH749">
        <v>8</v>
      </c>
      <c r="BI749">
        <v>32</v>
      </c>
      <c r="BJ749">
        <v>7</v>
      </c>
      <c r="BK749">
        <v>31</v>
      </c>
      <c r="BL749">
        <v>0</v>
      </c>
      <c r="BM749">
        <v>0</v>
      </c>
      <c r="BN749">
        <v>1</v>
      </c>
      <c r="BO749">
        <v>0</v>
      </c>
      <c r="BP749">
        <v>1</v>
      </c>
      <c r="BQ749">
        <v>0</v>
      </c>
      <c r="BR749">
        <v>1</v>
      </c>
      <c r="BS749">
        <v>0</v>
      </c>
      <c r="BT749">
        <v>0</v>
      </c>
      <c r="BU749">
        <v>0</v>
      </c>
      <c r="BV749">
        <v>2</v>
      </c>
      <c r="BW749">
        <v>0</v>
      </c>
      <c r="BX749">
        <v>1</v>
      </c>
      <c r="BY749">
        <v>0</v>
      </c>
      <c r="BZ749">
        <v>1</v>
      </c>
      <c r="CA749">
        <v>1</v>
      </c>
      <c r="CB749">
        <v>0</v>
      </c>
      <c r="CC749">
        <v>2</v>
      </c>
      <c r="CD749">
        <v>0</v>
      </c>
      <c r="CE749">
        <v>2</v>
      </c>
      <c r="CF749">
        <v>0</v>
      </c>
      <c r="CG749">
        <v>0</v>
      </c>
      <c r="CH749">
        <v>33</v>
      </c>
      <c r="CI749">
        <v>187</v>
      </c>
      <c r="CJ749">
        <v>36</v>
      </c>
      <c r="CK749">
        <v>13</v>
      </c>
      <c r="CL749">
        <v>6</v>
      </c>
      <c r="CM749">
        <v>0</v>
      </c>
      <c r="CN749">
        <v>1</v>
      </c>
      <c r="CO749">
        <v>0</v>
      </c>
      <c r="CP749">
        <v>3</v>
      </c>
      <c r="CQ749">
        <v>0</v>
      </c>
      <c r="CR749">
        <v>2</v>
      </c>
      <c r="CS749">
        <v>0</v>
      </c>
      <c r="CT749">
        <v>0</v>
      </c>
      <c r="CU749">
        <v>1</v>
      </c>
      <c r="CV749">
        <v>2</v>
      </c>
      <c r="CW749">
        <v>0</v>
      </c>
      <c r="CX749">
        <v>0</v>
      </c>
      <c r="CY749">
        <v>0</v>
      </c>
      <c r="CZ749">
        <v>1</v>
      </c>
      <c r="DA749">
        <v>1</v>
      </c>
      <c r="DB749">
        <v>1</v>
      </c>
      <c r="DC749">
        <v>0</v>
      </c>
      <c r="DD749">
        <v>1</v>
      </c>
      <c r="DE749">
        <v>2</v>
      </c>
      <c r="DF749">
        <v>0</v>
      </c>
      <c r="DG749">
        <v>0</v>
      </c>
      <c r="DH749">
        <v>2</v>
      </c>
      <c r="DI749">
        <v>36</v>
      </c>
      <c r="DJ749">
        <v>32</v>
      </c>
      <c r="DK749">
        <v>27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1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1</v>
      </c>
      <c r="EA749">
        <v>0</v>
      </c>
      <c r="EB749">
        <v>0</v>
      </c>
      <c r="EC749">
        <v>1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1</v>
      </c>
      <c r="EL749">
        <v>1</v>
      </c>
      <c r="EM749">
        <v>32</v>
      </c>
      <c r="EN749">
        <v>22</v>
      </c>
      <c r="EO749">
        <v>4</v>
      </c>
      <c r="EP749">
        <v>0</v>
      </c>
      <c r="EQ749">
        <v>1</v>
      </c>
      <c r="ER749">
        <v>1</v>
      </c>
      <c r="ES749">
        <v>2</v>
      </c>
      <c r="ET749">
        <v>1</v>
      </c>
      <c r="EU749">
        <v>1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1</v>
      </c>
      <c r="FF749">
        <v>0</v>
      </c>
      <c r="FG749">
        <v>1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0</v>
      </c>
      <c r="FN749">
        <v>0</v>
      </c>
      <c r="FO749">
        <v>0</v>
      </c>
      <c r="FP749">
        <v>10</v>
      </c>
      <c r="FQ749">
        <v>22</v>
      </c>
      <c r="FR749">
        <v>91</v>
      </c>
      <c r="FS749">
        <v>27</v>
      </c>
      <c r="FT749">
        <v>2</v>
      </c>
      <c r="FU749">
        <v>31</v>
      </c>
      <c r="FV749">
        <v>3</v>
      </c>
      <c r="FW749">
        <v>0</v>
      </c>
      <c r="FX749">
        <v>7</v>
      </c>
      <c r="FY749">
        <v>0</v>
      </c>
      <c r="FZ749">
        <v>1</v>
      </c>
      <c r="GA749">
        <v>0</v>
      </c>
      <c r="GB749">
        <v>0</v>
      </c>
      <c r="GC749">
        <v>4</v>
      </c>
      <c r="GD749">
        <v>0</v>
      </c>
      <c r="GE749">
        <v>0</v>
      </c>
      <c r="GF749">
        <v>0</v>
      </c>
      <c r="GG749">
        <v>0</v>
      </c>
      <c r="GH749">
        <v>1</v>
      </c>
      <c r="GI749">
        <v>0</v>
      </c>
      <c r="GJ749">
        <v>0</v>
      </c>
      <c r="GK749">
        <v>1</v>
      </c>
      <c r="GL749">
        <v>1</v>
      </c>
      <c r="GM749">
        <v>0</v>
      </c>
      <c r="GN749">
        <v>0</v>
      </c>
      <c r="GO749">
        <v>0</v>
      </c>
      <c r="GP749">
        <v>0</v>
      </c>
      <c r="GQ749">
        <v>0</v>
      </c>
      <c r="GR749">
        <v>0</v>
      </c>
      <c r="GS749">
        <v>3</v>
      </c>
      <c r="GT749">
        <v>10</v>
      </c>
      <c r="GU749">
        <v>91</v>
      </c>
      <c r="GV749">
        <v>72</v>
      </c>
      <c r="GW749">
        <v>42</v>
      </c>
      <c r="GX749">
        <v>11</v>
      </c>
      <c r="GY749">
        <v>0</v>
      </c>
      <c r="GZ749">
        <v>0</v>
      </c>
      <c r="HA749">
        <v>8</v>
      </c>
      <c r="HB749">
        <v>0</v>
      </c>
      <c r="HC749">
        <v>2</v>
      </c>
      <c r="HD749">
        <v>0</v>
      </c>
      <c r="HE749">
        <v>0</v>
      </c>
      <c r="HF749">
        <v>0</v>
      </c>
      <c r="HG749">
        <v>0</v>
      </c>
      <c r="HH749">
        <v>1</v>
      </c>
      <c r="HI749">
        <v>1</v>
      </c>
      <c r="HJ749">
        <v>0</v>
      </c>
      <c r="HK749">
        <v>0</v>
      </c>
      <c r="HL749">
        <v>0</v>
      </c>
      <c r="HM749">
        <v>0</v>
      </c>
      <c r="HN749">
        <v>1</v>
      </c>
      <c r="HO749">
        <v>1</v>
      </c>
      <c r="HP749">
        <v>0</v>
      </c>
      <c r="HQ749">
        <v>1</v>
      </c>
      <c r="HR749">
        <v>0</v>
      </c>
      <c r="HS749">
        <v>2</v>
      </c>
      <c r="HT749">
        <v>0</v>
      </c>
      <c r="HU749">
        <v>2</v>
      </c>
      <c r="HV749">
        <v>0</v>
      </c>
      <c r="HW749">
        <v>0</v>
      </c>
      <c r="HX749">
        <v>0</v>
      </c>
      <c r="HY749">
        <v>72</v>
      </c>
      <c r="HZ749">
        <v>63</v>
      </c>
      <c r="IA749">
        <v>43</v>
      </c>
      <c r="IB749">
        <v>5</v>
      </c>
      <c r="IC749">
        <v>1</v>
      </c>
      <c r="ID749">
        <v>1</v>
      </c>
      <c r="IE749">
        <v>0</v>
      </c>
      <c r="IF749">
        <v>1</v>
      </c>
      <c r="IG749">
        <v>0</v>
      </c>
      <c r="IH749">
        <v>0</v>
      </c>
      <c r="II749">
        <v>0</v>
      </c>
      <c r="IJ749">
        <v>0</v>
      </c>
      <c r="IK749">
        <v>2</v>
      </c>
      <c r="IL749">
        <v>0</v>
      </c>
      <c r="IM749">
        <v>0</v>
      </c>
      <c r="IN749">
        <v>0</v>
      </c>
      <c r="IO749">
        <v>0</v>
      </c>
      <c r="IP749">
        <v>0</v>
      </c>
      <c r="IQ749">
        <v>0</v>
      </c>
      <c r="IR749">
        <v>0</v>
      </c>
      <c r="IS749">
        <v>0</v>
      </c>
      <c r="IT749">
        <v>0</v>
      </c>
      <c r="IU749">
        <v>0</v>
      </c>
      <c r="IV749">
        <v>1</v>
      </c>
      <c r="IW749">
        <v>1</v>
      </c>
      <c r="IX749">
        <v>1</v>
      </c>
      <c r="IY749">
        <v>0</v>
      </c>
      <c r="IZ749">
        <v>0</v>
      </c>
      <c r="JA749">
        <v>4</v>
      </c>
      <c r="JB749">
        <v>3</v>
      </c>
      <c r="JC749">
        <v>63</v>
      </c>
      <c r="JD749" t="s">
        <v>0</v>
      </c>
      <c r="JE749" t="s">
        <v>0</v>
      </c>
      <c r="JF749" t="s">
        <v>0</v>
      </c>
      <c r="JG749" t="s">
        <v>0</v>
      </c>
      <c r="JH749" t="s">
        <v>0</v>
      </c>
      <c r="JI749" t="s">
        <v>0</v>
      </c>
      <c r="JJ749" t="s">
        <v>0</v>
      </c>
      <c r="JK749" t="s">
        <v>0</v>
      </c>
      <c r="JL749" t="s">
        <v>0</v>
      </c>
      <c r="JM749" t="s">
        <v>0</v>
      </c>
      <c r="JN749" t="s">
        <v>0</v>
      </c>
      <c r="JO749" t="s">
        <v>0</v>
      </c>
      <c r="JP749" t="s">
        <v>0</v>
      </c>
      <c r="JQ749" t="s">
        <v>0</v>
      </c>
      <c r="JR749" t="s">
        <v>0</v>
      </c>
      <c r="JS749" t="s">
        <v>0</v>
      </c>
      <c r="JT749" t="s">
        <v>0</v>
      </c>
      <c r="JU749" t="s">
        <v>0</v>
      </c>
      <c r="JV749" t="s">
        <v>0</v>
      </c>
      <c r="JW749">
        <v>4</v>
      </c>
      <c r="JX749">
        <v>1</v>
      </c>
      <c r="JY749">
        <v>0</v>
      </c>
      <c r="JZ749">
        <v>0</v>
      </c>
      <c r="KA749">
        <v>1</v>
      </c>
      <c r="KB749">
        <v>0</v>
      </c>
      <c r="KC749">
        <v>0</v>
      </c>
      <c r="KD749">
        <v>1</v>
      </c>
      <c r="KE749">
        <v>1</v>
      </c>
      <c r="KF749">
        <v>0</v>
      </c>
      <c r="KG749">
        <v>0</v>
      </c>
      <c r="KH749">
        <v>0</v>
      </c>
      <c r="KI749">
        <v>0</v>
      </c>
      <c r="KJ749">
        <v>0</v>
      </c>
      <c r="KK749">
        <v>0</v>
      </c>
      <c r="KL749">
        <v>0</v>
      </c>
      <c r="KM749">
        <v>0</v>
      </c>
      <c r="KN749">
        <v>0</v>
      </c>
      <c r="KO749">
        <v>0</v>
      </c>
      <c r="KP749">
        <v>0</v>
      </c>
      <c r="KQ749">
        <v>0</v>
      </c>
      <c r="KR749">
        <v>4</v>
      </c>
      <c r="KS749">
        <v>1</v>
      </c>
      <c r="KT749">
        <v>0</v>
      </c>
      <c r="KU749">
        <v>0</v>
      </c>
      <c r="KV749">
        <v>0</v>
      </c>
      <c r="KW749">
        <v>0</v>
      </c>
      <c r="KX749">
        <v>0</v>
      </c>
      <c r="KY749">
        <v>0</v>
      </c>
      <c r="KZ749">
        <v>1</v>
      </c>
      <c r="LA749">
        <v>0</v>
      </c>
      <c r="LB749">
        <v>0</v>
      </c>
      <c r="LC749">
        <v>0</v>
      </c>
      <c r="LD749">
        <v>0</v>
      </c>
      <c r="LE749">
        <v>0</v>
      </c>
      <c r="LF749">
        <v>0</v>
      </c>
      <c r="LG749">
        <v>0</v>
      </c>
      <c r="LH749">
        <v>0</v>
      </c>
      <c r="LI749">
        <v>0</v>
      </c>
      <c r="LJ749">
        <v>0</v>
      </c>
      <c r="LK749">
        <v>0</v>
      </c>
      <c r="LL749">
        <v>0</v>
      </c>
      <c r="LM749">
        <v>0</v>
      </c>
      <c r="LN749">
        <v>0</v>
      </c>
      <c r="LO749">
        <v>0</v>
      </c>
      <c r="LP749">
        <v>0</v>
      </c>
      <c r="LQ749">
        <v>0</v>
      </c>
      <c r="LR749">
        <v>0</v>
      </c>
      <c r="LS749">
        <v>0</v>
      </c>
      <c r="LT749">
        <v>0</v>
      </c>
      <c r="LU749">
        <v>1</v>
      </c>
      <c r="LV749">
        <v>2</v>
      </c>
      <c r="LW749">
        <v>0</v>
      </c>
      <c r="LX749">
        <v>0</v>
      </c>
      <c r="LY749">
        <v>0</v>
      </c>
      <c r="LZ749">
        <v>0</v>
      </c>
      <c r="MA749">
        <v>0</v>
      </c>
      <c r="MB749">
        <v>0</v>
      </c>
      <c r="MC749">
        <v>1</v>
      </c>
      <c r="MD749">
        <v>0</v>
      </c>
      <c r="ME749">
        <v>1</v>
      </c>
      <c r="MF749">
        <v>0</v>
      </c>
      <c r="MG749">
        <v>0</v>
      </c>
      <c r="MH749">
        <v>0</v>
      </c>
      <c r="MI749">
        <v>0</v>
      </c>
      <c r="MJ749">
        <v>0</v>
      </c>
      <c r="MK749">
        <v>0</v>
      </c>
      <c r="ML749">
        <v>0</v>
      </c>
      <c r="MM749">
        <v>2</v>
      </c>
    </row>
    <row r="750" spans="1:351">
      <c r="A750" t="s">
        <v>355</v>
      </c>
      <c r="B750" t="s">
        <v>135</v>
      </c>
      <c r="C750" t="str">
        <f>"206101"</f>
        <v>206101</v>
      </c>
      <c r="D750" t="s">
        <v>354</v>
      </c>
      <c r="E750">
        <v>39</v>
      </c>
      <c r="F750">
        <v>1042</v>
      </c>
      <c r="G750">
        <v>830</v>
      </c>
      <c r="H750">
        <v>222</v>
      </c>
      <c r="I750">
        <v>608</v>
      </c>
      <c r="J750">
        <v>0</v>
      </c>
      <c r="K750">
        <v>2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608</v>
      </c>
      <c r="T750">
        <v>0</v>
      </c>
      <c r="U750">
        <v>0</v>
      </c>
      <c r="V750">
        <v>608</v>
      </c>
      <c r="W750">
        <v>7</v>
      </c>
      <c r="X750">
        <v>4</v>
      </c>
      <c r="Y750">
        <v>2</v>
      </c>
      <c r="Z750">
        <v>1</v>
      </c>
      <c r="AA750">
        <v>601</v>
      </c>
      <c r="AB750">
        <v>258</v>
      </c>
      <c r="AC750">
        <v>83</v>
      </c>
      <c r="AD750">
        <v>19</v>
      </c>
      <c r="AE750">
        <v>90</v>
      </c>
      <c r="AF750">
        <v>3</v>
      </c>
      <c r="AG750">
        <v>31</v>
      </c>
      <c r="AH750">
        <v>0</v>
      </c>
      <c r="AI750">
        <v>0</v>
      </c>
      <c r="AJ750">
        <v>1</v>
      </c>
      <c r="AK750">
        <v>3</v>
      </c>
      <c r="AL750">
        <v>8</v>
      </c>
      <c r="AM750">
        <v>0</v>
      </c>
      <c r="AN750">
        <v>2</v>
      </c>
      <c r="AO750">
        <v>1</v>
      </c>
      <c r="AP750">
        <v>1</v>
      </c>
      <c r="AQ750">
        <v>1</v>
      </c>
      <c r="AR750">
        <v>0</v>
      </c>
      <c r="AS750">
        <v>0</v>
      </c>
      <c r="AT750">
        <v>2</v>
      </c>
      <c r="AU750">
        <v>0</v>
      </c>
      <c r="AV750">
        <v>1</v>
      </c>
      <c r="AW750">
        <v>1</v>
      </c>
      <c r="AX750">
        <v>1</v>
      </c>
      <c r="AY750">
        <v>0</v>
      </c>
      <c r="AZ750">
        <v>0</v>
      </c>
      <c r="BA750">
        <v>1</v>
      </c>
      <c r="BB750">
        <v>3</v>
      </c>
      <c r="BC750">
        <v>2</v>
      </c>
      <c r="BD750">
        <v>4</v>
      </c>
      <c r="BE750">
        <v>258</v>
      </c>
      <c r="BF750">
        <v>126</v>
      </c>
      <c r="BG750">
        <v>45</v>
      </c>
      <c r="BH750">
        <v>7</v>
      </c>
      <c r="BI750">
        <v>14</v>
      </c>
      <c r="BJ750">
        <v>9</v>
      </c>
      <c r="BK750">
        <v>12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4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1</v>
      </c>
      <c r="CB750">
        <v>0</v>
      </c>
      <c r="CC750">
        <v>0</v>
      </c>
      <c r="CD750">
        <v>0</v>
      </c>
      <c r="CE750">
        <v>1</v>
      </c>
      <c r="CF750">
        <v>0</v>
      </c>
      <c r="CG750">
        <v>0</v>
      </c>
      <c r="CH750">
        <v>33</v>
      </c>
      <c r="CI750">
        <v>126</v>
      </c>
      <c r="CJ750">
        <v>23</v>
      </c>
      <c r="CK750">
        <v>8</v>
      </c>
      <c r="CL750">
        <v>4</v>
      </c>
      <c r="CM750">
        <v>2</v>
      </c>
      <c r="CN750">
        <v>2</v>
      </c>
      <c r="CO750">
        <v>0</v>
      </c>
      <c r="CP750">
        <v>0</v>
      </c>
      <c r="CQ750">
        <v>0</v>
      </c>
      <c r="CR750">
        <v>1</v>
      </c>
      <c r="CS750">
        <v>0</v>
      </c>
      <c r="CT750">
        <v>2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2</v>
      </c>
      <c r="DH750">
        <v>2</v>
      </c>
      <c r="DI750">
        <v>23</v>
      </c>
      <c r="DJ750">
        <v>26</v>
      </c>
      <c r="DK750">
        <v>16</v>
      </c>
      <c r="DL750">
        <v>1</v>
      </c>
      <c r="DM750">
        <v>0</v>
      </c>
      <c r="DN750">
        <v>0</v>
      </c>
      <c r="DO750">
        <v>1</v>
      </c>
      <c r="DP750">
        <v>0</v>
      </c>
      <c r="DQ750">
        <v>0</v>
      </c>
      <c r="DR750">
        <v>1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1</v>
      </c>
      <c r="DZ750">
        <v>0</v>
      </c>
      <c r="EA750">
        <v>0</v>
      </c>
      <c r="EB750">
        <v>1</v>
      </c>
      <c r="EC750">
        <v>0</v>
      </c>
      <c r="ED750">
        <v>0</v>
      </c>
      <c r="EE750">
        <v>2</v>
      </c>
      <c r="EF750">
        <v>0</v>
      </c>
      <c r="EG750">
        <v>1</v>
      </c>
      <c r="EH750">
        <v>1</v>
      </c>
      <c r="EI750">
        <v>0</v>
      </c>
      <c r="EJ750">
        <v>0</v>
      </c>
      <c r="EK750">
        <v>0</v>
      </c>
      <c r="EL750">
        <v>1</v>
      </c>
      <c r="EM750">
        <v>26</v>
      </c>
      <c r="EN750">
        <v>13</v>
      </c>
      <c r="EO750">
        <v>4</v>
      </c>
      <c r="EP750">
        <v>0</v>
      </c>
      <c r="EQ750">
        <v>1</v>
      </c>
      <c r="ER750">
        <v>0</v>
      </c>
      <c r="ES750">
        <v>1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1</v>
      </c>
      <c r="FF750">
        <v>0</v>
      </c>
      <c r="FG750">
        <v>0</v>
      </c>
      <c r="FH750">
        <v>0</v>
      </c>
      <c r="FI750">
        <v>1</v>
      </c>
      <c r="FJ750">
        <v>0</v>
      </c>
      <c r="FK750">
        <v>0</v>
      </c>
      <c r="FL750">
        <v>0</v>
      </c>
      <c r="FM750">
        <v>0</v>
      </c>
      <c r="FN750">
        <v>0</v>
      </c>
      <c r="FO750">
        <v>0</v>
      </c>
      <c r="FP750">
        <v>5</v>
      </c>
      <c r="FQ750">
        <v>13</v>
      </c>
      <c r="FR750">
        <v>60</v>
      </c>
      <c r="FS750">
        <v>19</v>
      </c>
      <c r="FT750">
        <v>4</v>
      </c>
      <c r="FU750">
        <v>14</v>
      </c>
      <c r="FV750">
        <v>3</v>
      </c>
      <c r="FW750">
        <v>0</v>
      </c>
      <c r="FX750">
        <v>8</v>
      </c>
      <c r="FY750">
        <v>0</v>
      </c>
      <c r="FZ750">
        <v>1</v>
      </c>
      <c r="GA750">
        <v>1</v>
      </c>
      <c r="GB750">
        <v>0</v>
      </c>
      <c r="GC750">
        <v>1</v>
      </c>
      <c r="GD750">
        <v>0</v>
      </c>
      <c r="GE750">
        <v>0</v>
      </c>
      <c r="GF750">
        <v>0</v>
      </c>
      <c r="GG750">
        <v>0</v>
      </c>
      <c r="GH750">
        <v>0</v>
      </c>
      <c r="GI750">
        <v>0</v>
      </c>
      <c r="GJ750">
        <v>0</v>
      </c>
      <c r="GK750">
        <v>0</v>
      </c>
      <c r="GL750">
        <v>0</v>
      </c>
      <c r="GM750">
        <v>0</v>
      </c>
      <c r="GN750">
        <v>0</v>
      </c>
      <c r="GO750">
        <v>0</v>
      </c>
      <c r="GP750">
        <v>0</v>
      </c>
      <c r="GQ750">
        <v>0</v>
      </c>
      <c r="GR750">
        <v>0</v>
      </c>
      <c r="GS750">
        <v>1</v>
      </c>
      <c r="GT750">
        <v>8</v>
      </c>
      <c r="GU750">
        <v>60</v>
      </c>
      <c r="GV750">
        <v>50</v>
      </c>
      <c r="GW750">
        <v>25</v>
      </c>
      <c r="GX750">
        <v>7</v>
      </c>
      <c r="GY750">
        <v>1</v>
      </c>
      <c r="GZ750">
        <v>3</v>
      </c>
      <c r="HA750">
        <v>3</v>
      </c>
      <c r="HB750">
        <v>0</v>
      </c>
      <c r="HC750">
        <v>2</v>
      </c>
      <c r="HD750">
        <v>0</v>
      </c>
      <c r="HE750">
        <v>0</v>
      </c>
      <c r="HF750">
        <v>0</v>
      </c>
      <c r="HG750">
        <v>1</v>
      </c>
      <c r="HH750">
        <v>0</v>
      </c>
      <c r="HI750">
        <v>1</v>
      </c>
      <c r="HJ750">
        <v>0</v>
      </c>
      <c r="HK750">
        <v>2</v>
      </c>
      <c r="HL750">
        <v>0</v>
      </c>
      <c r="HM750">
        <v>0</v>
      </c>
      <c r="HN750">
        <v>1</v>
      </c>
      <c r="HO750">
        <v>0</v>
      </c>
      <c r="HP750">
        <v>1</v>
      </c>
      <c r="HQ750">
        <v>0</v>
      </c>
      <c r="HR750">
        <v>0</v>
      </c>
      <c r="HS750">
        <v>0</v>
      </c>
      <c r="HT750">
        <v>0</v>
      </c>
      <c r="HU750">
        <v>2</v>
      </c>
      <c r="HV750">
        <v>1</v>
      </c>
      <c r="HW750">
        <v>0</v>
      </c>
      <c r="HX750">
        <v>0</v>
      </c>
      <c r="HY750">
        <v>50</v>
      </c>
      <c r="HZ750">
        <v>44</v>
      </c>
      <c r="IA750">
        <v>26</v>
      </c>
      <c r="IB750">
        <v>1</v>
      </c>
      <c r="IC750">
        <v>0</v>
      </c>
      <c r="ID750">
        <v>3</v>
      </c>
      <c r="IE750">
        <v>0</v>
      </c>
      <c r="IF750">
        <v>1</v>
      </c>
      <c r="IG750">
        <v>0</v>
      </c>
      <c r="IH750">
        <v>1</v>
      </c>
      <c r="II750">
        <v>0</v>
      </c>
      <c r="IJ750">
        <v>0</v>
      </c>
      <c r="IK750">
        <v>1</v>
      </c>
      <c r="IL750">
        <v>0</v>
      </c>
      <c r="IM750">
        <v>1</v>
      </c>
      <c r="IN750">
        <v>0</v>
      </c>
      <c r="IO750">
        <v>2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1</v>
      </c>
      <c r="IW750">
        <v>0</v>
      </c>
      <c r="IX750">
        <v>1</v>
      </c>
      <c r="IY750">
        <v>0</v>
      </c>
      <c r="IZ750">
        <v>1</v>
      </c>
      <c r="JA750">
        <v>3</v>
      </c>
      <c r="JB750">
        <v>2</v>
      </c>
      <c r="JC750">
        <v>44</v>
      </c>
      <c r="JD750" t="s">
        <v>0</v>
      </c>
      <c r="JE750" t="s">
        <v>0</v>
      </c>
      <c r="JF750" t="s">
        <v>0</v>
      </c>
      <c r="JG750" t="s">
        <v>0</v>
      </c>
      <c r="JH750" t="s">
        <v>0</v>
      </c>
      <c r="JI750" t="s">
        <v>0</v>
      </c>
      <c r="JJ750" t="s">
        <v>0</v>
      </c>
      <c r="JK750" t="s">
        <v>0</v>
      </c>
      <c r="JL750" t="s">
        <v>0</v>
      </c>
      <c r="JM750" t="s">
        <v>0</v>
      </c>
      <c r="JN750" t="s">
        <v>0</v>
      </c>
      <c r="JO750" t="s">
        <v>0</v>
      </c>
      <c r="JP750" t="s">
        <v>0</v>
      </c>
      <c r="JQ750" t="s">
        <v>0</v>
      </c>
      <c r="JR750" t="s">
        <v>0</v>
      </c>
      <c r="JS750" t="s">
        <v>0</v>
      </c>
      <c r="JT750" t="s">
        <v>0</v>
      </c>
      <c r="JU750" t="s">
        <v>0</v>
      </c>
      <c r="JV750" t="s">
        <v>0</v>
      </c>
      <c r="JW750">
        <v>1</v>
      </c>
      <c r="JX750">
        <v>1</v>
      </c>
      <c r="JY750">
        <v>0</v>
      </c>
      <c r="JZ750">
        <v>0</v>
      </c>
      <c r="KA750">
        <v>0</v>
      </c>
      <c r="KB750">
        <v>0</v>
      </c>
      <c r="KC750">
        <v>0</v>
      </c>
      <c r="KD750">
        <v>0</v>
      </c>
      <c r="KE750">
        <v>0</v>
      </c>
      <c r="KF750">
        <v>0</v>
      </c>
      <c r="KG750">
        <v>0</v>
      </c>
      <c r="KH750">
        <v>0</v>
      </c>
      <c r="KI750">
        <v>0</v>
      </c>
      <c r="KJ750">
        <v>0</v>
      </c>
      <c r="KK750">
        <v>0</v>
      </c>
      <c r="KL750">
        <v>0</v>
      </c>
      <c r="KM750">
        <v>0</v>
      </c>
      <c r="KN750">
        <v>0</v>
      </c>
      <c r="KO750">
        <v>0</v>
      </c>
      <c r="KP750">
        <v>0</v>
      </c>
      <c r="KQ750">
        <v>0</v>
      </c>
      <c r="KR750">
        <v>1</v>
      </c>
      <c r="KS750">
        <v>0</v>
      </c>
      <c r="KT750">
        <v>0</v>
      </c>
      <c r="KU750">
        <v>0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0</v>
      </c>
      <c r="LC750">
        <v>0</v>
      </c>
      <c r="LD750">
        <v>0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  <c r="LN750">
        <v>0</v>
      </c>
      <c r="LO750">
        <v>0</v>
      </c>
      <c r="LP750">
        <v>0</v>
      </c>
      <c r="LQ750">
        <v>0</v>
      </c>
      <c r="LR750">
        <v>0</v>
      </c>
      <c r="LS750">
        <v>0</v>
      </c>
      <c r="LT750">
        <v>0</v>
      </c>
      <c r="LU750">
        <v>0</v>
      </c>
      <c r="LV750">
        <v>0</v>
      </c>
      <c r="LW750">
        <v>0</v>
      </c>
      <c r="LX750">
        <v>0</v>
      </c>
      <c r="LY750">
        <v>0</v>
      </c>
      <c r="LZ750">
        <v>0</v>
      </c>
      <c r="MA750">
        <v>0</v>
      </c>
      <c r="MB750">
        <v>0</v>
      </c>
      <c r="MC750">
        <v>0</v>
      </c>
      <c r="MD750">
        <v>0</v>
      </c>
      <c r="ME750">
        <v>0</v>
      </c>
      <c r="MF750">
        <v>0</v>
      </c>
      <c r="MG750">
        <v>0</v>
      </c>
      <c r="MH750">
        <v>0</v>
      </c>
      <c r="MI750">
        <v>0</v>
      </c>
      <c r="MJ750">
        <v>0</v>
      </c>
      <c r="MK750">
        <v>0</v>
      </c>
      <c r="ML750">
        <v>0</v>
      </c>
      <c r="MM750">
        <v>0</v>
      </c>
    </row>
    <row r="751" spans="1:351">
      <c r="A751" t="s">
        <v>353</v>
      </c>
      <c r="B751" t="s">
        <v>135</v>
      </c>
      <c r="C751" t="str">
        <f>"206101"</f>
        <v>206101</v>
      </c>
      <c r="D751" t="s">
        <v>352</v>
      </c>
      <c r="E751">
        <v>40</v>
      </c>
      <c r="F751">
        <v>1408</v>
      </c>
      <c r="G751">
        <v>1090</v>
      </c>
      <c r="H751">
        <v>262</v>
      </c>
      <c r="I751">
        <v>828</v>
      </c>
      <c r="J751">
        <v>1</v>
      </c>
      <c r="K751">
        <v>1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826</v>
      </c>
      <c r="T751">
        <v>0</v>
      </c>
      <c r="U751">
        <v>1</v>
      </c>
      <c r="V751">
        <v>825</v>
      </c>
      <c r="W751">
        <v>11</v>
      </c>
      <c r="X751">
        <v>7</v>
      </c>
      <c r="Y751">
        <v>3</v>
      </c>
      <c r="Z751">
        <v>1</v>
      </c>
      <c r="AA751">
        <v>814</v>
      </c>
      <c r="AB751">
        <v>336</v>
      </c>
      <c r="AC751">
        <v>109</v>
      </c>
      <c r="AD751">
        <v>24</v>
      </c>
      <c r="AE751">
        <v>119</v>
      </c>
      <c r="AF751">
        <v>3</v>
      </c>
      <c r="AG751">
        <v>36</v>
      </c>
      <c r="AH751">
        <v>1</v>
      </c>
      <c r="AI751">
        <v>1</v>
      </c>
      <c r="AJ751">
        <v>1</v>
      </c>
      <c r="AK751">
        <v>5</v>
      </c>
      <c r="AL751">
        <v>15</v>
      </c>
      <c r="AM751">
        <v>2</v>
      </c>
      <c r="AN751">
        <v>0</v>
      </c>
      <c r="AO751">
        <v>0</v>
      </c>
      <c r="AP751">
        <v>0</v>
      </c>
      <c r="AQ751">
        <v>3</v>
      </c>
      <c r="AR751">
        <v>0</v>
      </c>
      <c r="AS751">
        <v>0</v>
      </c>
      <c r="AT751">
        <v>5</v>
      </c>
      <c r="AU751">
        <v>0</v>
      </c>
      <c r="AV751">
        <v>1</v>
      </c>
      <c r="AW751">
        <v>2</v>
      </c>
      <c r="AX751">
        <v>0</v>
      </c>
      <c r="AY751">
        <v>3</v>
      </c>
      <c r="AZ751">
        <v>0</v>
      </c>
      <c r="BA751">
        <v>0</v>
      </c>
      <c r="BB751">
        <v>3</v>
      </c>
      <c r="BC751">
        <v>0</v>
      </c>
      <c r="BD751">
        <v>3</v>
      </c>
      <c r="BE751">
        <v>336</v>
      </c>
      <c r="BF751">
        <v>181</v>
      </c>
      <c r="BG751">
        <v>55</v>
      </c>
      <c r="BH751">
        <v>9</v>
      </c>
      <c r="BI751">
        <v>12</v>
      </c>
      <c r="BJ751">
        <v>13</v>
      </c>
      <c r="BK751">
        <v>25</v>
      </c>
      <c r="BL751">
        <v>0</v>
      </c>
      <c r="BM751">
        <v>1</v>
      </c>
      <c r="BN751">
        <v>0</v>
      </c>
      <c r="BO751">
        <v>1</v>
      </c>
      <c r="BP751">
        <v>0</v>
      </c>
      <c r="BQ751">
        <v>10</v>
      </c>
      <c r="BR751">
        <v>5</v>
      </c>
      <c r="BS751">
        <v>0</v>
      </c>
      <c r="BT751">
        <v>1</v>
      </c>
      <c r="BU751">
        <v>1</v>
      </c>
      <c r="BV751">
        <v>0</v>
      </c>
      <c r="BW751">
        <v>0</v>
      </c>
      <c r="BX751">
        <v>1</v>
      </c>
      <c r="BY751">
        <v>0</v>
      </c>
      <c r="BZ751">
        <v>0</v>
      </c>
      <c r="CA751">
        <v>2</v>
      </c>
      <c r="CB751">
        <v>1</v>
      </c>
      <c r="CC751">
        <v>1</v>
      </c>
      <c r="CD751">
        <v>1</v>
      </c>
      <c r="CE751">
        <v>1</v>
      </c>
      <c r="CF751">
        <v>1</v>
      </c>
      <c r="CG751">
        <v>0</v>
      </c>
      <c r="CH751">
        <v>40</v>
      </c>
      <c r="CI751">
        <v>181</v>
      </c>
      <c r="CJ751">
        <v>20</v>
      </c>
      <c r="CK751">
        <v>10</v>
      </c>
      <c r="CL751">
        <v>0</v>
      </c>
      <c r="CM751">
        <v>0</v>
      </c>
      <c r="CN751">
        <v>8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1</v>
      </c>
      <c r="DD751">
        <v>0</v>
      </c>
      <c r="DE751">
        <v>0</v>
      </c>
      <c r="DF751">
        <v>0</v>
      </c>
      <c r="DG751">
        <v>0</v>
      </c>
      <c r="DH751">
        <v>1</v>
      </c>
      <c r="DI751">
        <v>20</v>
      </c>
      <c r="DJ751">
        <v>43</v>
      </c>
      <c r="DK751">
        <v>30</v>
      </c>
      <c r="DL751">
        <v>0</v>
      </c>
      <c r="DM751">
        <v>3</v>
      </c>
      <c r="DN751">
        <v>1</v>
      </c>
      <c r="DO751">
        <v>0</v>
      </c>
      <c r="DP751">
        <v>0</v>
      </c>
      <c r="DQ751">
        <v>2</v>
      </c>
      <c r="DR751">
        <v>0</v>
      </c>
      <c r="DS751">
        <v>0</v>
      </c>
      <c r="DT751">
        <v>2</v>
      </c>
      <c r="DU751">
        <v>1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1</v>
      </c>
      <c r="EF751">
        <v>0</v>
      </c>
      <c r="EG751">
        <v>1</v>
      </c>
      <c r="EH751">
        <v>0</v>
      </c>
      <c r="EI751">
        <v>0</v>
      </c>
      <c r="EJ751">
        <v>1</v>
      </c>
      <c r="EK751">
        <v>1</v>
      </c>
      <c r="EL751">
        <v>0</v>
      </c>
      <c r="EM751">
        <v>43</v>
      </c>
      <c r="EN751">
        <v>29</v>
      </c>
      <c r="EO751">
        <v>6</v>
      </c>
      <c r="EP751">
        <v>1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0</v>
      </c>
      <c r="EW751">
        <v>1</v>
      </c>
      <c r="EX751">
        <v>0</v>
      </c>
      <c r="EY751">
        <v>0</v>
      </c>
      <c r="EZ751">
        <v>0</v>
      </c>
      <c r="FA751">
        <v>0</v>
      </c>
      <c r="FB751">
        <v>0</v>
      </c>
      <c r="FC751">
        <v>1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1</v>
      </c>
      <c r="FK751">
        <v>1</v>
      </c>
      <c r="FL751">
        <v>0</v>
      </c>
      <c r="FM751">
        <v>0</v>
      </c>
      <c r="FN751">
        <v>0</v>
      </c>
      <c r="FO751">
        <v>0</v>
      </c>
      <c r="FP751">
        <v>18</v>
      </c>
      <c r="FQ751">
        <v>29</v>
      </c>
      <c r="FR751">
        <v>92</v>
      </c>
      <c r="FS751">
        <v>27</v>
      </c>
      <c r="FT751">
        <v>2</v>
      </c>
      <c r="FU751">
        <v>27</v>
      </c>
      <c r="FV751">
        <v>4</v>
      </c>
      <c r="FW751">
        <v>4</v>
      </c>
      <c r="FX751">
        <v>9</v>
      </c>
      <c r="FY751">
        <v>0</v>
      </c>
      <c r="FZ751">
        <v>1</v>
      </c>
      <c r="GA751">
        <v>0</v>
      </c>
      <c r="GB751">
        <v>1</v>
      </c>
      <c r="GC751">
        <v>1</v>
      </c>
      <c r="GD751">
        <v>1</v>
      </c>
      <c r="GE751">
        <v>0</v>
      </c>
      <c r="GF751">
        <v>0</v>
      </c>
      <c r="GG751">
        <v>0</v>
      </c>
      <c r="GH751">
        <v>2</v>
      </c>
      <c r="GI751">
        <v>0</v>
      </c>
      <c r="GJ751">
        <v>0</v>
      </c>
      <c r="GK751">
        <v>0</v>
      </c>
      <c r="GL751">
        <v>0</v>
      </c>
      <c r="GM751">
        <v>1</v>
      </c>
      <c r="GN751">
        <v>0</v>
      </c>
      <c r="GO751">
        <v>0</v>
      </c>
      <c r="GP751">
        <v>0</v>
      </c>
      <c r="GQ751">
        <v>0</v>
      </c>
      <c r="GR751">
        <v>0</v>
      </c>
      <c r="GS751">
        <v>1</v>
      </c>
      <c r="GT751">
        <v>11</v>
      </c>
      <c r="GU751">
        <v>92</v>
      </c>
      <c r="GV751">
        <v>60</v>
      </c>
      <c r="GW751">
        <v>30</v>
      </c>
      <c r="GX751">
        <v>8</v>
      </c>
      <c r="GY751">
        <v>2</v>
      </c>
      <c r="GZ751">
        <v>0</v>
      </c>
      <c r="HA751">
        <v>2</v>
      </c>
      <c r="HB751">
        <v>0</v>
      </c>
      <c r="HC751">
        <v>4</v>
      </c>
      <c r="HD751">
        <v>1</v>
      </c>
      <c r="HE751">
        <v>0</v>
      </c>
      <c r="HF751">
        <v>0</v>
      </c>
      <c r="HG751">
        <v>2</v>
      </c>
      <c r="HH751">
        <v>0</v>
      </c>
      <c r="HI751">
        <v>1</v>
      </c>
      <c r="HJ751">
        <v>0</v>
      </c>
      <c r="HK751">
        <v>1</v>
      </c>
      <c r="HL751">
        <v>1</v>
      </c>
      <c r="HM751">
        <v>0</v>
      </c>
      <c r="HN751">
        <v>0</v>
      </c>
      <c r="HO751">
        <v>1</v>
      </c>
      <c r="HP751">
        <v>0</v>
      </c>
      <c r="HQ751">
        <v>2</v>
      </c>
      <c r="HR751">
        <v>1</v>
      </c>
      <c r="HS751">
        <v>0</v>
      </c>
      <c r="HT751">
        <v>3</v>
      </c>
      <c r="HU751">
        <v>0</v>
      </c>
      <c r="HV751">
        <v>0</v>
      </c>
      <c r="HW751">
        <v>0</v>
      </c>
      <c r="HX751">
        <v>1</v>
      </c>
      <c r="HY751">
        <v>60</v>
      </c>
      <c r="HZ751">
        <v>50</v>
      </c>
      <c r="IA751">
        <v>40</v>
      </c>
      <c r="IB751">
        <v>2</v>
      </c>
      <c r="IC751">
        <v>0</v>
      </c>
      <c r="ID751">
        <v>3</v>
      </c>
      <c r="IE751">
        <v>0</v>
      </c>
      <c r="IF751">
        <v>1</v>
      </c>
      <c r="IG751">
        <v>0</v>
      </c>
      <c r="IH751">
        <v>0</v>
      </c>
      <c r="II751">
        <v>0</v>
      </c>
      <c r="IJ751">
        <v>1</v>
      </c>
      <c r="IK751">
        <v>1</v>
      </c>
      <c r="IL751">
        <v>0</v>
      </c>
      <c r="IM751">
        <v>0</v>
      </c>
      <c r="IN751">
        <v>0</v>
      </c>
      <c r="IO751">
        <v>0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0</v>
      </c>
      <c r="IV751">
        <v>0</v>
      </c>
      <c r="IW751">
        <v>1</v>
      </c>
      <c r="IX751">
        <v>0</v>
      </c>
      <c r="IY751">
        <v>0</v>
      </c>
      <c r="IZ751">
        <v>0</v>
      </c>
      <c r="JA751">
        <v>0</v>
      </c>
      <c r="JB751">
        <v>1</v>
      </c>
      <c r="JC751">
        <v>50</v>
      </c>
      <c r="JD751" t="s">
        <v>0</v>
      </c>
      <c r="JE751" t="s">
        <v>0</v>
      </c>
      <c r="JF751" t="s">
        <v>0</v>
      </c>
      <c r="JG751" t="s">
        <v>0</v>
      </c>
      <c r="JH751" t="s">
        <v>0</v>
      </c>
      <c r="JI751" t="s">
        <v>0</v>
      </c>
      <c r="JJ751" t="s">
        <v>0</v>
      </c>
      <c r="JK751" t="s">
        <v>0</v>
      </c>
      <c r="JL751" t="s">
        <v>0</v>
      </c>
      <c r="JM751" t="s">
        <v>0</v>
      </c>
      <c r="JN751" t="s">
        <v>0</v>
      </c>
      <c r="JO751" t="s">
        <v>0</v>
      </c>
      <c r="JP751" t="s">
        <v>0</v>
      </c>
      <c r="JQ751" t="s">
        <v>0</v>
      </c>
      <c r="JR751" t="s">
        <v>0</v>
      </c>
      <c r="JS751" t="s">
        <v>0</v>
      </c>
      <c r="JT751" t="s">
        <v>0</v>
      </c>
      <c r="JU751" t="s">
        <v>0</v>
      </c>
      <c r="JV751" t="s">
        <v>0</v>
      </c>
      <c r="JW751">
        <v>2</v>
      </c>
      <c r="JX751">
        <v>0</v>
      </c>
      <c r="JY751">
        <v>0</v>
      </c>
      <c r="JZ751">
        <v>0</v>
      </c>
      <c r="KA751">
        <v>0</v>
      </c>
      <c r="KB751">
        <v>1</v>
      </c>
      <c r="KC751">
        <v>0</v>
      </c>
      <c r="KD751">
        <v>0</v>
      </c>
      <c r="KE751">
        <v>0</v>
      </c>
      <c r="KF751">
        <v>1</v>
      </c>
      <c r="KG751">
        <v>0</v>
      </c>
      <c r="KH751">
        <v>0</v>
      </c>
      <c r="KI751">
        <v>0</v>
      </c>
      <c r="KJ751">
        <v>0</v>
      </c>
      <c r="KK751">
        <v>0</v>
      </c>
      <c r="KL751">
        <v>0</v>
      </c>
      <c r="KM751">
        <v>0</v>
      </c>
      <c r="KN751">
        <v>0</v>
      </c>
      <c r="KO751">
        <v>0</v>
      </c>
      <c r="KP751">
        <v>0</v>
      </c>
      <c r="KQ751">
        <v>0</v>
      </c>
      <c r="KR751">
        <v>2</v>
      </c>
      <c r="KS751">
        <v>0</v>
      </c>
      <c r="KT751">
        <v>0</v>
      </c>
      <c r="KU751">
        <v>0</v>
      </c>
      <c r="KV751">
        <v>0</v>
      </c>
      <c r="KW751">
        <v>0</v>
      </c>
      <c r="KX751">
        <v>0</v>
      </c>
      <c r="KY751">
        <v>0</v>
      </c>
      <c r="KZ751">
        <v>0</v>
      </c>
      <c r="LA751">
        <v>0</v>
      </c>
      <c r="LB751">
        <v>0</v>
      </c>
      <c r="LC751">
        <v>0</v>
      </c>
      <c r="LD751">
        <v>0</v>
      </c>
      <c r="LE751">
        <v>0</v>
      </c>
      <c r="LF751">
        <v>0</v>
      </c>
      <c r="LG751">
        <v>0</v>
      </c>
      <c r="LH751">
        <v>0</v>
      </c>
      <c r="LI751">
        <v>0</v>
      </c>
      <c r="LJ751">
        <v>0</v>
      </c>
      <c r="LK751">
        <v>0</v>
      </c>
      <c r="LL751">
        <v>0</v>
      </c>
      <c r="LM751">
        <v>0</v>
      </c>
      <c r="LN751">
        <v>0</v>
      </c>
      <c r="LO751">
        <v>0</v>
      </c>
      <c r="LP751">
        <v>0</v>
      </c>
      <c r="LQ751">
        <v>0</v>
      </c>
      <c r="LR751">
        <v>0</v>
      </c>
      <c r="LS751">
        <v>0</v>
      </c>
      <c r="LT751">
        <v>0</v>
      </c>
      <c r="LU751">
        <v>0</v>
      </c>
      <c r="LV751">
        <v>1</v>
      </c>
      <c r="LW751">
        <v>0</v>
      </c>
      <c r="LX751">
        <v>1</v>
      </c>
      <c r="LY751">
        <v>0</v>
      </c>
      <c r="LZ751">
        <v>0</v>
      </c>
      <c r="MA751">
        <v>0</v>
      </c>
      <c r="MB751">
        <v>0</v>
      </c>
      <c r="MC751">
        <v>0</v>
      </c>
      <c r="MD751">
        <v>0</v>
      </c>
      <c r="ME751">
        <v>0</v>
      </c>
      <c r="MF751">
        <v>0</v>
      </c>
      <c r="MG751">
        <v>0</v>
      </c>
      <c r="MH751">
        <v>0</v>
      </c>
      <c r="MI751">
        <v>0</v>
      </c>
      <c r="MJ751">
        <v>0</v>
      </c>
      <c r="MK751">
        <v>0</v>
      </c>
      <c r="ML751">
        <v>0</v>
      </c>
      <c r="MM751">
        <v>1</v>
      </c>
    </row>
    <row r="752" spans="1:351">
      <c r="A752" t="s">
        <v>351</v>
      </c>
      <c r="B752" t="s">
        <v>135</v>
      </c>
      <c r="C752" t="str">
        <f>"206101"</f>
        <v>206101</v>
      </c>
      <c r="D752" t="s">
        <v>348</v>
      </c>
      <c r="E752">
        <v>41</v>
      </c>
      <c r="F752">
        <v>1418</v>
      </c>
      <c r="G752">
        <v>1090</v>
      </c>
      <c r="H752">
        <v>296</v>
      </c>
      <c r="I752">
        <v>794</v>
      </c>
      <c r="J752">
        <v>0</v>
      </c>
      <c r="K752">
        <v>5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794</v>
      </c>
      <c r="T752">
        <v>0</v>
      </c>
      <c r="U752">
        <v>0</v>
      </c>
      <c r="V752">
        <v>794</v>
      </c>
      <c r="W752">
        <v>14</v>
      </c>
      <c r="X752">
        <v>13</v>
      </c>
      <c r="Y752">
        <v>1</v>
      </c>
      <c r="Z752">
        <v>0</v>
      </c>
      <c r="AA752">
        <v>780</v>
      </c>
      <c r="AB752">
        <v>329</v>
      </c>
      <c r="AC752">
        <v>102</v>
      </c>
      <c r="AD752">
        <v>29</v>
      </c>
      <c r="AE752">
        <v>118</v>
      </c>
      <c r="AF752">
        <v>1</v>
      </c>
      <c r="AG752">
        <v>34</v>
      </c>
      <c r="AH752">
        <v>4</v>
      </c>
      <c r="AI752">
        <v>0</v>
      </c>
      <c r="AJ752">
        <v>3</v>
      </c>
      <c r="AK752">
        <v>12</v>
      </c>
      <c r="AL752">
        <v>8</v>
      </c>
      <c r="AM752">
        <v>2</v>
      </c>
      <c r="AN752">
        <v>1</v>
      </c>
      <c r="AO752">
        <v>1</v>
      </c>
      <c r="AP752">
        <v>0</v>
      </c>
      <c r="AQ752">
        <v>1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2</v>
      </c>
      <c r="AX752">
        <v>0</v>
      </c>
      <c r="AY752">
        <v>0</v>
      </c>
      <c r="AZ752">
        <v>1</v>
      </c>
      <c r="BA752">
        <v>0</v>
      </c>
      <c r="BB752">
        <v>6</v>
      </c>
      <c r="BC752">
        <v>0</v>
      </c>
      <c r="BD752">
        <v>4</v>
      </c>
      <c r="BE752">
        <v>329</v>
      </c>
      <c r="BF752">
        <v>197</v>
      </c>
      <c r="BG752">
        <v>65</v>
      </c>
      <c r="BH752">
        <v>12</v>
      </c>
      <c r="BI752">
        <v>24</v>
      </c>
      <c r="BJ752">
        <v>9</v>
      </c>
      <c r="BK752">
        <v>31</v>
      </c>
      <c r="BL752">
        <v>2</v>
      </c>
      <c r="BM752">
        <v>0</v>
      </c>
      <c r="BN752">
        <v>1</v>
      </c>
      <c r="BO752">
        <v>1</v>
      </c>
      <c r="BP752">
        <v>0</v>
      </c>
      <c r="BQ752">
        <v>1</v>
      </c>
      <c r="BR752">
        <v>2</v>
      </c>
      <c r="BS752">
        <v>0</v>
      </c>
      <c r="BT752">
        <v>2</v>
      </c>
      <c r="BU752">
        <v>0</v>
      </c>
      <c r="BV752">
        <v>2</v>
      </c>
      <c r="BW752">
        <v>0</v>
      </c>
      <c r="BX752">
        <v>1</v>
      </c>
      <c r="BY752">
        <v>0</v>
      </c>
      <c r="BZ752">
        <v>0</v>
      </c>
      <c r="CA752">
        <v>0</v>
      </c>
      <c r="CB752">
        <v>0</v>
      </c>
      <c r="CC752">
        <v>1</v>
      </c>
      <c r="CD752">
        <v>0</v>
      </c>
      <c r="CE752">
        <v>0</v>
      </c>
      <c r="CF752">
        <v>0</v>
      </c>
      <c r="CG752">
        <v>1</v>
      </c>
      <c r="CH752">
        <v>42</v>
      </c>
      <c r="CI752">
        <v>197</v>
      </c>
      <c r="CJ752">
        <v>23</v>
      </c>
      <c r="CK752">
        <v>8</v>
      </c>
      <c r="CL752">
        <v>2</v>
      </c>
      <c r="CM752">
        <v>2</v>
      </c>
      <c r="CN752">
        <v>1</v>
      </c>
      <c r="CO752">
        <v>1</v>
      </c>
      <c r="CP752">
        <v>1</v>
      </c>
      <c r="CQ752">
        <v>0</v>
      </c>
      <c r="CR752">
        <v>2</v>
      </c>
      <c r="CS752">
        <v>0</v>
      </c>
      <c r="CT752">
        <v>0</v>
      </c>
      <c r="CU752">
        <v>0</v>
      </c>
      <c r="CV752">
        <v>2</v>
      </c>
      <c r="CW752">
        <v>0</v>
      </c>
      <c r="CX752">
        <v>0</v>
      </c>
      <c r="CY752">
        <v>0</v>
      </c>
      <c r="CZ752">
        <v>0</v>
      </c>
      <c r="DA752">
        <v>2</v>
      </c>
      <c r="DB752">
        <v>0</v>
      </c>
      <c r="DC752">
        <v>1</v>
      </c>
      <c r="DD752">
        <v>1</v>
      </c>
      <c r="DE752">
        <v>0</v>
      </c>
      <c r="DF752">
        <v>0</v>
      </c>
      <c r="DG752">
        <v>0</v>
      </c>
      <c r="DH752">
        <v>0</v>
      </c>
      <c r="DI752">
        <v>23</v>
      </c>
      <c r="DJ752">
        <v>19</v>
      </c>
      <c r="DK752">
        <v>11</v>
      </c>
      <c r="DL752">
        <v>1</v>
      </c>
      <c r="DM752">
        <v>1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1</v>
      </c>
      <c r="DU752">
        <v>0</v>
      </c>
      <c r="DV752">
        <v>0</v>
      </c>
      <c r="DW752">
        <v>1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1</v>
      </c>
      <c r="EF752">
        <v>0</v>
      </c>
      <c r="EG752">
        <v>1</v>
      </c>
      <c r="EH752">
        <v>1</v>
      </c>
      <c r="EI752">
        <v>0</v>
      </c>
      <c r="EJ752">
        <v>1</v>
      </c>
      <c r="EK752">
        <v>0</v>
      </c>
      <c r="EL752">
        <v>0</v>
      </c>
      <c r="EM752">
        <v>19</v>
      </c>
      <c r="EN752">
        <v>23</v>
      </c>
      <c r="EO752">
        <v>5</v>
      </c>
      <c r="EP752">
        <v>0</v>
      </c>
      <c r="EQ752">
        <v>1</v>
      </c>
      <c r="ER752">
        <v>0</v>
      </c>
      <c r="ES752">
        <v>1</v>
      </c>
      <c r="ET752">
        <v>0</v>
      </c>
      <c r="EU752">
        <v>0</v>
      </c>
      <c r="EV752">
        <v>0</v>
      </c>
      <c r="EW752">
        <v>1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2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0</v>
      </c>
      <c r="FP752">
        <v>13</v>
      </c>
      <c r="FQ752">
        <v>23</v>
      </c>
      <c r="FR752">
        <v>79</v>
      </c>
      <c r="FS752">
        <v>17</v>
      </c>
      <c r="FT752">
        <v>1</v>
      </c>
      <c r="FU752">
        <v>19</v>
      </c>
      <c r="FV752">
        <v>2</v>
      </c>
      <c r="FW752">
        <v>0</v>
      </c>
      <c r="FX752">
        <v>10</v>
      </c>
      <c r="FY752">
        <v>0</v>
      </c>
      <c r="FZ752">
        <v>2</v>
      </c>
      <c r="GA752">
        <v>0</v>
      </c>
      <c r="GB752">
        <v>0</v>
      </c>
      <c r="GC752">
        <v>2</v>
      </c>
      <c r="GD752">
        <v>0</v>
      </c>
      <c r="GE752">
        <v>0</v>
      </c>
      <c r="GF752">
        <v>0</v>
      </c>
      <c r="GG752">
        <v>0</v>
      </c>
      <c r="GH752">
        <v>0</v>
      </c>
      <c r="GI752">
        <v>0</v>
      </c>
      <c r="GJ752">
        <v>0</v>
      </c>
      <c r="GK752">
        <v>0</v>
      </c>
      <c r="GL752">
        <v>0</v>
      </c>
      <c r="GM752">
        <v>0</v>
      </c>
      <c r="GN752">
        <v>0</v>
      </c>
      <c r="GO752">
        <v>0</v>
      </c>
      <c r="GP752">
        <v>1</v>
      </c>
      <c r="GQ752">
        <v>2</v>
      </c>
      <c r="GR752">
        <v>0</v>
      </c>
      <c r="GS752">
        <v>6</v>
      </c>
      <c r="GT752">
        <v>17</v>
      </c>
      <c r="GU752">
        <v>79</v>
      </c>
      <c r="GV752">
        <v>55</v>
      </c>
      <c r="GW752">
        <v>35</v>
      </c>
      <c r="GX752">
        <v>9</v>
      </c>
      <c r="GY752">
        <v>2</v>
      </c>
      <c r="GZ752">
        <v>0</v>
      </c>
      <c r="HA752">
        <v>1</v>
      </c>
      <c r="HB752">
        <v>0</v>
      </c>
      <c r="HC752">
        <v>2</v>
      </c>
      <c r="HD752">
        <v>0</v>
      </c>
      <c r="HE752">
        <v>1</v>
      </c>
      <c r="HF752">
        <v>0</v>
      </c>
      <c r="HG752">
        <v>0</v>
      </c>
      <c r="HH752">
        <v>0</v>
      </c>
      <c r="HI752">
        <v>0</v>
      </c>
      <c r="HJ752">
        <v>0</v>
      </c>
      <c r="HK752">
        <v>1</v>
      </c>
      <c r="HL752">
        <v>0</v>
      </c>
      <c r="HM752">
        <v>0</v>
      </c>
      <c r="HN752">
        <v>1</v>
      </c>
      <c r="HO752">
        <v>0</v>
      </c>
      <c r="HP752">
        <v>1</v>
      </c>
      <c r="HQ752">
        <v>0</v>
      </c>
      <c r="HR752">
        <v>0</v>
      </c>
      <c r="HS752">
        <v>0</v>
      </c>
      <c r="HT752">
        <v>0</v>
      </c>
      <c r="HU752">
        <v>2</v>
      </c>
      <c r="HV752">
        <v>0</v>
      </c>
      <c r="HW752">
        <v>0</v>
      </c>
      <c r="HX752">
        <v>0</v>
      </c>
      <c r="HY752">
        <v>55</v>
      </c>
      <c r="HZ752">
        <v>50</v>
      </c>
      <c r="IA752">
        <v>33</v>
      </c>
      <c r="IB752">
        <v>4</v>
      </c>
      <c r="IC752">
        <v>0</v>
      </c>
      <c r="ID752">
        <v>0</v>
      </c>
      <c r="IE752">
        <v>1</v>
      </c>
      <c r="IF752">
        <v>0</v>
      </c>
      <c r="IG752">
        <v>1</v>
      </c>
      <c r="IH752">
        <v>1</v>
      </c>
      <c r="II752">
        <v>0</v>
      </c>
      <c r="IJ752">
        <v>0</v>
      </c>
      <c r="IK752">
        <v>1</v>
      </c>
      <c r="IL752">
        <v>0</v>
      </c>
      <c r="IM752">
        <v>0</v>
      </c>
      <c r="IN752">
        <v>0</v>
      </c>
      <c r="IO752">
        <v>0</v>
      </c>
      <c r="IP752">
        <v>0</v>
      </c>
      <c r="IQ752">
        <v>0</v>
      </c>
      <c r="IR752">
        <v>1</v>
      </c>
      <c r="IS752">
        <v>0</v>
      </c>
      <c r="IT752">
        <v>0</v>
      </c>
      <c r="IU752">
        <v>0</v>
      </c>
      <c r="IV752">
        <v>2</v>
      </c>
      <c r="IW752">
        <v>0</v>
      </c>
      <c r="IX752">
        <v>1</v>
      </c>
      <c r="IY752">
        <v>0</v>
      </c>
      <c r="IZ752">
        <v>2</v>
      </c>
      <c r="JA752">
        <v>0</v>
      </c>
      <c r="JB752">
        <v>3</v>
      </c>
      <c r="JC752">
        <v>50</v>
      </c>
      <c r="JD752" t="s">
        <v>0</v>
      </c>
      <c r="JE752" t="s">
        <v>0</v>
      </c>
      <c r="JF752" t="s">
        <v>0</v>
      </c>
      <c r="JG752" t="s">
        <v>0</v>
      </c>
      <c r="JH752" t="s">
        <v>0</v>
      </c>
      <c r="JI752" t="s">
        <v>0</v>
      </c>
      <c r="JJ752" t="s">
        <v>0</v>
      </c>
      <c r="JK752" t="s">
        <v>0</v>
      </c>
      <c r="JL752" t="s">
        <v>0</v>
      </c>
      <c r="JM752" t="s">
        <v>0</v>
      </c>
      <c r="JN752" t="s">
        <v>0</v>
      </c>
      <c r="JO752" t="s">
        <v>0</v>
      </c>
      <c r="JP752" t="s">
        <v>0</v>
      </c>
      <c r="JQ752" t="s">
        <v>0</v>
      </c>
      <c r="JR752" t="s">
        <v>0</v>
      </c>
      <c r="JS752" t="s">
        <v>0</v>
      </c>
      <c r="JT752" t="s">
        <v>0</v>
      </c>
      <c r="JU752" t="s">
        <v>0</v>
      </c>
      <c r="JV752" t="s">
        <v>0</v>
      </c>
      <c r="JW752">
        <v>3</v>
      </c>
      <c r="JX752">
        <v>3</v>
      </c>
      <c r="JY752">
        <v>0</v>
      </c>
      <c r="JZ752">
        <v>0</v>
      </c>
      <c r="KA752">
        <v>0</v>
      </c>
      <c r="KB752">
        <v>0</v>
      </c>
      <c r="KC752">
        <v>0</v>
      </c>
      <c r="KD752">
        <v>0</v>
      </c>
      <c r="KE752">
        <v>0</v>
      </c>
      <c r="KF752">
        <v>0</v>
      </c>
      <c r="KG752">
        <v>0</v>
      </c>
      <c r="KH752">
        <v>0</v>
      </c>
      <c r="KI752">
        <v>0</v>
      </c>
      <c r="KJ752">
        <v>0</v>
      </c>
      <c r="KK752">
        <v>0</v>
      </c>
      <c r="KL752">
        <v>0</v>
      </c>
      <c r="KM752">
        <v>0</v>
      </c>
      <c r="KN752">
        <v>0</v>
      </c>
      <c r="KO752">
        <v>0</v>
      </c>
      <c r="KP752">
        <v>0</v>
      </c>
      <c r="KQ752">
        <v>0</v>
      </c>
      <c r="KR752">
        <v>3</v>
      </c>
      <c r="KS752">
        <v>1</v>
      </c>
      <c r="KT752">
        <v>0</v>
      </c>
      <c r="KU752">
        <v>0</v>
      </c>
      <c r="KV752">
        <v>0</v>
      </c>
      <c r="KW752">
        <v>0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0</v>
      </c>
      <c r="LD752">
        <v>0</v>
      </c>
      <c r="LE752">
        <v>0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0</v>
      </c>
      <c r="LN752">
        <v>0</v>
      </c>
      <c r="LO752">
        <v>0</v>
      </c>
      <c r="LP752">
        <v>0</v>
      </c>
      <c r="LQ752">
        <v>0</v>
      </c>
      <c r="LR752">
        <v>0</v>
      </c>
      <c r="LS752">
        <v>1</v>
      </c>
      <c r="LT752">
        <v>0</v>
      </c>
      <c r="LU752">
        <v>1</v>
      </c>
      <c r="LV752">
        <v>1</v>
      </c>
      <c r="LW752">
        <v>1</v>
      </c>
      <c r="LX752">
        <v>0</v>
      </c>
      <c r="LY752">
        <v>0</v>
      </c>
      <c r="LZ752">
        <v>0</v>
      </c>
      <c r="MA752">
        <v>0</v>
      </c>
      <c r="MB752">
        <v>0</v>
      </c>
      <c r="MC752">
        <v>0</v>
      </c>
      <c r="MD752">
        <v>0</v>
      </c>
      <c r="ME752">
        <v>0</v>
      </c>
      <c r="MF752">
        <v>0</v>
      </c>
      <c r="MG752">
        <v>0</v>
      </c>
      <c r="MH752">
        <v>0</v>
      </c>
      <c r="MI752">
        <v>0</v>
      </c>
      <c r="MJ752">
        <v>0</v>
      </c>
      <c r="MK752">
        <v>0</v>
      </c>
      <c r="ML752">
        <v>0</v>
      </c>
      <c r="MM752">
        <v>1</v>
      </c>
    </row>
    <row r="753" spans="1:351">
      <c r="A753" t="s">
        <v>350</v>
      </c>
      <c r="B753" t="s">
        <v>135</v>
      </c>
      <c r="C753" t="str">
        <f>"206101"</f>
        <v>206101</v>
      </c>
      <c r="D753" t="s">
        <v>348</v>
      </c>
      <c r="E753">
        <v>42</v>
      </c>
      <c r="F753">
        <v>1504</v>
      </c>
      <c r="G753">
        <v>1170</v>
      </c>
      <c r="H753">
        <v>229</v>
      </c>
      <c r="I753">
        <v>941</v>
      </c>
      <c r="J753">
        <v>0</v>
      </c>
      <c r="K753">
        <v>4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941</v>
      </c>
      <c r="T753">
        <v>0</v>
      </c>
      <c r="U753">
        <v>0</v>
      </c>
      <c r="V753">
        <v>941</v>
      </c>
      <c r="W753">
        <v>9</v>
      </c>
      <c r="X753">
        <v>3</v>
      </c>
      <c r="Y753">
        <v>5</v>
      </c>
      <c r="Z753">
        <v>1</v>
      </c>
      <c r="AA753">
        <v>932</v>
      </c>
      <c r="AB753">
        <v>390</v>
      </c>
      <c r="AC753">
        <v>104</v>
      </c>
      <c r="AD753">
        <v>31</v>
      </c>
      <c r="AE753">
        <v>166</v>
      </c>
      <c r="AF753">
        <v>2</v>
      </c>
      <c r="AG753">
        <v>40</v>
      </c>
      <c r="AH753">
        <v>1</v>
      </c>
      <c r="AI753">
        <v>1</v>
      </c>
      <c r="AJ753">
        <v>4</v>
      </c>
      <c r="AK753">
        <v>9</v>
      </c>
      <c r="AL753">
        <v>9</v>
      </c>
      <c r="AM753">
        <v>1</v>
      </c>
      <c r="AN753">
        <v>0</v>
      </c>
      <c r="AO753">
        <v>3</v>
      </c>
      <c r="AP753">
        <v>0</v>
      </c>
      <c r="AQ753">
        <v>2</v>
      </c>
      <c r="AR753">
        <v>3</v>
      </c>
      <c r="AS753">
        <v>0</v>
      </c>
      <c r="AT753">
        <v>0</v>
      </c>
      <c r="AU753">
        <v>0</v>
      </c>
      <c r="AV753">
        <v>0</v>
      </c>
      <c r="AW753">
        <v>2</v>
      </c>
      <c r="AX753">
        <v>2</v>
      </c>
      <c r="AY753">
        <v>0</v>
      </c>
      <c r="AZ753">
        <v>1</v>
      </c>
      <c r="BA753">
        <v>1</v>
      </c>
      <c r="BB753">
        <v>4</v>
      </c>
      <c r="BC753">
        <v>0</v>
      </c>
      <c r="BD753">
        <v>4</v>
      </c>
      <c r="BE753">
        <v>390</v>
      </c>
      <c r="BF753">
        <v>207</v>
      </c>
      <c r="BG753">
        <v>85</v>
      </c>
      <c r="BH753">
        <v>6</v>
      </c>
      <c r="BI753">
        <v>31</v>
      </c>
      <c r="BJ753">
        <v>13</v>
      </c>
      <c r="BK753">
        <v>22</v>
      </c>
      <c r="BL753">
        <v>0</v>
      </c>
      <c r="BM753">
        <v>0</v>
      </c>
      <c r="BN753">
        <v>0</v>
      </c>
      <c r="BO753">
        <v>1</v>
      </c>
      <c r="BP753">
        <v>1</v>
      </c>
      <c r="BQ753">
        <v>0</v>
      </c>
      <c r="BR753">
        <v>1</v>
      </c>
      <c r="BS753">
        <v>0</v>
      </c>
      <c r="BT753">
        <v>1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1</v>
      </c>
      <c r="CB753">
        <v>0</v>
      </c>
      <c r="CC753">
        <v>1</v>
      </c>
      <c r="CD753">
        <v>0</v>
      </c>
      <c r="CE753">
        <v>1</v>
      </c>
      <c r="CF753">
        <v>0</v>
      </c>
      <c r="CG753">
        <v>0</v>
      </c>
      <c r="CH753">
        <v>43</v>
      </c>
      <c r="CI753">
        <v>207</v>
      </c>
      <c r="CJ753">
        <v>25</v>
      </c>
      <c r="CK753">
        <v>10</v>
      </c>
      <c r="CL753">
        <v>7</v>
      </c>
      <c r="CM753">
        <v>1</v>
      </c>
      <c r="CN753">
        <v>0</v>
      </c>
      <c r="CO753">
        <v>0</v>
      </c>
      <c r="CP753">
        <v>0</v>
      </c>
      <c r="CQ753">
        <v>0</v>
      </c>
      <c r="CR753">
        <v>1</v>
      </c>
      <c r="CS753">
        <v>0</v>
      </c>
      <c r="CT753">
        <v>2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1</v>
      </c>
      <c r="DF753">
        <v>0</v>
      </c>
      <c r="DG753">
        <v>1</v>
      </c>
      <c r="DH753">
        <v>2</v>
      </c>
      <c r="DI753">
        <v>25</v>
      </c>
      <c r="DJ753">
        <v>42</v>
      </c>
      <c r="DK753">
        <v>27</v>
      </c>
      <c r="DL753">
        <v>1</v>
      </c>
      <c r="DM753">
        <v>4</v>
      </c>
      <c r="DN753">
        <v>1</v>
      </c>
      <c r="DO753">
        <v>1</v>
      </c>
      <c r="DP753">
        <v>1</v>
      </c>
      <c r="DQ753">
        <v>0</v>
      </c>
      <c r="DR753">
        <v>0</v>
      </c>
      <c r="DS753">
        <v>0</v>
      </c>
      <c r="DT753">
        <v>2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1</v>
      </c>
      <c r="ED753">
        <v>0</v>
      </c>
      <c r="EE753">
        <v>0</v>
      </c>
      <c r="EF753">
        <v>2</v>
      </c>
      <c r="EG753">
        <v>0</v>
      </c>
      <c r="EH753">
        <v>0</v>
      </c>
      <c r="EI753">
        <v>0</v>
      </c>
      <c r="EJ753">
        <v>1</v>
      </c>
      <c r="EK753">
        <v>0</v>
      </c>
      <c r="EL753">
        <v>1</v>
      </c>
      <c r="EM753">
        <v>42</v>
      </c>
      <c r="EN753">
        <v>41</v>
      </c>
      <c r="EO753">
        <v>5</v>
      </c>
      <c r="EP753">
        <v>2</v>
      </c>
      <c r="EQ753">
        <v>0</v>
      </c>
      <c r="ER753">
        <v>0</v>
      </c>
      <c r="ES753">
        <v>2</v>
      </c>
      <c r="ET753">
        <v>0</v>
      </c>
      <c r="EU753">
        <v>2</v>
      </c>
      <c r="EV753">
        <v>0</v>
      </c>
      <c r="EW753">
        <v>2</v>
      </c>
      <c r="EX753">
        <v>1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2</v>
      </c>
      <c r="FF753">
        <v>0</v>
      </c>
      <c r="FG753">
        <v>1</v>
      </c>
      <c r="FH753">
        <v>2</v>
      </c>
      <c r="FI753">
        <v>0</v>
      </c>
      <c r="FJ753">
        <v>0</v>
      </c>
      <c r="FK753">
        <v>1</v>
      </c>
      <c r="FL753">
        <v>0</v>
      </c>
      <c r="FM753">
        <v>0</v>
      </c>
      <c r="FN753">
        <v>0</v>
      </c>
      <c r="FO753">
        <v>1</v>
      </c>
      <c r="FP753">
        <v>20</v>
      </c>
      <c r="FQ753">
        <v>41</v>
      </c>
      <c r="FR753">
        <v>97</v>
      </c>
      <c r="FS753">
        <v>28</v>
      </c>
      <c r="FT753">
        <v>3</v>
      </c>
      <c r="FU753">
        <v>28</v>
      </c>
      <c r="FV753">
        <v>1</v>
      </c>
      <c r="FW753">
        <v>0</v>
      </c>
      <c r="FX753">
        <v>0</v>
      </c>
      <c r="FY753">
        <v>1</v>
      </c>
      <c r="FZ753">
        <v>2</v>
      </c>
      <c r="GA753">
        <v>2</v>
      </c>
      <c r="GB753">
        <v>2</v>
      </c>
      <c r="GC753">
        <v>4</v>
      </c>
      <c r="GD753">
        <v>0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1</v>
      </c>
      <c r="GK753">
        <v>0</v>
      </c>
      <c r="GL753">
        <v>0</v>
      </c>
      <c r="GM753">
        <v>0</v>
      </c>
      <c r="GN753">
        <v>1</v>
      </c>
      <c r="GO753">
        <v>0</v>
      </c>
      <c r="GP753">
        <v>0</v>
      </c>
      <c r="GQ753">
        <v>0</v>
      </c>
      <c r="GR753">
        <v>0</v>
      </c>
      <c r="GS753">
        <v>3</v>
      </c>
      <c r="GT753">
        <v>21</v>
      </c>
      <c r="GU753">
        <v>97</v>
      </c>
      <c r="GV753">
        <v>61</v>
      </c>
      <c r="GW753">
        <v>37</v>
      </c>
      <c r="GX753">
        <v>12</v>
      </c>
      <c r="GY753">
        <v>1</v>
      </c>
      <c r="GZ753">
        <v>0</v>
      </c>
      <c r="HA753">
        <v>1</v>
      </c>
      <c r="HB753">
        <v>2</v>
      </c>
      <c r="HC753">
        <v>1</v>
      </c>
      <c r="HD753">
        <v>0</v>
      </c>
      <c r="HE753">
        <v>0</v>
      </c>
      <c r="HF753">
        <v>0</v>
      </c>
      <c r="HG753">
        <v>1</v>
      </c>
      <c r="HH753">
        <v>0</v>
      </c>
      <c r="HI753">
        <v>0</v>
      </c>
      <c r="HJ753">
        <v>0</v>
      </c>
      <c r="HK753">
        <v>1</v>
      </c>
      <c r="HL753">
        <v>0</v>
      </c>
      <c r="HM753">
        <v>0</v>
      </c>
      <c r="HN753">
        <v>0</v>
      </c>
      <c r="HO753">
        <v>3</v>
      </c>
      <c r="HP753">
        <v>1</v>
      </c>
      <c r="HQ753">
        <v>0</v>
      </c>
      <c r="HR753">
        <v>0</v>
      </c>
      <c r="HS753">
        <v>0</v>
      </c>
      <c r="HT753">
        <v>0</v>
      </c>
      <c r="HU753">
        <v>1</v>
      </c>
      <c r="HV753">
        <v>0</v>
      </c>
      <c r="HW753">
        <v>0</v>
      </c>
      <c r="HX753">
        <v>0</v>
      </c>
      <c r="HY753">
        <v>61</v>
      </c>
      <c r="HZ753">
        <v>68</v>
      </c>
      <c r="IA753">
        <v>51</v>
      </c>
      <c r="IB753">
        <v>2</v>
      </c>
      <c r="IC753">
        <v>0</v>
      </c>
      <c r="ID753">
        <v>1</v>
      </c>
      <c r="IE753">
        <v>0</v>
      </c>
      <c r="IF753">
        <v>1</v>
      </c>
      <c r="IG753">
        <v>1</v>
      </c>
      <c r="IH753">
        <v>2</v>
      </c>
      <c r="II753">
        <v>1</v>
      </c>
      <c r="IJ753">
        <v>2</v>
      </c>
      <c r="IK753">
        <v>2</v>
      </c>
      <c r="IL753">
        <v>0</v>
      </c>
      <c r="IM753">
        <v>0</v>
      </c>
      <c r="IN753">
        <v>0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0</v>
      </c>
      <c r="IW753">
        <v>0</v>
      </c>
      <c r="IX753">
        <v>2</v>
      </c>
      <c r="IY753">
        <v>0</v>
      </c>
      <c r="IZ753">
        <v>0</v>
      </c>
      <c r="JA753">
        <v>1</v>
      </c>
      <c r="JB753">
        <v>2</v>
      </c>
      <c r="JC753">
        <v>68</v>
      </c>
      <c r="JD753" t="s">
        <v>0</v>
      </c>
      <c r="JE753" t="s">
        <v>0</v>
      </c>
      <c r="JF753" t="s">
        <v>0</v>
      </c>
      <c r="JG753" t="s">
        <v>0</v>
      </c>
      <c r="JH753" t="s">
        <v>0</v>
      </c>
      <c r="JI753" t="s">
        <v>0</v>
      </c>
      <c r="JJ753" t="s">
        <v>0</v>
      </c>
      <c r="JK753" t="s">
        <v>0</v>
      </c>
      <c r="JL753" t="s">
        <v>0</v>
      </c>
      <c r="JM753" t="s">
        <v>0</v>
      </c>
      <c r="JN753" t="s">
        <v>0</v>
      </c>
      <c r="JO753" t="s">
        <v>0</v>
      </c>
      <c r="JP753" t="s">
        <v>0</v>
      </c>
      <c r="JQ753" t="s">
        <v>0</v>
      </c>
      <c r="JR753" t="s">
        <v>0</v>
      </c>
      <c r="JS753" t="s">
        <v>0</v>
      </c>
      <c r="JT753" t="s">
        <v>0</v>
      </c>
      <c r="JU753" t="s">
        <v>0</v>
      </c>
      <c r="JV753" t="s">
        <v>0</v>
      </c>
      <c r="JW753">
        <v>1</v>
      </c>
      <c r="JX753">
        <v>1</v>
      </c>
      <c r="JY753">
        <v>0</v>
      </c>
      <c r="JZ753">
        <v>0</v>
      </c>
      <c r="KA753">
        <v>0</v>
      </c>
      <c r="KB753">
        <v>0</v>
      </c>
      <c r="KC753">
        <v>0</v>
      </c>
      <c r="KD753">
        <v>0</v>
      </c>
      <c r="KE753">
        <v>0</v>
      </c>
      <c r="KF753">
        <v>0</v>
      </c>
      <c r="KG753">
        <v>0</v>
      </c>
      <c r="KH753">
        <v>0</v>
      </c>
      <c r="KI753">
        <v>0</v>
      </c>
      <c r="KJ753">
        <v>0</v>
      </c>
      <c r="KK753">
        <v>0</v>
      </c>
      <c r="KL753">
        <v>0</v>
      </c>
      <c r="KM753">
        <v>0</v>
      </c>
      <c r="KN753">
        <v>0</v>
      </c>
      <c r="KO753">
        <v>0</v>
      </c>
      <c r="KP753">
        <v>0</v>
      </c>
      <c r="KQ753">
        <v>0</v>
      </c>
      <c r="KR753">
        <v>1</v>
      </c>
      <c r="KS753">
        <v>0</v>
      </c>
      <c r="KT753">
        <v>0</v>
      </c>
      <c r="KU753">
        <v>0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0</v>
      </c>
      <c r="LB753">
        <v>0</v>
      </c>
      <c r="LC753">
        <v>0</v>
      </c>
      <c r="LD753">
        <v>0</v>
      </c>
      <c r="LE753">
        <v>0</v>
      </c>
      <c r="LF753">
        <v>0</v>
      </c>
      <c r="LG753">
        <v>0</v>
      </c>
      <c r="LH753">
        <v>0</v>
      </c>
      <c r="LI753">
        <v>0</v>
      </c>
      <c r="LJ753">
        <v>0</v>
      </c>
      <c r="LK753">
        <v>0</v>
      </c>
      <c r="LL753">
        <v>0</v>
      </c>
      <c r="LM753">
        <v>0</v>
      </c>
      <c r="LN753">
        <v>0</v>
      </c>
      <c r="LO753">
        <v>0</v>
      </c>
      <c r="LP753">
        <v>0</v>
      </c>
      <c r="LQ753">
        <v>0</v>
      </c>
      <c r="LR753">
        <v>0</v>
      </c>
      <c r="LS753">
        <v>0</v>
      </c>
      <c r="LT753">
        <v>0</v>
      </c>
      <c r="LU753">
        <v>0</v>
      </c>
      <c r="LV753">
        <v>0</v>
      </c>
      <c r="LW753">
        <v>0</v>
      </c>
      <c r="LX753">
        <v>0</v>
      </c>
      <c r="LY753">
        <v>0</v>
      </c>
      <c r="LZ753">
        <v>0</v>
      </c>
      <c r="MA753">
        <v>0</v>
      </c>
      <c r="MB753">
        <v>0</v>
      </c>
      <c r="MC753">
        <v>0</v>
      </c>
      <c r="MD753">
        <v>0</v>
      </c>
      <c r="ME753">
        <v>0</v>
      </c>
      <c r="MF753">
        <v>0</v>
      </c>
      <c r="MG753">
        <v>0</v>
      </c>
      <c r="MH753">
        <v>0</v>
      </c>
      <c r="MI753">
        <v>0</v>
      </c>
      <c r="MJ753">
        <v>0</v>
      </c>
      <c r="MK753">
        <v>0</v>
      </c>
      <c r="ML753">
        <v>0</v>
      </c>
      <c r="MM753">
        <v>0</v>
      </c>
    </row>
    <row r="754" spans="1:351">
      <c r="A754" t="s">
        <v>349</v>
      </c>
      <c r="B754" t="s">
        <v>135</v>
      </c>
      <c r="C754" t="str">
        <f>"206101"</f>
        <v>206101</v>
      </c>
      <c r="D754" t="s">
        <v>348</v>
      </c>
      <c r="E754">
        <v>43</v>
      </c>
      <c r="F754">
        <v>1195</v>
      </c>
      <c r="G754">
        <v>910</v>
      </c>
      <c r="H754">
        <v>219</v>
      </c>
      <c r="I754">
        <v>691</v>
      </c>
      <c r="J754">
        <v>0</v>
      </c>
      <c r="K754">
        <v>2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691</v>
      </c>
      <c r="T754">
        <v>0</v>
      </c>
      <c r="U754">
        <v>0</v>
      </c>
      <c r="V754">
        <v>691</v>
      </c>
      <c r="W754">
        <v>13</v>
      </c>
      <c r="X754">
        <v>3</v>
      </c>
      <c r="Y754">
        <v>5</v>
      </c>
      <c r="Z754">
        <v>5</v>
      </c>
      <c r="AA754">
        <v>678</v>
      </c>
      <c r="AB754">
        <v>277</v>
      </c>
      <c r="AC754">
        <v>75</v>
      </c>
      <c r="AD754">
        <v>25</v>
      </c>
      <c r="AE754">
        <v>111</v>
      </c>
      <c r="AF754">
        <v>0</v>
      </c>
      <c r="AG754">
        <v>18</v>
      </c>
      <c r="AH754">
        <v>0</v>
      </c>
      <c r="AI754">
        <v>0</v>
      </c>
      <c r="AJ754">
        <v>0</v>
      </c>
      <c r="AK754">
        <v>8</v>
      </c>
      <c r="AL754">
        <v>11</v>
      </c>
      <c r="AM754">
        <v>2</v>
      </c>
      <c r="AN754">
        <v>1</v>
      </c>
      <c r="AO754">
        <v>2</v>
      </c>
      <c r="AP754">
        <v>3</v>
      </c>
      <c r="AQ754">
        <v>2</v>
      </c>
      <c r="AR754">
        <v>1</v>
      </c>
      <c r="AS754">
        <v>0</v>
      </c>
      <c r="AT754">
        <v>4</v>
      </c>
      <c r="AU754">
        <v>0</v>
      </c>
      <c r="AV754">
        <v>1</v>
      </c>
      <c r="AW754">
        <v>6</v>
      </c>
      <c r="AX754">
        <v>0</v>
      </c>
      <c r="AY754">
        <v>0</v>
      </c>
      <c r="AZ754">
        <v>0</v>
      </c>
      <c r="BA754">
        <v>0</v>
      </c>
      <c r="BB754">
        <v>4</v>
      </c>
      <c r="BC754">
        <v>1</v>
      </c>
      <c r="BD754">
        <v>2</v>
      </c>
      <c r="BE754">
        <v>277</v>
      </c>
      <c r="BF754">
        <v>138</v>
      </c>
      <c r="BG754">
        <v>36</v>
      </c>
      <c r="BH754">
        <v>10</v>
      </c>
      <c r="BI754">
        <v>22</v>
      </c>
      <c r="BJ754">
        <v>11</v>
      </c>
      <c r="BK754">
        <v>18</v>
      </c>
      <c r="BL754">
        <v>0</v>
      </c>
      <c r="BM754">
        <v>2</v>
      </c>
      <c r="BN754">
        <v>0</v>
      </c>
      <c r="BO754">
        <v>1</v>
      </c>
      <c r="BP754">
        <v>0</v>
      </c>
      <c r="BQ754">
        <v>1</v>
      </c>
      <c r="BR754">
        <v>1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1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35</v>
      </c>
      <c r="CI754">
        <v>138</v>
      </c>
      <c r="CJ754">
        <v>16</v>
      </c>
      <c r="CK754">
        <v>7</v>
      </c>
      <c r="CL754">
        <v>4</v>
      </c>
      <c r="CM754">
        <v>0</v>
      </c>
      <c r="CN754">
        <v>2</v>
      </c>
      <c r="CO754">
        <v>0</v>
      </c>
      <c r="CP754">
        <v>0</v>
      </c>
      <c r="CQ754">
        <v>1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1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1</v>
      </c>
      <c r="DI754">
        <v>16</v>
      </c>
      <c r="DJ754">
        <v>38</v>
      </c>
      <c r="DK754">
        <v>21</v>
      </c>
      <c r="DL754">
        <v>1</v>
      </c>
      <c r="DM754">
        <v>4</v>
      </c>
      <c r="DN754">
        <v>0</v>
      </c>
      <c r="DO754">
        <v>0</v>
      </c>
      <c r="DP754">
        <v>0</v>
      </c>
      <c r="DQ754">
        <v>0</v>
      </c>
      <c r="DR754">
        <v>2</v>
      </c>
      <c r="DS754">
        <v>1</v>
      </c>
      <c r="DT754">
        <v>0</v>
      </c>
      <c r="DU754">
        <v>0</v>
      </c>
      <c r="DV754">
        <v>0</v>
      </c>
      <c r="DW754">
        <v>1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3</v>
      </c>
      <c r="ED754">
        <v>0</v>
      </c>
      <c r="EE754">
        <v>0</v>
      </c>
      <c r="EF754">
        <v>0</v>
      </c>
      <c r="EG754">
        <v>0</v>
      </c>
      <c r="EH754">
        <v>1</v>
      </c>
      <c r="EI754">
        <v>1</v>
      </c>
      <c r="EJ754">
        <v>1</v>
      </c>
      <c r="EK754">
        <v>0</v>
      </c>
      <c r="EL754">
        <v>2</v>
      </c>
      <c r="EM754">
        <v>38</v>
      </c>
      <c r="EN754">
        <v>26</v>
      </c>
      <c r="EO754">
        <v>2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2</v>
      </c>
      <c r="EW754">
        <v>2</v>
      </c>
      <c r="EX754">
        <v>0</v>
      </c>
      <c r="EY754">
        <v>2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1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1</v>
      </c>
      <c r="FL754">
        <v>0</v>
      </c>
      <c r="FM754">
        <v>0</v>
      </c>
      <c r="FN754">
        <v>0</v>
      </c>
      <c r="FO754">
        <v>0</v>
      </c>
      <c r="FP754">
        <v>16</v>
      </c>
      <c r="FQ754">
        <v>26</v>
      </c>
      <c r="FR754">
        <v>77</v>
      </c>
      <c r="FS754">
        <v>29</v>
      </c>
      <c r="FT754">
        <v>1</v>
      </c>
      <c r="FU754">
        <v>20</v>
      </c>
      <c r="FV754">
        <v>3</v>
      </c>
      <c r="FW754">
        <v>0</v>
      </c>
      <c r="FX754">
        <v>4</v>
      </c>
      <c r="FY754">
        <v>0</v>
      </c>
      <c r="FZ754">
        <v>0</v>
      </c>
      <c r="GA754">
        <v>0</v>
      </c>
      <c r="GB754">
        <v>2</v>
      </c>
      <c r="GC754">
        <v>1</v>
      </c>
      <c r="GD754">
        <v>0</v>
      </c>
      <c r="GE754">
        <v>0</v>
      </c>
      <c r="GF754">
        <v>0</v>
      </c>
      <c r="GG754">
        <v>1</v>
      </c>
      <c r="GH754">
        <v>0</v>
      </c>
      <c r="GI754">
        <v>0</v>
      </c>
      <c r="GJ754">
        <v>0</v>
      </c>
      <c r="GK754">
        <v>0</v>
      </c>
      <c r="GL754">
        <v>0</v>
      </c>
      <c r="GM754">
        <v>0</v>
      </c>
      <c r="GN754">
        <v>0</v>
      </c>
      <c r="GO754">
        <v>0</v>
      </c>
      <c r="GP754">
        <v>0</v>
      </c>
      <c r="GQ754">
        <v>0</v>
      </c>
      <c r="GR754">
        <v>0</v>
      </c>
      <c r="GS754">
        <v>2</v>
      </c>
      <c r="GT754">
        <v>14</v>
      </c>
      <c r="GU754">
        <v>77</v>
      </c>
      <c r="GV754">
        <v>58</v>
      </c>
      <c r="GW754">
        <v>29</v>
      </c>
      <c r="GX754">
        <v>6</v>
      </c>
      <c r="GY754">
        <v>3</v>
      </c>
      <c r="GZ754">
        <v>0</v>
      </c>
      <c r="HA754">
        <v>0</v>
      </c>
      <c r="HB754">
        <v>2</v>
      </c>
      <c r="HC754">
        <v>0</v>
      </c>
      <c r="HD754">
        <v>1</v>
      </c>
      <c r="HE754">
        <v>0</v>
      </c>
      <c r="HF754">
        <v>1</v>
      </c>
      <c r="HG754">
        <v>2</v>
      </c>
      <c r="HH754">
        <v>0</v>
      </c>
      <c r="HI754">
        <v>0</v>
      </c>
      <c r="HJ754">
        <v>1</v>
      </c>
      <c r="HK754">
        <v>1</v>
      </c>
      <c r="HL754">
        <v>5</v>
      </c>
      <c r="HM754">
        <v>0</v>
      </c>
      <c r="HN754">
        <v>2</v>
      </c>
      <c r="HO754">
        <v>0</v>
      </c>
      <c r="HP754">
        <v>2</v>
      </c>
      <c r="HQ754">
        <v>0</v>
      </c>
      <c r="HR754">
        <v>2</v>
      </c>
      <c r="HS754">
        <v>0</v>
      </c>
      <c r="HT754">
        <v>0</v>
      </c>
      <c r="HU754">
        <v>0</v>
      </c>
      <c r="HV754">
        <v>0</v>
      </c>
      <c r="HW754">
        <v>0</v>
      </c>
      <c r="HX754">
        <v>1</v>
      </c>
      <c r="HY754">
        <v>58</v>
      </c>
      <c r="HZ754">
        <v>47</v>
      </c>
      <c r="IA754">
        <v>32</v>
      </c>
      <c r="IB754">
        <v>4</v>
      </c>
      <c r="IC754">
        <v>0</v>
      </c>
      <c r="ID754">
        <v>1</v>
      </c>
      <c r="IE754">
        <v>0</v>
      </c>
      <c r="IF754">
        <v>0</v>
      </c>
      <c r="IG754">
        <v>0</v>
      </c>
      <c r="IH754">
        <v>0</v>
      </c>
      <c r="II754">
        <v>0</v>
      </c>
      <c r="IJ754">
        <v>0</v>
      </c>
      <c r="IK754">
        <v>2</v>
      </c>
      <c r="IL754">
        <v>1</v>
      </c>
      <c r="IM754">
        <v>0</v>
      </c>
      <c r="IN754">
        <v>1</v>
      </c>
      <c r="IO754">
        <v>0</v>
      </c>
      <c r="IP754">
        <v>0</v>
      </c>
      <c r="IQ754">
        <v>0</v>
      </c>
      <c r="IR754">
        <v>0</v>
      </c>
      <c r="IS754">
        <v>0</v>
      </c>
      <c r="IT754">
        <v>1</v>
      </c>
      <c r="IU754">
        <v>0</v>
      </c>
      <c r="IV754">
        <v>0</v>
      </c>
      <c r="IW754">
        <v>0</v>
      </c>
      <c r="IX754">
        <v>2</v>
      </c>
      <c r="IY754">
        <v>0</v>
      </c>
      <c r="IZ754">
        <v>0</v>
      </c>
      <c r="JA754">
        <v>0</v>
      </c>
      <c r="JB754">
        <v>3</v>
      </c>
      <c r="JC754">
        <v>47</v>
      </c>
      <c r="JD754" t="s">
        <v>0</v>
      </c>
      <c r="JE754" t="s">
        <v>0</v>
      </c>
      <c r="JF754" t="s">
        <v>0</v>
      </c>
      <c r="JG754" t="s">
        <v>0</v>
      </c>
      <c r="JH754" t="s">
        <v>0</v>
      </c>
      <c r="JI754" t="s">
        <v>0</v>
      </c>
      <c r="JJ754" t="s">
        <v>0</v>
      </c>
      <c r="JK754" t="s">
        <v>0</v>
      </c>
      <c r="JL754" t="s">
        <v>0</v>
      </c>
      <c r="JM754" t="s">
        <v>0</v>
      </c>
      <c r="JN754" t="s">
        <v>0</v>
      </c>
      <c r="JO754" t="s">
        <v>0</v>
      </c>
      <c r="JP754" t="s">
        <v>0</v>
      </c>
      <c r="JQ754" t="s">
        <v>0</v>
      </c>
      <c r="JR754" t="s">
        <v>0</v>
      </c>
      <c r="JS754" t="s">
        <v>0</v>
      </c>
      <c r="JT754" t="s">
        <v>0</v>
      </c>
      <c r="JU754" t="s">
        <v>0</v>
      </c>
      <c r="JV754" t="s">
        <v>0</v>
      </c>
      <c r="JW754">
        <v>0</v>
      </c>
      <c r="JX754">
        <v>0</v>
      </c>
      <c r="JY754">
        <v>0</v>
      </c>
      <c r="JZ754">
        <v>0</v>
      </c>
      <c r="KA754">
        <v>0</v>
      </c>
      <c r="KB754">
        <v>0</v>
      </c>
      <c r="KC754">
        <v>0</v>
      </c>
      <c r="KD754">
        <v>0</v>
      </c>
      <c r="KE754">
        <v>0</v>
      </c>
      <c r="KF754">
        <v>0</v>
      </c>
      <c r="KG754">
        <v>0</v>
      </c>
      <c r="KH754">
        <v>0</v>
      </c>
      <c r="KI754">
        <v>0</v>
      </c>
      <c r="KJ754">
        <v>0</v>
      </c>
      <c r="KK754">
        <v>0</v>
      </c>
      <c r="KL754">
        <v>0</v>
      </c>
      <c r="KM754">
        <v>0</v>
      </c>
      <c r="KN754">
        <v>0</v>
      </c>
      <c r="KO754">
        <v>0</v>
      </c>
      <c r="KP754">
        <v>0</v>
      </c>
      <c r="KQ754">
        <v>0</v>
      </c>
      <c r="KR754">
        <v>0</v>
      </c>
      <c r="KS754">
        <v>1</v>
      </c>
      <c r="KT754">
        <v>0</v>
      </c>
      <c r="KU754">
        <v>0</v>
      </c>
      <c r="KV754">
        <v>0</v>
      </c>
      <c r="KW754">
        <v>0</v>
      </c>
      <c r="KX754">
        <v>0</v>
      </c>
      <c r="KY754">
        <v>0</v>
      </c>
      <c r="KZ754">
        <v>1</v>
      </c>
      <c r="LA754">
        <v>0</v>
      </c>
      <c r="LB754">
        <v>0</v>
      </c>
      <c r="LC754">
        <v>0</v>
      </c>
      <c r="LD754">
        <v>0</v>
      </c>
      <c r="LE754">
        <v>0</v>
      </c>
      <c r="LF754">
        <v>0</v>
      </c>
      <c r="LG754">
        <v>0</v>
      </c>
      <c r="LH754">
        <v>0</v>
      </c>
      <c r="LI754">
        <v>0</v>
      </c>
      <c r="LJ754">
        <v>0</v>
      </c>
      <c r="LK754">
        <v>0</v>
      </c>
      <c r="LL754">
        <v>0</v>
      </c>
      <c r="LM754">
        <v>0</v>
      </c>
      <c r="LN754">
        <v>0</v>
      </c>
      <c r="LO754">
        <v>0</v>
      </c>
      <c r="LP754">
        <v>0</v>
      </c>
      <c r="LQ754">
        <v>0</v>
      </c>
      <c r="LR754">
        <v>0</v>
      </c>
      <c r="LS754">
        <v>0</v>
      </c>
      <c r="LT754">
        <v>0</v>
      </c>
      <c r="LU754">
        <v>1</v>
      </c>
      <c r="LV754">
        <v>0</v>
      </c>
      <c r="LW754">
        <v>0</v>
      </c>
      <c r="LX754">
        <v>0</v>
      </c>
      <c r="LY754">
        <v>0</v>
      </c>
      <c r="LZ754">
        <v>0</v>
      </c>
      <c r="MA754">
        <v>0</v>
      </c>
      <c r="MB754">
        <v>0</v>
      </c>
      <c r="MC754">
        <v>0</v>
      </c>
      <c r="MD754">
        <v>0</v>
      </c>
      <c r="ME754">
        <v>0</v>
      </c>
      <c r="MF754">
        <v>0</v>
      </c>
      <c r="MG754">
        <v>0</v>
      </c>
      <c r="MH754">
        <v>0</v>
      </c>
      <c r="MI754">
        <v>0</v>
      </c>
      <c r="MJ754">
        <v>0</v>
      </c>
      <c r="MK754">
        <v>0</v>
      </c>
      <c r="ML754">
        <v>0</v>
      </c>
      <c r="MM754">
        <v>0</v>
      </c>
    </row>
    <row r="755" spans="1:351">
      <c r="A755" t="s">
        <v>347</v>
      </c>
      <c r="B755" t="s">
        <v>135</v>
      </c>
      <c r="C755" t="str">
        <f>"206101"</f>
        <v>206101</v>
      </c>
      <c r="D755" t="s">
        <v>346</v>
      </c>
      <c r="E755">
        <v>44</v>
      </c>
      <c r="F755">
        <v>1762</v>
      </c>
      <c r="G755">
        <v>1329</v>
      </c>
      <c r="H755">
        <v>211</v>
      </c>
      <c r="I755">
        <v>1118</v>
      </c>
      <c r="J755">
        <v>0</v>
      </c>
      <c r="K755">
        <v>5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1118</v>
      </c>
      <c r="T755">
        <v>0</v>
      </c>
      <c r="U755">
        <v>0</v>
      </c>
      <c r="V755">
        <v>1118</v>
      </c>
      <c r="W755">
        <v>6</v>
      </c>
      <c r="X755">
        <v>3</v>
      </c>
      <c r="Y755">
        <v>2</v>
      </c>
      <c r="Z755">
        <v>1</v>
      </c>
      <c r="AA755">
        <v>1112</v>
      </c>
      <c r="AB755">
        <v>352</v>
      </c>
      <c r="AC755">
        <v>100</v>
      </c>
      <c r="AD755">
        <v>25</v>
      </c>
      <c r="AE755">
        <v>83</v>
      </c>
      <c r="AF755">
        <v>2</v>
      </c>
      <c r="AG755">
        <v>66</v>
      </c>
      <c r="AH755">
        <v>3</v>
      </c>
      <c r="AI755">
        <v>2</v>
      </c>
      <c r="AJ755">
        <v>2</v>
      </c>
      <c r="AK755">
        <v>15</v>
      </c>
      <c r="AL755">
        <v>23</v>
      </c>
      <c r="AM755">
        <v>6</v>
      </c>
      <c r="AN755">
        <v>0</v>
      </c>
      <c r="AO755">
        <v>0</v>
      </c>
      <c r="AP755">
        <v>0</v>
      </c>
      <c r="AQ755">
        <v>2</v>
      </c>
      <c r="AR755">
        <v>1</v>
      </c>
      <c r="AS755">
        <v>0</v>
      </c>
      <c r="AT755">
        <v>6</v>
      </c>
      <c r="AU755">
        <v>0</v>
      </c>
      <c r="AV755">
        <v>4</v>
      </c>
      <c r="AW755">
        <v>3</v>
      </c>
      <c r="AX755">
        <v>0</v>
      </c>
      <c r="AY755">
        <v>0</v>
      </c>
      <c r="AZ755">
        <v>0</v>
      </c>
      <c r="BA755">
        <v>0</v>
      </c>
      <c r="BB755">
        <v>3</v>
      </c>
      <c r="BC755">
        <v>3</v>
      </c>
      <c r="BD755">
        <v>3</v>
      </c>
      <c r="BE755">
        <v>352</v>
      </c>
      <c r="BF755">
        <v>230</v>
      </c>
      <c r="BG755">
        <v>76</v>
      </c>
      <c r="BH755">
        <v>20</v>
      </c>
      <c r="BI755">
        <v>45</v>
      </c>
      <c r="BJ755">
        <v>15</v>
      </c>
      <c r="BK755">
        <v>10</v>
      </c>
      <c r="BL755">
        <v>1</v>
      </c>
      <c r="BM755">
        <v>0</v>
      </c>
      <c r="BN755">
        <v>1</v>
      </c>
      <c r="BO755">
        <v>2</v>
      </c>
      <c r="BP755">
        <v>0</v>
      </c>
      <c r="BQ755">
        <v>1</v>
      </c>
      <c r="BR755">
        <v>0</v>
      </c>
      <c r="BS755">
        <v>0</v>
      </c>
      <c r="BT755">
        <v>0</v>
      </c>
      <c r="BU755">
        <v>0</v>
      </c>
      <c r="BV755">
        <v>1</v>
      </c>
      <c r="BW755">
        <v>0</v>
      </c>
      <c r="BX755">
        <v>1</v>
      </c>
      <c r="BY755">
        <v>0</v>
      </c>
      <c r="BZ755">
        <v>3</v>
      </c>
      <c r="CA755">
        <v>3</v>
      </c>
      <c r="CB755">
        <v>1</v>
      </c>
      <c r="CC755">
        <v>0</v>
      </c>
      <c r="CD755">
        <v>2</v>
      </c>
      <c r="CE755">
        <v>1</v>
      </c>
      <c r="CF755">
        <v>1</v>
      </c>
      <c r="CG755">
        <v>1</v>
      </c>
      <c r="CH755">
        <v>45</v>
      </c>
      <c r="CI755">
        <v>230</v>
      </c>
      <c r="CJ755">
        <v>47</v>
      </c>
      <c r="CK755">
        <v>15</v>
      </c>
      <c r="CL755">
        <v>10</v>
      </c>
      <c r="CM755">
        <v>2</v>
      </c>
      <c r="CN755">
        <v>0</v>
      </c>
      <c r="CO755">
        <v>2</v>
      </c>
      <c r="CP755">
        <v>2</v>
      </c>
      <c r="CQ755">
        <v>0</v>
      </c>
      <c r="CR755">
        <v>0</v>
      </c>
      <c r="CS755">
        <v>0</v>
      </c>
      <c r="CT755">
        <v>2</v>
      </c>
      <c r="CU755">
        <v>2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3</v>
      </c>
      <c r="DC755">
        <v>2</v>
      </c>
      <c r="DD755">
        <v>2</v>
      </c>
      <c r="DE755">
        <v>0</v>
      </c>
      <c r="DF755">
        <v>1</v>
      </c>
      <c r="DG755">
        <v>0</v>
      </c>
      <c r="DH755">
        <v>4</v>
      </c>
      <c r="DI755">
        <v>47</v>
      </c>
      <c r="DJ755">
        <v>87</v>
      </c>
      <c r="DK755">
        <v>53</v>
      </c>
      <c r="DL755">
        <v>6</v>
      </c>
      <c r="DM755">
        <v>10</v>
      </c>
      <c r="DN755">
        <v>1</v>
      </c>
      <c r="DO755">
        <v>1</v>
      </c>
      <c r="DP755">
        <v>0</v>
      </c>
      <c r="DQ755">
        <v>2</v>
      </c>
      <c r="DR755">
        <v>0</v>
      </c>
      <c r="DS755">
        <v>1</v>
      </c>
      <c r="DT755">
        <v>2</v>
      </c>
      <c r="DU755">
        <v>2</v>
      </c>
      <c r="DV755">
        <v>0</v>
      </c>
      <c r="DW755">
        <v>0</v>
      </c>
      <c r="DX755">
        <v>0</v>
      </c>
      <c r="DY755">
        <v>0</v>
      </c>
      <c r="DZ755">
        <v>1</v>
      </c>
      <c r="EA755">
        <v>0</v>
      </c>
      <c r="EB755">
        <v>1</v>
      </c>
      <c r="EC755">
        <v>1</v>
      </c>
      <c r="ED755">
        <v>0</v>
      </c>
      <c r="EE755">
        <v>0</v>
      </c>
      <c r="EF755">
        <v>1</v>
      </c>
      <c r="EG755">
        <v>0</v>
      </c>
      <c r="EH755">
        <v>2</v>
      </c>
      <c r="EI755">
        <v>0</v>
      </c>
      <c r="EJ755">
        <v>1</v>
      </c>
      <c r="EK755">
        <v>0</v>
      </c>
      <c r="EL755">
        <v>2</v>
      </c>
      <c r="EM755">
        <v>87</v>
      </c>
      <c r="EN755">
        <v>42</v>
      </c>
      <c r="EO755">
        <v>5</v>
      </c>
      <c r="EP755">
        <v>2</v>
      </c>
      <c r="EQ755">
        <v>1</v>
      </c>
      <c r="ER755">
        <v>1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1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4</v>
      </c>
      <c r="FG755">
        <v>0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0</v>
      </c>
      <c r="FO755">
        <v>2</v>
      </c>
      <c r="FP755">
        <v>26</v>
      </c>
      <c r="FQ755">
        <v>42</v>
      </c>
      <c r="FR755">
        <v>84</v>
      </c>
      <c r="FS755">
        <v>31</v>
      </c>
      <c r="FT755">
        <v>2</v>
      </c>
      <c r="FU755">
        <v>14</v>
      </c>
      <c r="FV755">
        <v>1</v>
      </c>
      <c r="FW755">
        <v>0</v>
      </c>
      <c r="FX755">
        <v>5</v>
      </c>
      <c r="FY755">
        <v>2</v>
      </c>
      <c r="FZ755">
        <v>4</v>
      </c>
      <c r="GA755">
        <v>0</v>
      </c>
      <c r="GB755">
        <v>1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K755">
        <v>0</v>
      </c>
      <c r="GL755">
        <v>0</v>
      </c>
      <c r="GM755">
        <v>0</v>
      </c>
      <c r="GN755">
        <v>0</v>
      </c>
      <c r="GO755">
        <v>0</v>
      </c>
      <c r="GP755">
        <v>1</v>
      </c>
      <c r="GQ755">
        <v>2</v>
      </c>
      <c r="GR755">
        <v>0</v>
      </c>
      <c r="GS755">
        <v>8</v>
      </c>
      <c r="GT755">
        <v>13</v>
      </c>
      <c r="GU755">
        <v>84</v>
      </c>
      <c r="GV755">
        <v>124</v>
      </c>
      <c r="GW755">
        <v>61</v>
      </c>
      <c r="GX755">
        <v>21</v>
      </c>
      <c r="GY755">
        <v>2</v>
      </c>
      <c r="GZ755">
        <v>0</v>
      </c>
      <c r="HA755">
        <v>5</v>
      </c>
      <c r="HB755">
        <v>3</v>
      </c>
      <c r="HC755">
        <v>2</v>
      </c>
      <c r="HD755">
        <v>0</v>
      </c>
      <c r="HE755">
        <v>0</v>
      </c>
      <c r="HF755">
        <v>0</v>
      </c>
      <c r="HG755">
        <v>5</v>
      </c>
      <c r="HH755">
        <v>0</v>
      </c>
      <c r="HI755">
        <v>2</v>
      </c>
      <c r="HJ755">
        <v>0</v>
      </c>
      <c r="HK755">
        <v>3</v>
      </c>
      <c r="HL755">
        <v>2</v>
      </c>
      <c r="HM755">
        <v>1</v>
      </c>
      <c r="HN755">
        <v>1</v>
      </c>
      <c r="HO755">
        <v>2</v>
      </c>
      <c r="HP755">
        <v>0</v>
      </c>
      <c r="HQ755">
        <v>0</v>
      </c>
      <c r="HR755">
        <v>1</v>
      </c>
      <c r="HS755">
        <v>5</v>
      </c>
      <c r="HT755">
        <v>3</v>
      </c>
      <c r="HU755">
        <v>1</v>
      </c>
      <c r="HV755">
        <v>0</v>
      </c>
      <c r="HW755">
        <v>0</v>
      </c>
      <c r="HX755">
        <v>4</v>
      </c>
      <c r="HY755">
        <v>124</v>
      </c>
      <c r="HZ755">
        <v>142</v>
      </c>
      <c r="IA755">
        <v>102</v>
      </c>
      <c r="IB755">
        <v>4</v>
      </c>
      <c r="IC755">
        <v>2</v>
      </c>
      <c r="ID755">
        <v>3</v>
      </c>
      <c r="IE755">
        <v>2</v>
      </c>
      <c r="IF755">
        <v>6</v>
      </c>
      <c r="IG755">
        <v>3</v>
      </c>
      <c r="IH755">
        <v>0</v>
      </c>
      <c r="II755">
        <v>3</v>
      </c>
      <c r="IJ755">
        <v>0</v>
      </c>
      <c r="IK755">
        <v>2</v>
      </c>
      <c r="IL755">
        <v>0</v>
      </c>
      <c r="IM755">
        <v>2</v>
      </c>
      <c r="IN755">
        <v>1</v>
      </c>
      <c r="IO755">
        <v>1</v>
      </c>
      <c r="IP755">
        <v>0</v>
      </c>
      <c r="IQ755">
        <v>1</v>
      </c>
      <c r="IR755">
        <v>0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2</v>
      </c>
      <c r="IY755">
        <v>1</v>
      </c>
      <c r="IZ755">
        <v>2</v>
      </c>
      <c r="JA755">
        <v>0</v>
      </c>
      <c r="JB755">
        <v>5</v>
      </c>
      <c r="JC755">
        <v>142</v>
      </c>
      <c r="JD755" t="s">
        <v>0</v>
      </c>
      <c r="JE755" t="s">
        <v>0</v>
      </c>
      <c r="JF755" t="s">
        <v>0</v>
      </c>
      <c r="JG755" t="s">
        <v>0</v>
      </c>
      <c r="JH755" t="s">
        <v>0</v>
      </c>
      <c r="JI755" t="s">
        <v>0</v>
      </c>
      <c r="JJ755" t="s">
        <v>0</v>
      </c>
      <c r="JK755" t="s">
        <v>0</v>
      </c>
      <c r="JL755" t="s">
        <v>0</v>
      </c>
      <c r="JM755" t="s">
        <v>0</v>
      </c>
      <c r="JN755" t="s">
        <v>0</v>
      </c>
      <c r="JO755" t="s">
        <v>0</v>
      </c>
      <c r="JP755" t="s">
        <v>0</v>
      </c>
      <c r="JQ755" t="s">
        <v>0</v>
      </c>
      <c r="JR755" t="s">
        <v>0</v>
      </c>
      <c r="JS755" t="s">
        <v>0</v>
      </c>
      <c r="JT755" t="s">
        <v>0</v>
      </c>
      <c r="JU755" t="s">
        <v>0</v>
      </c>
      <c r="JV755" t="s">
        <v>0</v>
      </c>
      <c r="JW755">
        <v>3</v>
      </c>
      <c r="JX755">
        <v>1</v>
      </c>
      <c r="JY755">
        <v>1</v>
      </c>
      <c r="JZ755">
        <v>0</v>
      </c>
      <c r="KA755">
        <v>0</v>
      </c>
      <c r="KB755">
        <v>0</v>
      </c>
      <c r="KC755">
        <v>0</v>
      </c>
      <c r="KD755">
        <v>0</v>
      </c>
      <c r="KE755">
        <v>0</v>
      </c>
      <c r="KF755">
        <v>0</v>
      </c>
      <c r="KG755">
        <v>0</v>
      </c>
      <c r="KH755">
        <v>0</v>
      </c>
      <c r="KI755">
        <v>0</v>
      </c>
      <c r="KJ755">
        <v>0</v>
      </c>
      <c r="KK755">
        <v>0</v>
      </c>
      <c r="KL755">
        <v>0</v>
      </c>
      <c r="KM755">
        <v>0</v>
      </c>
      <c r="KN755">
        <v>0</v>
      </c>
      <c r="KO755">
        <v>0</v>
      </c>
      <c r="KP755">
        <v>0</v>
      </c>
      <c r="KQ755">
        <v>1</v>
      </c>
      <c r="KR755">
        <v>3</v>
      </c>
      <c r="KS755">
        <v>1</v>
      </c>
      <c r="KT755">
        <v>0</v>
      </c>
      <c r="KU755">
        <v>0</v>
      </c>
      <c r="KV755">
        <v>0</v>
      </c>
      <c r="KW755">
        <v>0</v>
      </c>
      <c r="KX755">
        <v>0</v>
      </c>
      <c r="KY755">
        <v>0</v>
      </c>
      <c r="KZ755">
        <v>0</v>
      </c>
      <c r="LA755">
        <v>0</v>
      </c>
      <c r="LB755">
        <v>0</v>
      </c>
      <c r="LC755">
        <v>0</v>
      </c>
      <c r="LD755">
        <v>0</v>
      </c>
      <c r="LE755">
        <v>0</v>
      </c>
      <c r="LF755">
        <v>0</v>
      </c>
      <c r="LG755">
        <v>0</v>
      </c>
      <c r="LH755">
        <v>0</v>
      </c>
      <c r="LI755">
        <v>0</v>
      </c>
      <c r="LJ755">
        <v>0</v>
      </c>
      <c r="LK755">
        <v>0</v>
      </c>
      <c r="LL755">
        <v>0</v>
      </c>
      <c r="LM755">
        <v>1</v>
      </c>
      <c r="LN755">
        <v>0</v>
      </c>
      <c r="LO755">
        <v>0</v>
      </c>
      <c r="LP755">
        <v>0</v>
      </c>
      <c r="LQ755">
        <v>0</v>
      </c>
      <c r="LR755">
        <v>0</v>
      </c>
      <c r="LS755">
        <v>0</v>
      </c>
      <c r="LT755">
        <v>0</v>
      </c>
      <c r="LU755">
        <v>1</v>
      </c>
      <c r="LV755">
        <v>0</v>
      </c>
      <c r="LW755">
        <v>0</v>
      </c>
      <c r="LX755">
        <v>0</v>
      </c>
      <c r="LY755">
        <v>0</v>
      </c>
      <c r="LZ755">
        <v>0</v>
      </c>
      <c r="MA755">
        <v>0</v>
      </c>
      <c r="MB755">
        <v>0</v>
      </c>
      <c r="MC755">
        <v>0</v>
      </c>
      <c r="MD755">
        <v>0</v>
      </c>
      <c r="ME755">
        <v>0</v>
      </c>
      <c r="MF755">
        <v>0</v>
      </c>
      <c r="MG755">
        <v>0</v>
      </c>
      <c r="MH755">
        <v>0</v>
      </c>
      <c r="MI755">
        <v>0</v>
      </c>
      <c r="MJ755">
        <v>0</v>
      </c>
      <c r="MK755">
        <v>0</v>
      </c>
      <c r="ML755">
        <v>0</v>
      </c>
      <c r="MM755">
        <v>0</v>
      </c>
    </row>
    <row r="756" spans="1:351">
      <c r="A756" t="s">
        <v>345</v>
      </c>
      <c r="B756" t="s">
        <v>135</v>
      </c>
      <c r="C756" t="str">
        <f>"206101"</f>
        <v>206101</v>
      </c>
      <c r="D756" t="s">
        <v>343</v>
      </c>
      <c r="E756">
        <v>45</v>
      </c>
      <c r="F756">
        <v>1236</v>
      </c>
      <c r="G756">
        <v>950</v>
      </c>
      <c r="H756">
        <v>286</v>
      </c>
      <c r="I756">
        <v>664</v>
      </c>
      <c r="J756">
        <v>1</v>
      </c>
      <c r="K756">
        <v>8</v>
      </c>
      <c r="L756">
        <v>3</v>
      </c>
      <c r="M756">
        <v>3</v>
      </c>
      <c r="N756">
        <v>0</v>
      </c>
      <c r="O756">
        <v>0</v>
      </c>
      <c r="P756">
        <v>0</v>
      </c>
      <c r="Q756">
        <v>0</v>
      </c>
      <c r="R756">
        <v>3</v>
      </c>
      <c r="S756">
        <v>667</v>
      </c>
      <c r="T756">
        <v>3</v>
      </c>
      <c r="U756">
        <v>0</v>
      </c>
      <c r="V756">
        <v>667</v>
      </c>
      <c r="W756">
        <v>11</v>
      </c>
      <c r="X756">
        <v>3</v>
      </c>
      <c r="Y756">
        <v>8</v>
      </c>
      <c r="Z756">
        <v>0</v>
      </c>
      <c r="AA756">
        <v>656</v>
      </c>
      <c r="AB756">
        <v>237</v>
      </c>
      <c r="AC756">
        <v>55</v>
      </c>
      <c r="AD756">
        <v>20</v>
      </c>
      <c r="AE756">
        <v>89</v>
      </c>
      <c r="AF756">
        <v>6</v>
      </c>
      <c r="AG756">
        <v>38</v>
      </c>
      <c r="AH756">
        <v>2</v>
      </c>
      <c r="AI756">
        <v>0</v>
      </c>
      <c r="AJ756">
        <v>2</v>
      </c>
      <c r="AK756">
        <v>6</v>
      </c>
      <c r="AL756">
        <v>10</v>
      </c>
      <c r="AM756">
        <v>0</v>
      </c>
      <c r="AN756">
        <v>0</v>
      </c>
      <c r="AO756">
        <v>0</v>
      </c>
      <c r="AP756">
        <v>2</v>
      </c>
      <c r="AQ756">
        <v>1</v>
      </c>
      <c r="AR756">
        <v>1</v>
      </c>
      <c r="AS756">
        <v>0</v>
      </c>
      <c r="AT756">
        <v>1</v>
      </c>
      <c r="AU756">
        <v>0</v>
      </c>
      <c r="AV756">
        <v>1</v>
      </c>
      <c r="AW756">
        <v>0</v>
      </c>
      <c r="AX756">
        <v>0</v>
      </c>
      <c r="AY756">
        <v>0</v>
      </c>
      <c r="AZ756">
        <v>0</v>
      </c>
      <c r="BA756">
        <v>1</v>
      </c>
      <c r="BB756">
        <v>0</v>
      </c>
      <c r="BC756">
        <v>0</v>
      </c>
      <c r="BD756">
        <v>2</v>
      </c>
      <c r="BE756">
        <v>237</v>
      </c>
      <c r="BF756">
        <v>150</v>
      </c>
      <c r="BG756">
        <v>55</v>
      </c>
      <c r="BH756">
        <v>8</v>
      </c>
      <c r="BI756">
        <v>18</v>
      </c>
      <c r="BJ756">
        <v>6</v>
      </c>
      <c r="BK756">
        <v>16</v>
      </c>
      <c r="BL756">
        <v>0</v>
      </c>
      <c r="BM756">
        <v>0</v>
      </c>
      <c r="BN756">
        <v>0</v>
      </c>
      <c r="BO756">
        <v>3</v>
      </c>
      <c r="BP756">
        <v>1</v>
      </c>
      <c r="BQ756">
        <v>1</v>
      </c>
      <c r="BR756">
        <v>1</v>
      </c>
      <c r="BS756">
        <v>1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1</v>
      </c>
      <c r="CH756">
        <v>39</v>
      </c>
      <c r="CI756">
        <v>150</v>
      </c>
      <c r="CJ756">
        <v>21</v>
      </c>
      <c r="CK756">
        <v>6</v>
      </c>
      <c r="CL756">
        <v>6</v>
      </c>
      <c r="CM756">
        <v>1</v>
      </c>
      <c r="CN756">
        <v>0</v>
      </c>
      <c r="CO756">
        <v>2</v>
      </c>
      <c r="CP756">
        <v>0</v>
      </c>
      <c r="CQ756">
        <v>1</v>
      </c>
      <c r="CR756">
        <v>1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1</v>
      </c>
      <c r="DE756">
        <v>0</v>
      </c>
      <c r="DF756">
        <v>0</v>
      </c>
      <c r="DG756">
        <v>1</v>
      </c>
      <c r="DH756">
        <v>2</v>
      </c>
      <c r="DI756">
        <v>21</v>
      </c>
      <c r="DJ756">
        <v>30</v>
      </c>
      <c r="DK756">
        <v>17</v>
      </c>
      <c r="DL756">
        <v>1</v>
      </c>
      <c r="DM756">
        <v>0</v>
      </c>
      <c r="DN756">
        <v>0</v>
      </c>
      <c r="DO756">
        <v>0</v>
      </c>
      <c r="DP756">
        <v>1</v>
      </c>
      <c r="DQ756">
        <v>0</v>
      </c>
      <c r="DR756">
        <v>3</v>
      </c>
      <c r="DS756">
        <v>1</v>
      </c>
      <c r="DT756">
        <v>3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1</v>
      </c>
      <c r="EF756">
        <v>0</v>
      </c>
      <c r="EG756">
        <v>0</v>
      </c>
      <c r="EH756">
        <v>1</v>
      </c>
      <c r="EI756">
        <v>0</v>
      </c>
      <c r="EJ756">
        <v>0</v>
      </c>
      <c r="EK756">
        <v>1</v>
      </c>
      <c r="EL756">
        <v>1</v>
      </c>
      <c r="EM756">
        <v>30</v>
      </c>
      <c r="EN756">
        <v>23</v>
      </c>
      <c r="EO756">
        <v>5</v>
      </c>
      <c r="EP756">
        <v>1</v>
      </c>
      <c r="EQ756">
        <v>0</v>
      </c>
      <c r="ER756">
        <v>0</v>
      </c>
      <c r="ES756">
        <v>1</v>
      </c>
      <c r="ET756">
        <v>2</v>
      </c>
      <c r="EU756">
        <v>0</v>
      </c>
      <c r="EV756">
        <v>1</v>
      </c>
      <c r="EW756">
        <v>1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0</v>
      </c>
      <c r="FM756">
        <v>0</v>
      </c>
      <c r="FN756">
        <v>0</v>
      </c>
      <c r="FO756">
        <v>0</v>
      </c>
      <c r="FP756">
        <v>12</v>
      </c>
      <c r="FQ756">
        <v>23</v>
      </c>
      <c r="FR756">
        <v>88</v>
      </c>
      <c r="FS756">
        <v>18</v>
      </c>
      <c r="FT756">
        <v>3</v>
      </c>
      <c r="FU756">
        <v>28</v>
      </c>
      <c r="FV756">
        <v>2</v>
      </c>
      <c r="FW756">
        <v>0</v>
      </c>
      <c r="FX756">
        <v>11</v>
      </c>
      <c r="FY756">
        <v>0</v>
      </c>
      <c r="FZ756">
        <v>0</v>
      </c>
      <c r="GA756">
        <v>0</v>
      </c>
      <c r="GB756">
        <v>0</v>
      </c>
      <c r="GC756">
        <v>2</v>
      </c>
      <c r="GD756">
        <v>0</v>
      </c>
      <c r="GE756">
        <v>0</v>
      </c>
      <c r="GF756">
        <v>0</v>
      </c>
      <c r="GG756">
        <v>0</v>
      </c>
      <c r="GH756">
        <v>3</v>
      </c>
      <c r="GI756">
        <v>0</v>
      </c>
      <c r="GJ756">
        <v>0</v>
      </c>
      <c r="GK756">
        <v>0</v>
      </c>
      <c r="GL756">
        <v>0</v>
      </c>
      <c r="GM756">
        <v>2</v>
      </c>
      <c r="GN756">
        <v>0</v>
      </c>
      <c r="GO756">
        <v>1</v>
      </c>
      <c r="GP756">
        <v>0</v>
      </c>
      <c r="GQ756">
        <v>0</v>
      </c>
      <c r="GR756">
        <v>0</v>
      </c>
      <c r="GS756">
        <v>4</v>
      </c>
      <c r="GT756">
        <v>14</v>
      </c>
      <c r="GU756">
        <v>88</v>
      </c>
      <c r="GV756">
        <v>50</v>
      </c>
      <c r="GW756">
        <v>25</v>
      </c>
      <c r="GX756">
        <v>10</v>
      </c>
      <c r="GY756">
        <v>1</v>
      </c>
      <c r="GZ756">
        <v>2</v>
      </c>
      <c r="HA756">
        <v>5</v>
      </c>
      <c r="HB756">
        <v>0</v>
      </c>
      <c r="HC756">
        <v>0</v>
      </c>
      <c r="HD756">
        <v>0</v>
      </c>
      <c r="HE756">
        <v>0</v>
      </c>
      <c r="HF756">
        <v>0</v>
      </c>
      <c r="HG756">
        <v>0</v>
      </c>
      <c r="HH756">
        <v>1</v>
      </c>
      <c r="HI756">
        <v>2</v>
      </c>
      <c r="HJ756">
        <v>0</v>
      </c>
      <c r="HK756">
        <v>0</v>
      </c>
      <c r="HL756">
        <v>0</v>
      </c>
      <c r="HM756">
        <v>1</v>
      </c>
      <c r="HN756">
        <v>0</v>
      </c>
      <c r="HO756">
        <v>0</v>
      </c>
      <c r="HP756">
        <v>0</v>
      </c>
      <c r="HQ756">
        <v>0</v>
      </c>
      <c r="HR756">
        <v>0</v>
      </c>
      <c r="HS756">
        <v>1</v>
      </c>
      <c r="HT756">
        <v>0</v>
      </c>
      <c r="HU756">
        <v>1</v>
      </c>
      <c r="HV756">
        <v>0</v>
      </c>
      <c r="HW756">
        <v>0</v>
      </c>
      <c r="HX756">
        <v>1</v>
      </c>
      <c r="HY756">
        <v>50</v>
      </c>
      <c r="HZ756">
        <v>54</v>
      </c>
      <c r="IA756">
        <v>31</v>
      </c>
      <c r="IB756">
        <v>5</v>
      </c>
      <c r="IC756">
        <v>0</v>
      </c>
      <c r="ID756">
        <v>0</v>
      </c>
      <c r="IE756">
        <v>0</v>
      </c>
      <c r="IF756">
        <v>0</v>
      </c>
      <c r="IG756">
        <v>0</v>
      </c>
      <c r="IH756">
        <v>0</v>
      </c>
      <c r="II756">
        <v>0</v>
      </c>
      <c r="IJ756">
        <v>1</v>
      </c>
      <c r="IK756">
        <v>4</v>
      </c>
      <c r="IL756">
        <v>1</v>
      </c>
      <c r="IM756">
        <v>0</v>
      </c>
      <c r="IN756">
        <v>1</v>
      </c>
      <c r="IO756">
        <v>1</v>
      </c>
      <c r="IP756">
        <v>0</v>
      </c>
      <c r="IQ756">
        <v>1</v>
      </c>
      <c r="IR756">
        <v>0</v>
      </c>
      <c r="IS756">
        <v>1</v>
      </c>
      <c r="IT756">
        <v>1</v>
      </c>
      <c r="IU756">
        <v>0</v>
      </c>
      <c r="IV756">
        <v>0</v>
      </c>
      <c r="IW756">
        <v>0</v>
      </c>
      <c r="IX756">
        <v>0</v>
      </c>
      <c r="IY756">
        <v>1</v>
      </c>
      <c r="IZ756">
        <v>1</v>
      </c>
      <c r="JA756">
        <v>0</v>
      </c>
      <c r="JB756">
        <v>5</v>
      </c>
      <c r="JC756">
        <v>54</v>
      </c>
      <c r="JD756" t="s">
        <v>0</v>
      </c>
      <c r="JE756" t="s">
        <v>0</v>
      </c>
      <c r="JF756" t="s">
        <v>0</v>
      </c>
      <c r="JG756" t="s">
        <v>0</v>
      </c>
      <c r="JH756" t="s">
        <v>0</v>
      </c>
      <c r="JI756" t="s">
        <v>0</v>
      </c>
      <c r="JJ756" t="s">
        <v>0</v>
      </c>
      <c r="JK756" t="s">
        <v>0</v>
      </c>
      <c r="JL756" t="s">
        <v>0</v>
      </c>
      <c r="JM756" t="s">
        <v>0</v>
      </c>
      <c r="JN756" t="s">
        <v>0</v>
      </c>
      <c r="JO756" t="s">
        <v>0</v>
      </c>
      <c r="JP756" t="s">
        <v>0</v>
      </c>
      <c r="JQ756" t="s">
        <v>0</v>
      </c>
      <c r="JR756" t="s">
        <v>0</v>
      </c>
      <c r="JS756" t="s">
        <v>0</v>
      </c>
      <c r="JT756" t="s">
        <v>0</v>
      </c>
      <c r="JU756" t="s">
        <v>0</v>
      </c>
      <c r="JV756" t="s">
        <v>0</v>
      </c>
      <c r="JW756">
        <v>1</v>
      </c>
      <c r="JX756">
        <v>0</v>
      </c>
      <c r="JY756">
        <v>0</v>
      </c>
      <c r="JZ756">
        <v>0</v>
      </c>
      <c r="KA756">
        <v>0</v>
      </c>
      <c r="KB756">
        <v>0</v>
      </c>
      <c r="KC756">
        <v>0</v>
      </c>
      <c r="KD756">
        <v>1</v>
      </c>
      <c r="KE756">
        <v>0</v>
      </c>
      <c r="KF756">
        <v>0</v>
      </c>
      <c r="KG756">
        <v>0</v>
      </c>
      <c r="KH756">
        <v>0</v>
      </c>
      <c r="KI756">
        <v>0</v>
      </c>
      <c r="KJ756">
        <v>0</v>
      </c>
      <c r="KK756">
        <v>0</v>
      </c>
      <c r="KL756">
        <v>0</v>
      </c>
      <c r="KM756">
        <v>0</v>
      </c>
      <c r="KN756">
        <v>0</v>
      </c>
      <c r="KO756">
        <v>0</v>
      </c>
      <c r="KP756">
        <v>0</v>
      </c>
      <c r="KQ756">
        <v>0</v>
      </c>
      <c r="KR756">
        <v>1</v>
      </c>
      <c r="KS756">
        <v>0</v>
      </c>
      <c r="KT756">
        <v>0</v>
      </c>
      <c r="KU756">
        <v>0</v>
      </c>
      <c r="KV756">
        <v>0</v>
      </c>
      <c r="KW756">
        <v>0</v>
      </c>
      <c r="KX756">
        <v>0</v>
      </c>
      <c r="KY756">
        <v>0</v>
      </c>
      <c r="KZ756">
        <v>0</v>
      </c>
      <c r="LA756">
        <v>0</v>
      </c>
      <c r="LB756">
        <v>0</v>
      </c>
      <c r="LC756">
        <v>0</v>
      </c>
      <c r="LD756">
        <v>0</v>
      </c>
      <c r="LE756">
        <v>0</v>
      </c>
      <c r="LF756">
        <v>0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0</v>
      </c>
      <c r="LM756">
        <v>0</v>
      </c>
      <c r="LN756">
        <v>0</v>
      </c>
      <c r="LO756">
        <v>0</v>
      </c>
      <c r="LP756">
        <v>0</v>
      </c>
      <c r="LQ756">
        <v>0</v>
      </c>
      <c r="LR756">
        <v>0</v>
      </c>
      <c r="LS756">
        <v>0</v>
      </c>
      <c r="LT756">
        <v>0</v>
      </c>
      <c r="LU756">
        <v>0</v>
      </c>
      <c r="LV756">
        <v>2</v>
      </c>
      <c r="LW756">
        <v>1</v>
      </c>
      <c r="LX756">
        <v>0</v>
      </c>
      <c r="LY756">
        <v>0</v>
      </c>
      <c r="LZ756">
        <v>0</v>
      </c>
      <c r="MA756">
        <v>0</v>
      </c>
      <c r="MB756">
        <v>0</v>
      </c>
      <c r="MC756">
        <v>1</v>
      </c>
      <c r="MD756">
        <v>0</v>
      </c>
      <c r="ME756">
        <v>0</v>
      </c>
      <c r="MF756">
        <v>0</v>
      </c>
      <c r="MG756">
        <v>0</v>
      </c>
      <c r="MH756">
        <v>0</v>
      </c>
      <c r="MI756">
        <v>0</v>
      </c>
      <c r="MJ756">
        <v>0</v>
      </c>
      <c r="MK756">
        <v>0</v>
      </c>
      <c r="ML756">
        <v>0</v>
      </c>
      <c r="MM756">
        <v>2</v>
      </c>
    </row>
    <row r="757" spans="1:351">
      <c r="A757" t="s">
        <v>344</v>
      </c>
      <c r="B757" t="s">
        <v>135</v>
      </c>
      <c r="C757" t="str">
        <f>"206101"</f>
        <v>206101</v>
      </c>
      <c r="D757" t="s">
        <v>343</v>
      </c>
      <c r="E757">
        <v>46</v>
      </c>
      <c r="F757">
        <v>1317</v>
      </c>
      <c r="G757">
        <v>1001</v>
      </c>
      <c r="H757">
        <v>249</v>
      </c>
      <c r="I757">
        <v>752</v>
      </c>
      <c r="J757">
        <v>1</v>
      </c>
      <c r="K757">
        <v>4</v>
      </c>
      <c r="L757">
        <v>1</v>
      </c>
      <c r="M757">
        <v>1</v>
      </c>
      <c r="N757">
        <v>0</v>
      </c>
      <c r="O757">
        <v>0</v>
      </c>
      <c r="P757">
        <v>0</v>
      </c>
      <c r="Q757">
        <v>0</v>
      </c>
      <c r="R757">
        <v>1</v>
      </c>
      <c r="S757">
        <v>753</v>
      </c>
      <c r="T757">
        <v>1</v>
      </c>
      <c r="U757">
        <v>0</v>
      </c>
      <c r="V757">
        <v>753</v>
      </c>
      <c r="W757">
        <v>13</v>
      </c>
      <c r="X757">
        <v>9</v>
      </c>
      <c r="Y757">
        <v>3</v>
      </c>
      <c r="Z757">
        <v>1</v>
      </c>
      <c r="AA757">
        <v>740</v>
      </c>
      <c r="AB757">
        <v>286</v>
      </c>
      <c r="AC757">
        <v>81</v>
      </c>
      <c r="AD757">
        <v>25</v>
      </c>
      <c r="AE757">
        <v>106</v>
      </c>
      <c r="AF757">
        <v>0</v>
      </c>
      <c r="AG757">
        <v>28</v>
      </c>
      <c r="AH757">
        <v>3</v>
      </c>
      <c r="AI757">
        <v>2</v>
      </c>
      <c r="AJ757">
        <v>2</v>
      </c>
      <c r="AK757">
        <v>8</v>
      </c>
      <c r="AL757">
        <v>12</v>
      </c>
      <c r="AM757">
        <v>2</v>
      </c>
      <c r="AN757">
        <v>0</v>
      </c>
      <c r="AO757">
        <v>2</v>
      </c>
      <c r="AP757">
        <v>2</v>
      </c>
      <c r="AQ757">
        <v>3</v>
      </c>
      <c r="AR757">
        <v>0</v>
      </c>
      <c r="AS757">
        <v>0</v>
      </c>
      <c r="AT757">
        <v>3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1</v>
      </c>
      <c r="BB757">
        <v>1</v>
      </c>
      <c r="BC757">
        <v>0</v>
      </c>
      <c r="BD757">
        <v>5</v>
      </c>
      <c r="BE757">
        <v>286</v>
      </c>
      <c r="BF757">
        <v>189</v>
      </c>
      <c r="BG757">
        <v>56</v>
      </c>
      <c r="BH757">
        <v>4</v>
      </c>
      <c r="BI757">
        <v>45</v>
      </c>
      <c r="BJ757">
        <v>10</v>
      </c>
      <c r="BK757">
        <v>24</v>
      </c>
      <c r="BL757">
        <v>0</v>
      </c>
      <c r="BM757">
        <v>0</v>
      </c>
      <c r="BN757">
        <v>3</v>
      </c>
      <c r="BO757">
        <v>0</v>
      </c>
      <c r="BP757">
        <v>1</v>
      </c>
      <c r="BQ757">
        <v>2</v>
      </c>
      <c r="BR757">
        <v>1</v>
      </c>
      <c r="BS757">
        <v>0</v>
      </c>
      <c r="BT757">
        <v>0</v>
      </c>
      <c r="BU757">
        <v>1</v>
      </c>
      <c r="BV757">
        <v>1</v>
      </c>
      <c r="BW757">
        <v>1</v>
      </c>
      <c r="BX757">
        <v>3</v>
      </c>
      <c r="BY757">
        <v>0</v>
      </c>
      <c r="BZ757">
        <v>0</v>
      </c>
      <c r="CA757">
        <v>1</v>
      </c>
      <c r="CB757">
        <v>0</v>
      </c>
      <c r="CC757">
        <v>1</v>
      </c>
      <c r="CD757">
        <v>0</v>
      </c>
      <c r="CE757">
        <v>0</v>
      </c>
      <c r="CF757">
        <v>0</v>
      </c>
      <c r="CG757">
        <v>0</v>
      </c>
      <c r="CH757">
        <v>35</v>
      </c>
      <c r="CI757">
        <v>189</v>
      </c>
      <c r="CJ757">
        <v>16</v>
      </c>
      <c r="CK757">
        <v>8</v>
      </c>
      <c r="CL757">
        <v>2</v>
      </c>
      <c r="CM757">
        <v>0</v>
      </c>
      <c r="CN757">
        <v>0</v>
      </c>
      <c r="CO757">
        <v>1</v>
      </c>
      <c r="CP757">
        <v>0</v>
      </c>
      <c r="CQ757">
        <v>0</v>
      </c>
      <c r="CR757">
        <v>2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1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2</v>
      </c>
      <c r="DI757">
        <v>16</v>
      </c>
      <c r="DJ757">
        <v>35</v>
      </c>
      <c r="DK757">
        <v>18</v>
      </c>
      <c r="DL757">
        <v>1</v>
      </c>
      <c r="DM757">
        <v>3</v>
      </c>
      <c r="DN757">
        <v>2</v>
      </c>
      <c r="DO757">
        <v>0</v>
      </c>
      <c r="DP757">
        <v>0</v>
      </c>
      <c r="DQ757">
        <v>3</v>
      </c>
      <c r="DR757">
        <v>0</v>
      </c>
      <c r="DS757">
        <v>1</v>
      </c>
      <c r="DT757">
        <v>3</v>
      </c>
      <c r="DU757">
        <v>0</v>
      </c>
      <c r="DV757">
        <v>0</v>
      </c>
      <c r="DW757">
        <v>0</v>
      </c>
      <c r="DX757">
        <v>1</v>
      </c>
      <c r="DY757">
        <v>0</v>
      </c>
      <c r="DZ757">
        <v>0</v>
      </c>
      <c r="EA757">
        <v>0</v>
      </c>
      <c r="EB757">
        <v>0</v>
      </c>
      <c r="EC757">
        <v>1</v>
      </c>
      <c r="ED757">
        <v>0</v>
      </c>
      <c r="EE757">
        <v>0</v>
      </c>
      <c r="EF757">
        <v>0</v>
      </c>
      <c r="EG757">
        <v>0</v>
      </c>
      <c r="EH757">
        <v>1</v>
      </c>
      <c r="EI757">
        <v>0</v>
      </c>
      <c r="EJ757">
        <v>0</v>
      </c>
      <c r="EK757">
        <v>1</v>
      </c>
      <c r="EL757">
        <v>0</v>
      </c>
      <c r="EM757">
        <v>35</v>
      </c>
      <c r="EN757">
        <v>28</v>
      </c>
      <c r="EO757">
        <v>2</v>
      </c>
      <c r="EP757">
        <v>1</v>
      </c>
      <c r="EQ757">
        <v>2</v>
      </c>
      <c r="ER757">
        <v>0</v>
      </c>
      <c r="ES757">
        <v>4</v>
      </c>
      <c r="ET757">
        <v>0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0</v>
      </c>
      <c r="FD757">
        <v>0</v>
      </c>
      <c r="FE757">
        <v>1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1</v>
      </c>
      <c r="FP757">
        <v>17</v>
      </c>
      <c r="FQ757">
        <v>28</v>
      </c>
      <c r="FR757">
        <v>86</v>
      </c>
      <c r="FS757">
        <v>27</v>
      </c>
      <c r="FT757">
        <v>8</v>
      </c>
      <c r="FU757">
        <v>15</v>
      </c>
      <c r="FV757">
        <v>1</v>
      </c>
      <c r="FW757">
        <v>0</v>
      </c>
      <c r="FX757">
        <v>13</v>
      </c>
      <c r="FY757">
        <v>0</v>
      </c>
      <c r="FZ757">
        <v>0</v>
      </c>
      <c r="GA757">
        <v>1</v>
      </c>
      <c r="GB757">
        <v>1</v>
      </c>
      <c r="GC757">
        <v>2</v>
      </c>
      <c r="GD757">
        <v>0</v>
      </c>
      <c r="GE757">
        <v>0</v>
      </c>
      <c r="GF757">
        <v>0</v>
      </c>
      <c r="GG757">
        <v>0</v>
      </c>
      <c r="GH757">
        <v>2</v>
      </c>
      <c r="GI757">
        <v>0</v>
      </c>
      <c r="GJ757">
        <v>0</v>
      </c>
      <c r="GK757">
        <v>0</v>
      </c>
      <c r="GL757">
        <v>0</v>
      </c>
      <c r="GM757">
        <v>0</v>
      </c>
      <c r="GN757">
        <v>0</v>
      </c>
      <c r="GO757">
        <v>0</v>
      </c>
      <c r="GP757">
        <v>0</v>
      </c>
      <c r="GQ757">
        <v>0</v>
      </c>
      <c r="GR757">
        <v>0</v>
      </c>
      <c r="GS757">
        <v>2</v>
      </c>
      <c r="GT757">
        <v>14</v>
      </c>
      <c r="GU757">
        <v>86</v>
      </c>
      <c r="GV757">
        <v>51</v>
      </c>
      <c r="GW757">
        <v>21</v>
      </c>
      <c r="GX757">
        <v>14</v>
      </c>
      <c r="GY757">
        <v>0</v>
      </c>
      <c r="GZ757">
        <v>0</v>
      </c>
      <c r="HA757">
        <v>3</v>
      </c>
      <c r="HB757">
        <v>2</v>
      </c>
      <c r="HC757">
        <v>5</v>
      </c>
      <c r="HD757">
        <v>0</v>
      </c>
      <c r="HE757">
        <v>0</v>
      </c>
      <c r="HF757">
        <v>1</v>
      </c>
      <c r="HG757">
        <v>2</v>
      </c>
      <c r="HH757">
        <v>0</v>
      </c>
      <c r="HI757">
        <v>0</v>
      </c>
      <c r="HJ757">
        <v>0</v>
      </c>
      <c r="HK757">
        <v>0</v>
      </c>
      <c r="HL757">
        <v>0</v>
      </c>
      <c r="HM757">
        <v>0</v>
      </c>
      <c r="HN757">
        <v>0</v>
      </c>
      <c r="HO757">
        <v>1</v>
      </c>
      <c r="HP757">
        <v>0</v>
      </c>
      <c r="HQ757">
        <v>0</v>
      </c>
      <c r="HR757">
        <v>1</v>
      </c>
      <c r="HS757">
        <v>0</v>
      </c>
      <c r="HT757">
        <v>0</v>
      </c>
      <c r="HU757">
        <v>0</v>
      </c>
      <c r="HV757">
        <v>0</v>
      </c>
      <c r="HW757">
        <v>0</v>
      </c>
      <c r="HX757">
        <v>1</v>
      </c>
      <c r="HY757">
        <v>51</v>
      </c>
      <c r="HZ757">
        <v>46</v>
      </c>
      <c r="IA757">
        <v>27</v>
      </c>
      <c r="IB757">
        <v>7</v>
      </c>
      <c r="IC757">
        <v>2</v>
      </c>
      <c r="ID757">
        <v>1</v>
      </c>
      <c r="IE757">
        <v>0</v>
      </c>
      <c r="IF757">
        <v>1</v>
      </c>
      <c r="IG757">
        <v>1</v>
      </c>
      <c r="IH757">
        <v>0</v>
      </c>
      <c r="II757">
        <v>0</v>
      </c>
      <c r="IJ757">
        <v>0</v>
      </c>
      <c r="IK757">
        <v>1</v>
      </c>
      <c r="IL757">
        <v>2</v>
      </c>
      <c r="IM757">
        <v>0</v>
      </c>
      <c r="IN757">
        <v>0</v>
      </c>
      <c r="IO757">
        <v>0</v>
      </c>
      <c r="IP757">
        <v>0</v>
      </c>
      <c r="IQ757">
        <v>0</v>
      </c>
      <c r="IR757">
        <v>0</v>
      </c>
      <c r="IS757">
        <v>1</v>
      </c>
      <c r="IT757">
        <v>1</v>
      </c>
      <c r="IU757">
        <v>0</v>
      </c>
      <c r="IV757">
        <v>0</v>
      </c>
      <c r="IW757">
        <v>0</v>
      </c>
      <c r="IX757">
        <v>0</v>
      </c>
      <c r="IY757">
        <v>0</v>
      </c>
      <c r="IZ757">
        <v>0</v>
      </c>
      <c r="JA757">
        <v>0</v>
      </c>
      <c r="JB757">
        <v>2</v>
      </c>
      <c r="JC757">
        <v>46</v>
      </c>
      <c r="JD757" t="s">
        <v>0</v>
      </c>
      <c r="JE757" t="s">
        <v>0</v>
      </c>
      <c r="JF757" t="s">
        <v>0</v>
      </c>
      <c r="JG757" t="s">
        <v>0</v>
      </c>
      <c r="JH757" t="s">
        <v>0</v>
      </c>
      <c r="JI757" t="s">
        <v>0</v>
      </c>
      <c r="JJ757" t="s">
        <v>0</v>
      </c>
      <c r="JK757" t="s">
        <v>0</v>
      </c>
      <c r="JL757" t="s">
        <v>0</v>
      </c>
      <c r="JM757" t="s">
        <v>0</v>
      </c>
      <c r="JN757" t="s">
        <v>0</v>
      </c>
      <c r="JO757" t="s">
        <v>0</v>
      </c>
      <c r="JP757" t="s">
        <v>0</v>
      </c>
      <c r="JQ757" t="s">
        <v>0</v>
      </c>
      <c r="JR757" t="s">
        <v>0</v>
      </c>
      <c r="JS757" t="s">
        <v>0</v>
      </c>
      <c r="JT757" t="s">
        <v>0</v>
      </c>
      <c r="JU757" t="s">
        <v>0</v>
      </c>
      <c r="JV757" t="s">
        <v>0</v>
      </c>
      <c r="JW757">
        <v>3</v>
      </c>
      <c r="JX757">
        <v>3</v>
      </c>
      <c r="JY757">
        <v>0</v>
      </c>
      <c r="JZ757">
        <v>0</v>
      </c>
      <c r="KA757">
        <v>0</v>
      </c>
      <c r="KB757">
        <v>0</v>
      </c>
      <c r="KC757">
        <v>0</v>
      </c>
      <c r="KD757">
        <v>0</v>
      </c>
      <c r="KE757">
        <v>0</v>
      </c>
      <c r="KF757">
        <v>0</v>
      </c>
      <c r="KG757">
        <v>0</v>
      </c>
      <c r="KH757">
        <v>0</v>
      </c>
      <c r="KI757">
        <v>0</v>
      </c>
      <c r="KJ757">
        <v>0</v>
      </c>
      <c r="KK757">
        <v>0</v>
      </c>
      <c r="KL757">
        <v>0</v>
      </c>
      <c r="KM757">
        <v>0</v>
      </c>
      <c r="KN757">
        <v>0</v>
      </c>
      <c r="KO757">
        <v>0</v>
      </c>
      <c r="KP757">
        <v>0</v>
      </c>
      <c r="KQ757">
        <v>0</v>
      </c>
      <c r="KR757">
        <v>3</v>
      </c>
      <c r="KS757">
        <v>0</v>
      </c>
      <c r="KT757">
        <v>0</v>
      </c>
      <c r="KU757">
        <v>0</v>
      </c>
      <c r="KV757">
        <v>0</v>
      </c>
      <c r="KW757">
        <v>0</v>
      </c>
      <c r="KX757">
        <v>0</v>
      </c>
      <c r="KY757">
        <v>0</v>
      </c>
      <c r="KZ757">
        <v>0</v>
      </c>
      <c r="LA757">
        <v>0</v>
      </c>
      <c r="LB757">
        <v>0</v>
      </c>
      <c r="LC757">
        <v>0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0</v>
      </c>
      <c r="LK757">
        <v>0</v>
      </c>
      <c r="LL757">
        <v>0</v>
      </c>
      <c r="LM757">
        <v>0</v>
      </c>
      <c r="LN757">
        <v>0</v>
      </c>
      <c r="LO757">
        <v>0</v>
      </c>
      <c r="LP757">
        <v>0</v>
      </c>
      <c r="LQ757">
        <v>0</v>
      </c>
      <c r="LR757">
        <v>0</v>
      </c>
      <c r="LS757">
        <v>0</v>
      </c>
      <c r="LT757">
        <v>0</v>
      </c>
      <c r="LU757">
        <v>0</v>
      </c>
      <c r="LV757">
        <v>0</v>
      </c>
      <c r="LW757">
        <v>0</v>
      </c>
      <c r="LX757">
        <v>0</v>
      </c>
      <c r="LY757">
        <v>0</v>
      </c>
      <c r="LZ757">
        <v>0</v>
      </c>
      <c r="MA757">
        <v>0</v>
      </c>
      <c r="MB757">
        <v>0</v>
      </c>
      <c r="MC757">
        <v>0</v>
      </c>
      <c r="MD757">
        <v>0</v>
      </c>
      <c r="ME757">
        <v>0</v>
      </c>
      <c r="MF757">
        <v>0</v>
      </c>
      <c r="MG757">
        <v>0</v>
      </c>
      <c r="MH757">
        <v>0</v>
      </c>
      <c r="MI757">
        <v>0</v>
      </c>
      <c r="MJ757">
        <v>0</v>
      </c>
      <c r="MK757">
        <v>0</v>
      </c>
      <c r="ML757">
        <v>0</v>
      </c>
      <c r="MM757">
        <v>0</v>
      </c>
    </row>
    <row r="758" spans="1:351">
      <c r="A758" t="s">
        <v>342</v>
      </c>
      <c r="B758" t="s">
        <v>135</v>
      </c>
      <c r="C758" t="str">
        <f>"206101"</f>
        <v>206101</v>
      </c>
      <c r="D758" t="s">
        <v>340</v>
      </c>
      <c r="E758">
        <v>47</v>
      </c>
      <c r="F758">
        <v>1079</v>
      </c>
      <c r="G758">
        <v>819</v>
      </c>
      <c r="H758">
        <v>161</v>
      </c>
      <c r="I758">
        <v>658</v>
      </c>
      <c r="J758">
        <v>0</v>
      </c>
      <c r="K758">
        <v>3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658</v>
      </c>
      <c r="T758">
        <v>0</v>
      </c>
      <c r="U758">
        <v>0</v>
      </c>
      <c r="V758">
        <v>658</v>
      </c>
      <c r="W758">
        <v>3</v>
      </c>
      <c r="X758">
        <v>0</v>
      </c>
      <c r="Y758">
        <v>0</v>
      </c>
      <c r="Z758">
        <v>3</v>
      </c>
      <c r="AA758">
        <v>655</v>
      </c>
      <c r="AB758">
        <v>196</v>
      </c>
      <c r="AC758">
        <v>54</v>
      </c>
      <c r="AD758">
        <v>32</v>
      </c>
      <c r="AE758">
        <v>55</v>
      </c>
      <c r="AF758">
        <v>3</v>
      </c>
      <c r="AG758">
        <v>24</v>
      </c>
      <c r="AH758">
        <v>1</v>
      </c>
      <c r="AI758">
        <v>0</v>
      </c>
      <c r="AJ758">
        <v>0</v>
      </c>
      <c r="AK758">
        <v>5</v>
      </c>
      <c r="AL758">
        <v>9</v>
      </c>
      <c r="AM758">
        <v>1</v>
      </c>
      <c r="AN758">
        <v>0</v>
      </c>
      <c r="AO758">
        <v>1</v>
      </c>
      <c r="AP758">
        <v>0</v>
      </c>
      <c r="AQ758">
        <v>1</v>
      </c>
      <c r="AR758">
        <v>0</v>
      </c>
      <c r="AS758">
        <v>1</v>
      </c>
      <c r="AT758">
        <v>1</v>
      </c>
      <c r="AU758">
        <v>0</v>
      </c>
      <c r="AV758">
        <v>0</v>
      </c>
      <c r="AW758">
        <v>2</v>
      </c>
      <c r="AX758">
        <v>0</v>
      </c>
      <c r="AY758">
        <v>0</v>
      </c>
      <c r="AZ758">
        <v>0</v>
      </c>
      <c r="BA758">
        <v>0</v>
      </c>
      <c r="BB758">
        <v>3</v>
      </c>
      <c r="BC758">
        <v>0</v>
      </c>
      <c r="BD758">
        <v>3</v>
      </c>
      <c r="BE758">
        <v>196</v>
      </c>
      <c r="BF758">
        <v>168</v>
      </c>
      <c r="BG758">
        <v>55</v>
      </c>
      <c r="BH758">
        <v>3</v>
      </c>
      <c r="BI758">
        <v>26</v>
      </c>
      <c r="BJ758">
        <v>9</v>
      </c>
      <c r="BK758">
        <v>24</v>
      </c>
      <c r="BL758">
        <v>0</v>
      </c>
      <c r="BM758">
        <v>0</v>
      </c>
      <c r="BN758">
        <v>2</v>
      </c>
      <c r="BO758">
        <v>1</v>
      </c>
      <c r="BP758">
        <v>0</v>
      </c>
      <c r="BQ758">
        <v>2</v>
      </c>
      <c r="BR758">
        <v>0</v>
      </c>
      <c r="BS758">
        <v>1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2</v>
      </c>
      <c r="CB758">
        <v>0</v>
      </c>
      <c r="CC758">
        <v>0</v>
      </c>
      <c r="CD758">
        <v>0</v>
      </c>
      <c r="CE758">
        <v>0</v>
      </c>
      <c r="CF758">
        <v>1</v>
      </c>
      <c r="CG758">
        <v>0</v>
      </c>
      <c r="CH758">
        <v>42</v>
      </c>
      <c r="CI758">
        <v>168</v>
      </c>
      <c r="CJ758">
        <v>27</v>
      </c>
      <c r="CK758">
        <v>11</v>
      </c>
      <c r="CL758">
        <v>8</v>
      </c>
      <c r="CM758">
        <v>0</v>
      </c>
      <c r="CN758">
        <v>1</v>
      </c>
      <c r="CO758">
        <v>1</v>
      </c>
      <c r="CP758">
        <v>1</v>
      </c>
      <c r="CQ758">
        <v>0</v>
      </c>
      <c r="CR758">
        <v>1</v>
      </c>
      <c r="CS758">
        <v>1</v>
      </c>
      <c r="CT758">
        <v>1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1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1</v>
      </c>
      <c r="DI758">
        <v>27</v>
      </c>
      <c r="DJ758">
        <v>27</v>
      </c>
      <c r="DK758">
        <v>16</v>
      </c>
      <c r="DL758">
        <v>1</v>
      </c>
      <c r="DM758">
        <v>1</v>
      </c>
      <c r="DN758">
        <v>0</v>
      </c>
      <c r="DO758">
        <v>1</v>
      </c>
      <c r="DP758">
        <v>0</v>
      </c>
      <c r="DQ758">
        <v>1</v>
      </c>
      <c r="DR758">
        <v>0</v>
      </c>
      <c r="DS758">
        <v>1</v>
      </c>
      <c r="DT758">
        <v>1</v>
      </c>
      <c r="DU758">
        <v>3</v>
      </c>
      <c r="DV758">
        <v>0</v>
      </c>
      <c r="DW758">
        <v>0</v>
      </c>
      <c r="DX758">
        <v>0</v>
      </c>
      <c r="DY758">
        <v>0</v>
      </c>
      <c r="DZ758">
        <v>1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1</v>
      </c>
      <c r="EM758">
        <v>27</v>
      </c>
      <c r="EN758">
        <v>31</v>
      </c>
      <c r="EO758">
        <v>3</v>
      </c>
      <c r="EP758">
        <v>0</v>
      </c>
      <c r="EQ758">
        <v>1</v>
      </c>
      <c r="ER758">
        <v>0</v>
      </c>
      <c r="ES758">
        <v>2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1</v>
      </c>
      <c r="FD758">
        <v>0</v>
      </c>
      <c r="FE758">
        <v>0</v>
      </c>
      <c r="FF758">
        <v>0</v>
      </c>
      <c r="FG758">
        <v>0</v>
      </c>
      <c r="FH758">
        <v>2</v>
      </c>
      <c r="FI758">
        <v>0</v>
      </c>
      <c r="FJ758">
        <v>1</v>
      </c>
      <c r="FK758">
        <v>0</v>
      </c>
      <c r="FL758">
        <v>0</v>
      </c>
      <c r="FM758">
        <v>0</v>
      </c>
      <c r="FN758">
        <v>0</v>
      </c>
      <c r="FO758">
        <v>1</v>
      </c>
      <c r="FP758">
        <v>20</v>
      </c>
      <c r="FQ758">
        <v>31</v>
      </c>
      <c r="FR758">
        <v>88</v>
      </c>
      <c r="FS758">
        <v>25</v>
      </c>
      <c r="FT758">
        <v>5</v>
      </c>
      <c r="FU758">
        <v>20</v>
      </c>
      <c r="FV758">
        <v>1</v>
      </c>
      <c r="FW758">
        <v>1</v>
      </c>
      <c r="FX758">
        <v>10</v>
      </c>
      <c r="FY758">
        <v>0</v>
      </c>
      <c r="FZ758">
        <v>0</v>
      </c>
      <c r="GA758">
        <v>0</v>
      </c>
      <c r="GB758">
        <v>0</v>
      </c>
      <c r="GC758">
        <v>2</v>
      </c>
      <c r="GD758">
        <v>0</v>
      </c>
      <c r="GE758">
        <v>0</v>
      </c>
      <c r="GF758">
        <v>0</v>
      </c>
      <c r="GG758">
        <v>0</v>
      </c>
      <c r="GH758">
        <v>3</v>
      </c>
      <c r="GI758">
        <v>0</v>
      </c>
      <c r="GJ758">
        <v>1</v>
      </c>
      <c r="GK758">
        <v>0</v>
      </c>
      <c r="GL758">
        <v>0</v>
      </c>
      <c r="GM758">
        <v>0</v>
      </c>
      <c r="GN758">
        <v>0</v>
      </c>
      <c r="GO758">
        <v>0</v>
      </c>
      <c r="GP758">
        <v>0</v>
      </c>
      <c r="GQ758">
        <v>0</v>
      </c>
      <c r="GR758">
        <v>0</v>
      </c>
      <c r="GS758">
        <v>3</v>
      </c>
      <c r="GT758">
        <v>17</v>
      </c>
      <c r="GU758">
        <v>88</v>
      </c>
      <c r="GV758">
        <v>56</v>
      </c>
      <c r="GW758">
        <v>23</v>
      </c>
      <c r="GX758">
        <v>13</v>
      </c>
      <c r="GY758">
        <v>1</v>
      </c>
      <c r="GZ758">
        <v>0</v>
      </c>
      <c r="HA758">
        <v>4</v>
      </c>
      <c r="HB758">
        <v>1</v>
      </c>
      <c r="HC758">
        <v>3</v>
      </c>
      <c r="HD758">
        <v>0</v>
      </c>
      <c r="HE758">
        <v>0</v>
      </c>
      <c r="HF758">
        <v>1</v>
      </c>
      <c r="HG758">
        <v>0</v>
      </c>
      <c r="HH758">
        <v>0</v>
      </c>
      <c r="HI758">
        <v>0</v>
      </c>
      <c r="HJ758">
        <v>0</v>
      </c>
      <c r="HK758">
        <v>0</v>
      </c>
      <c r="HL758">
        <v>2</v>
      </c>
      <c r="HM758">
        <v>0</v>
      </c>
      <c r="HN758">
        <v>1</v>
      </c>
      <c r="HO758">
        <v>1</v>
      </c>
      <c r="HP758">
        <v>1</v>
      </c>
      <c r="HQ758">
        <v>0</v>
      </c>
      <c r="HR758">
        <v>0</v>
      </c>
      <c r="HS758">
        <v>1</v>
      </c>
      <c r="HT758">
        <v>0</v>
      </c>
      <c r="HU758">
        <v>4</v>
      </c>
      <c r="HV758">
        <v>0</v>
      </c>
      <c r="HW758">
        <v>0</v>
      </c>
      <c r="HX758">
        <v>0</v>
      </c>
      <c r="HY758">
        <v>56</v>
      </c>
      <c r="HZ758">
        <v>58</v>
      </c>
      <c r="IA758">
        <v>38</v>
      </c>
      <c r="IB758">
        <v>2</v>
      </c>
      <c r="IC758">
        <v>1</v>
      </c>
      <c r="ID758">
        <v>1</v>
      </c>
      <c r="IE758">
        <v>0</v>
      </c>
      <c r="IF758">
        <v>1</v>
      </c>
      <c r="IG758">
        <v>0</v>
      </c>
      <c r="IH758">
        <v>0</v>
      </c>
      <c r="II758">
        <v>0</v>
      </c>
      <c r="IJ758">
        <v>0</v>
      </c>
      <c r="IK758">
        <v>0</v>
      </c>
      <c r="IL758">
        <v>0</v>
      </c>
      <c r="IM758">
        <v>0</v>
      </c>
      <c r="IN758">
        <v>0</v>
      </c>
      <c r="IO758">
        <v>0</v>
      </c>
      <c r="IP758">
        <v>0</v>
      </c>
      <c r="IQ758">
        <v>0</v>
      </c>
      <c r="IR758">
        <v>0</v>
      </c>
      <c r="IS758">
        <v>0</v>
      </c>
      <c r="IT758">
        <v>0</v>
      </c>
      <c r="IU758">
        <v>1</v>
      </c>
      <c r="IV758">
        <v>1</v>
      </c>
      <c r="IW758">
        <v>1</v>
      </c>
      <c r="IX758">
        <v>0</v>
      </c>
      <c r="IY758">
        <v>0</v>
      </c>
      <c r="IZ758">
        <v>1</v>
      </c>
      <c r="JA758">
        <v>1</v>
      </c>
      <c r="JB758">
        <v>10</v>
      </c>
      <c r="JC758">
        <v>58</v>
      </c>
      <c r="JD758" t="s">
        <v>0</v>
      </c>
      <c r="JE758" t="s">
        <v>0</v>
      </c>
      <c r="JF758" t="s">
        <v>0</v>
      </c>
      <c r="JG758" t="s">
        <v>0</v>
      </c>
      <c r="JH758" t="s">
        <v>0</v>
      </c>
      <c r="JI758" t="s">
        <v>0</v>
      </c>
      <c r="JJ758" t="s">
        <v>0</v>
      </c>
      <c r="JK758" t="s">
        <v>0</v>
      </c>
      <c r="JL758" t="s">
        <v>0</v>
      </c>
      <c r="JM758" t="s">
        <v>0</v>
      </c>
      <c r="JN758" t="s">
        <v>0</v>
      </c>
      <c r="JO758" t="s">
        <v>0</v>
      </c>
      <c r="JP758" t="s">
        <v>0</v>
      </c>
      <c r="JQ758" t="s">
        <v>0</v>
      </c>
      <c r="JR758" t="s">
        <v>0</v>
      </c>
      <c r="JS758" t="s">
        <v>0</v>
      </c>
      <c r="JT758" t="s">
        <v>0</v>
      </c>
      <c r="JU758" t="s">
        <v>0</v>
      </c>
      <c r="JV758" t="s">
        <v>0</v>
      </c>
      <c r="JW758">
        <v>4</v>
      </c>
      <c r="JX758">
        <v>1</v>
      </c>
      <c r="JY758">
        <v>0</v>
      </c>
      <c r="JZ758">
        <v>0</v>
      </c>
      <c r="KA758">
        <v>0</v>
      </c>
      <c r="KB758">
        <v>0</v>
      </c>
      <c r="KC758">
        <v>0</v>
      </c>
      <c r="KD758">
        <v>0</v>
      </c>
      <c r="KE758">
        <v>0</v>
      </c>
      <c r="KF758">
        <v>2</v>
      </c>
      <c r="KG758">
        <v>1</v>
      </c>
      <c r="KH758">
        <v>0</v>
      </c>
      <c r="KI758">
        <v>0</v>
      </c>
      <c r="KJ758">
        <v>0</v>
      </c>
      <c r="KK758">
        <v>0</v>
      </c>
      <c r="KL758">
        <v>0</v>
      </c>
      <c r="KM758">
        <v>0</v>
      </c>
      <c r="KN758">
        <v>0</v>
      </c>
      <c r="KO758">
        <v>0</v>
      </c>
      <c r="KP758">
        <v>0</v>
      </c>
      <c r="KQ758">
        <v>0</v>
      </c>
      <c r="KR758">
        <v>4</v>
      </c>
      <c r="KS758">
        <v>0</v>
      </c>
      <c r="KT758">
        <v>0</v>
      </c>
      <c r="KU758">
        <v>0</v>
      </c>
      <c r="KV758">
        <v>0</v>
      </c>
      <c r="KW758">
        <v>0</v>
      </c>
      <c r="KX758">
        <v>0</v>
      </c>
      <c r="KY758">
        <v>0</v>
      </c>
      <c r="KZ758">
        <v>0</v>
      </c>
      <c r="LA758">
        <v>0</v>
      </c>
      <c r="LB758">
        <v>0</v>
      </c>
      <c r="LC758">
        <v>0</v>
      </c>
      <c r="LD758">
        <v>0</v>
      </c>
      <c r="LE758">
        <v>0</v>
      </c>
      <c r="LF758">
        <v>0</v>
      </c>
      <c r="LG758">
        <v>0</v>
      </c>
      <c r="LH758">
        <v>0</v>
      </c>
      <c r="LI758">
        <v>0</v>
      </c>
      <c r="LJ758">
        <v>0</v>
      </c>
      <c r="LK758">
        <v>0</v>
      </c>
      <c r="LL758">
        <v>0</v>
      </c>
      <c r="LM758">
        <v>0</v>
      </c>
      <c r="LN758">
        <v>0</v>
      </c>
      <c r="LO758">
        <v>0</v>
      </c>
      <c r="LP758">
        <v>0</v>
      </c>
      <c r="LQ758">
        <v>0</v>
      </c>
      <c r="LR758">
        <v>0</v>
      </c>
      <c r="LS758">
        <v>0</v>
      </c>
      <c r="LT758">
        <v>0</v>
      </c>
      <c r="LU758">
        <v>0</v>
      </c>
      <c r="LV758">
        <v>0</v>
      </c>
      <c r="LW758">
        <v>0</v>
      </c>
      <c r="LX758">
        <v>0</v>
      </c>
      <c r="LY758">
        <v>0</v>
      </c>
      <c r="LZ758">
        <v>0</v>
      </c>
      <c r="MA758">
        <v>0</v>
      </c>
      <c r="MB758">
        <v>0</v>
      </c>
      <c r="MC758">
        <v>0</v>
      </c>
      <c r="MD758">
        <v>0</v>
      </c>
      <c r="ME758">
        <v>0</v>
      </c>
      <c r="MF758">
        <v>0</v>
      </c>
      <c r="MG758">
        <v>0</v>
      </c>
      <c r="MH758">
        <v>0</v>
      </c>
      <c r="MI758">
        <v>0</v>
      </c>
      <c r="MJ758">
        <v>0</v>
      </c>
      <c r="MK758">
        <v>0</v>
      </c>
      <c r="ML758">
        <v>0</v>
      </c>
      <c r="MM758">
        <v>0</v>
      </c>
    </row>
    <row r="759" spans="1:351">
      <c r="A759" t="s">
        <v>341</v>
      </c>
      <c r="B759" t="s">
        <v>135</v>
      </c>
      <c r="C759" t="str">
        <f>"206101"</f>
        <v>206101</v>
      </c>
      <c r="D759" t="s">
        <v>340</v>
      </c>
      <c r="E759">
        <v>48</v>
      </c>
      <c r="F759">
        <v>1022</v>
      </c>
      <c r="G759">
        <v>788</v>
      </c>
      <c r="H759">
        <v>248</v>
      </c>
      <c r="I759">
        <v>540</v>
      </c>
      <c r="J759">
        <v>0</v>
      </c>
      <c r="K759">
        <v>2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540</v>
      </c>
      <c r="T759">
        <v>0</v>
      </c>
      <c r="U759">
        <v>0</v>
      </c>
      <c r="V759">
        <v>540</v>
      </c>
      <c r="W759">
        <v>10</v>
      </c>
      <c r="X759">
        <v>6</v>
      </c>
      <c r="Y759">
        <v>4</v>
      </c>
      <c r="Z759">
        <v>0</v>
      </c>
      <c r="AA759">
        <v>530</v>
      </c>
      <c r="AB759">
        <v>185</v>
      </c>
      <c r="AC759">
        <v>44</v>
      </c>
      <c r="AD759">
        <v>13</v>
      </c>
      <c r="AE759">
        <v>74</v>
      </c>
      <c r="AF759">
        <v>0</v>
      </c>
      <c r="AG759">
        <v>26</v>
      </c>
      <c r="AH759">
        <v>1</v>
      </c>
      <c r="AI759">
        <v>0</v>
      </c>
      <c r="AJ759">
        <v>0</v>
      </c>
      <c r="AK759">
        <v>4</v>
      </c>
      <c r="AL759">
        <v>7</v>
      </c>
      <c r="AM759">
        <v>2</v>
      </c>
      <c r="AN759">
        <v>0</v>
      </c>
      <c r="AO759">
        <v>0</v>
      </c>
      <c r="AP759">
        <v>1</v>
      </c>
      <c r="AQ759">
        <v>0</v>
      </c>
      <c r="AR759">
        <v>1</v>
      </c>
      <c r="AS759">
        <v>0</v>
      </c>
      <c r="AT759">
        <v>1</v>
      </c>
      <c r="AU759">
        <v>1</v>
      </c>
      <c r="AV759">
        <v>0</v>
      </c>
      <c r="AW759">
        <v>3</v>
      </c>
      <c r="AX759">
        <v>1</v>
      </c>
      <c r="AY759">
        <v>0</v>
      </c>
      <c r="AZ759">
        <v>0</v>
      </c>
      <c r="BA759">
        <v>0</v>
      </c>
      <c r="BB759">
        <v>1</v>
      </c>
      <c r="BC759">
        <v>1</v>
      </c>
      <c r="BD759">
        <v>4</v>
      </c>
      <c r="BE759">
        <v>185</v>
      </c>
      <c r="BF759">
        <v>141</v>
      </c>
      <c r="BG759">
        <v>29</v>
      </c>
      <c r="BH759">
        <v>4</v>
      </c>
      <c r="BI759">
        <v>27</v>
      </c>
      <c r="BJ759">
        <v>22</v>
      </c>
      <c r="BK759">
        <v>18</v>
      </c>
      <c r="BL759">
        <v>2</v>
      </c>
      <c r="BM759">
        <v>0</v>
      </c>
      <c r="BN759">
        <v>0</v>
      </c>
      <c r="BO759">
        <v>0</v>
      </c>
      <c r="BP759">
        <v>0</v>
      </c>
      <c r="BQ759">
        <v>1</v>
      </c>
      <c r="BR759">
        <v>0</v>
      </c>
      <c r="BS759">
        <v>0</v>
      </c>
      <c r="BT759">
        <v>0</v>
      </c>
      <c r="BU759">
        <v>0</v>
      </c>
      <c r="BV759">
        <v>2</v>
      </c>
      <c r="BW759">
        <v>1</v>
      </c>
      <c r="BX759">
        <v>0</v>
      </c>
      <c r="BY759">
        <v>0</v>
      </c>
      <c r="BZ759">
        <v>0</v>
      </c>
      <c r="CA759">
        <v>1</v>
      </c>
      <c r="CB759">
        <v>1</v>
      </c>
      <c r="CC759">
        <v>0</v>
      </c>
      <c r="CD759">
        <v>1</v>
      </c>
      <c r="CE759">
        <v>0</v>
      </c>
      <c r="CF759">
        <v>0</v>
      </c>
      <c r="CG759">
        <v>1</v>
      </c>
      <c r="CH759">
        <v>31</v>
      </c>
      <c r="CI759">
        <v>141</v>
      </c>
      <c r="CJ759">
        <v>14</v>
      </c>
      <c r="CK759">
        <v>6</v>
      </c>
      <c r="CL759">
        <v>1</v>
      </c>
      <c r="CM759">
        <v>1</v>
      </c>
      <c r="CN759">
        <v>1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2</v>
      </c>
      <c r="CZ759">
        <v>0</v>
      </c>
      <c r="DA759">
        <v>0</v>
      </c>
      <c r="DB759">
        <v>1</v>
      </c>
      <c r="DC759">
        <v>0</v>
      </c>
      <c r="DD759">
        <v>0</v>
      </c>
      <c r="DE759">
        <v>0</v>
      </c>
      <c r="DF759">
        <v>1</v>
      </c>
      <c r="DG759">
        <v>1</v>
      </c>
      <c r="DH759">
        <v>0</v>
      </c>
      <c r="DI759">
        <v>14</v>
      </c>
      <c r="DJ759">
        <v>24</v>
      </c>
      <c r="DK759">
        <v>16</v>
      </c>
      <c r="DL759">
        <v>0</v>
      </c>
      <c r="DM759">
        <v>2</v>
      </c>
      <c r="DN759">
        <v>0</v>
      </c>
      <c r="DO759">
        <v>0</v>
      </c>
      <c r="DP759">
        <v>0</v>
      </c>
      <c r="DQ759">
        <v>1</v>
      </c>
      <c r="DR759">
        <v>0</v>
      </c>
      <c r="DS759">
        <v>1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1</v>
      </c>
      <c r="EF759">
        <v>0</v>
      </c>
      <c r="EG759">
        <v>0</v>
      </c>
      <c r="EH759">
        <v>1</v>
      </c>
      <c r="EI759">
        <v>0</v>
      </c>
      <c r="EJ759">
        <v>2</v>
      </c>
      <c r="EK759">
        <v>0</v>
      </c>
      <c r="EL759">
        <v>0</v>
      </c>
      <c r="EM759">
        <v>24</v>
      </c>
      <c r="EN759">
        <v>23</v>
      </c>
      <c r="EO759">
        <v>1</v>
      </c>
      <c r="EP759">
        <v>1</v>
      </c>
      <c r="EQ759">
        <v>1</v>
      </c>
      <c r="ER759">
        <v>0</v>
      </c>
      <c r="ES759">
        <v>1</v>
      </c>
      <c r="ET759">
        <v>1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18</v>
      </c>
      <c r="FQ759">
        <v>23</v>
      </c>
      <c r="FR759">
        <v>50</v>
      </c>
      <c r="FS759">
        <v>17</v>
      </c>
      <c r="FT759">
        <v>0</v>
      </c>
      <c r="FU759">
        <v>14</v>
      </c>
      <c r="FV759">
        <v>0</v>
      </c>
      <c r="FW759">
        <v>0</v>
      </c>
      <c r="FX759">
        <v>6</v>
      </c>
      <c r="FY759">
        <v>0</v>
      </c>
      <c r="FZ759">
        <v>0</v>
      </c>
      <c r="GA759">
        <v>0</v>
      </c>
      <c r="GB759">
        <v>0</v>
      </c>
      <c r="GC759">
        <v>1</v>
      </c>
      <c r="GD759">
        <v>0</v>
      </c>
      <c r="GE759">
        <v>0</v>
      </c>
      <c r="GF759">
        <v>2</v>
      </c>
      <c r="GG759">
        <v>0</v>
      </c>
      <c r="GH759">
        <v>0</v>
      </c>
      <c r="GI759">
        <v>0</v>
      </c>
      <c r="GJ759">
        <v>0</v>
      </c>
      <c r="GK759">
        <v>0</v>
      </c>
      <c r="GL759">
        <v>1</v>
      </c>
      <c r="GM759">
        <v>1</v>
      </c>
      <c r="GN759">
        <v>0</v>
      </c>
      <c r="GO759">
        <v>0</v>
      </c>
      <c r="GP759">
        <v>0</v>
      </c>
      <c r="GQ759">
        <v>0</v>
      </c>
      <c r="GR759">
        <v>0</v>
      </c>
      <c r="GS759">
        <v>1</v>
      </c>
      <c r="GT759">
        <v>7</v>
      </c>
      <c r="GU759">
        <v>50</v>
      </c>
      <c r="GV759">
        <v>56</v>
      </c>
      <c r="GW759">
        <v>20</v>
      </c>
      <c r="GX759">
        <v>15</v>
      </c>
      <c r="GY759">
        <v>1</v>
      </c>
      <c r="GZ759">
        <v>0</v>
      </c>
      <c r="HA759">
        <v>3</v>
      </c>
      <c r="HB759">
        <v>0</v>
      </c>
      <c r="HC759">
        <v>3</v>
      </c>
      <c r="HD759">
        <v>0</v>
      </c>
      <c r="HE759">
        <v>0</v>
      </c>
      <c r="HF759">
        <v>0</v>
      </c>
      <c r="HG759">
        <v>0</v>
      </c>
      <c r="HH759">
        <v>0</v>
      </c>
      <c r="HI759">
        <v>0</v>
      </c>
      <c r="HJ759">
        <v>0</v>
      </c>
      <c r="HK759">
        <v>2</v>
      </c>
      <c r="HL759">
        <v>1</v>
      </c>
      <c r="HM759">
        <v>0</v>
      </c>
      <c r="HN759">
        <v>1</v>
      </c>
      <c r="HO759">
        <v>0</v>
      </c>
      <c r="HP759">
        <v>3</v>
      </c>
      <c r="HQ759">
        <v>0</v>
      </c>
      <c r="HR759">
        <v>0</v>
      </c>
      <c r="HS759">
        <v>1</v>
      </c>
      <c r="HT759">
        <v>4</v>
      </c>
      <c r="HU759">
        <v>0</v>
      </c>
      <c r="HV759">
        <v>0</v>
      </c>
      <c r="HW759">
        <v>0</v>
      </c>
      <c r="HX759">
        <v>2</v>
      </c>
      <c r="HY759">
        <v>56</v>
      </c>
      <c r="HZ759">
        <v>31</v>
      </c>
      <c r="IA759">
        <v>19</v>
      </c>
      <c r="IB759">
        <v>1</v>
      </c>
      <c r="IC759">
        <v>0</v>
      </c>
      <c r="ID759">
        <v>1</v>
      </c>
      <c r="IE759">
        <v>0</v>
      </c>
      <c r="IF759">
        <v>1</v>
      </c>
      <c r="IG759">
        <v>1</v>
      </c>
      <c r="IH759">
        <v>2</v>
      </c>
      <c r="II759">
        <v>0</v>
      </c>
      <c r="IJ759">
        <v>1</v>
      </c>
      <c r="IK759">
        <v>1</v>
      </c>
      <c r="IL759">
        <v>0</v>
      </c>
      <c r="IM759">
        <v>0</v>
      </c>
      <c r="IN759">
        <v>0</v>
      </c>
      <c r="IO759">
        <v>0</v>
      </c>
      <c r="IP759">
        <v>0</v>
      </c>
      <c r="IQ759">
        <v>0</v>
      </c>
      <c r="IR759">
        <v>0</v>
      </c>
      <c r="IS759">
        <v>0</v>
      </c>
      <c r="IT759">
        <v>0</v>
      </c>
      <c r="IU759">
        <v>0</v>
      </c>
      <c r="IV759">
        <v>0</v>
      </c>
      <c r="IW759">
        <v>0</v>
      </c>
      <c r="IX759">
        <v>0</v>
      </c>
      <c r="IY759">
        <v>0</v>
      </c>
      <c r="IZ759">
        <v>0</v>
      </c>
      <c r="JA759">
        <v>0</v>
      </c>
      <c r="JB759">
        <v>4</v>
      </c>
      <c r="JC759">
        <v>31</v>
      </c>
      <c r="JD759" t="s">
        <v>0</v>
      </c>
      <c r="JE759" t="s">
        <v>0</v>
      </c>
      <c r="JF759" t="s">
        <v>0</v>
      </c>
      <c r="JG759" t="s">
        <v>0</v>
      </c>
      <c r="JH759" t="s">
        <v>0</v>
      </c>
      <c r="JI759" t="s">
        <v>0</v>
      </c>
      <c r="JJ759" t="s">
        <v>0</v>
      </c>
      <c r="JK759" t="s">
        <v>0</v>
      </c>
      <c r="JL759" t="s">
        <v>0</v>
      </c>
      <c r="JM759" t="s">
        <v>0</v>
      </c>
      <c r="JN759" t="s">
        <v>0</v>
      </c>
      <c r="JO759" t="s">
        <v>0</v>
      </c>
      <c r="JP759" t="s">
        <v>0</v>
      </c>
      <c r="JQ759" t="s">
        <v>0</v>
      </c>
      <c r="JR759" t="s">
        <v>0</v>
      </c>
      <c r="JS759" t="s">
        <v>0</v>
      </c>
      <c r="JT759" t="s">
        <v>0</v>
      </c>
      <c r="JU759" t="s">
        <v>0</v>
      </c>
      <c r="JV759" t="s">
        <v>0</v>
      </c>
      <c r="JW759">
        <v>4</v>
      </c>
      <c r="JX759">
        <v>2</v>
      </c>
      <c r="JY759">
        <v>0</v>
      </c>
      <c r="JZ759">
        <v>0</v>
      </c>
      <c r="KA759">
        <v>0</v>
      </c>
      <c r="KB759">
        <v>0</v>
      </c>
      <c r="KC759">
        <v>0</v>
      </c>
      <c r="KD759">
        <v>0</v>
      </c>
      <c r="KE759">
        <v>0</v>
      </c>
      <c r="KF759">
        <v>0</v>
      </c>
      <c r="KG759">
        <v>0</v>
      </c>
      <c r="KH759">
        <v>2</v>
      </c>
      <c r="KI759">
        <v>0</v>
      </c>
      <c r="KJ759">
        <v>0</v>
      </c>
      <c r="KK759">
        <v>0</v>
      </c>
      <c r="KL759">
        <v>0</v>
      </c>
      <c r="KM759">
        <v>0</v>
      </c>
      <c r="KN759">
        <v>0</v>
      </c>
      <c r="KO759">
        <v>0</v>
      </c>
      <c r="KP759">
        <v>0</v>
      </c>
      <c r="KQ759">
        <v>0</v>
      </c>
      <c r="KR759">
        <v>4</v>
      </c>
      <c r="KS759">
        <v>1</v>
      </c>
      <c r="KT759">
        <v>0</v>
      </c>
      <c r="KU759">
        <v>0</v>
      </c>
      <c r="KV759">
        <v>0</v>
      </c>
      <c r="KW759">
        <v>0</v>
      </c>
      <c r="KX759">
        <v>0</v>
      </c>
      <c r="KY759">
        <v>0</v>
      </c>
      <c r="KZ759">
        <v>0</v>
      </c>
      <c r="LA759">
        <v>0</v>
      </c>
      <c r="LB759">
        <v>0</v>
      </c>
      <c r="LC759">
        <v>0</v>
      </c>
      <c r="LD759">
        <v>0</v>
      </c>
      <c r="LE759">
        <v>0</v>
      </c>
      <c r="LF759">
        <v>0</v>
      </c>
      <c r="LG759">
        <v>0</v>
      </c>
      <c r="LH759">
        <v>1</v>
      </c>
      <c r="LI759">
        <v>0</v>
      </c>
      <c r="LJ759">
        <v>0</v>
      </c>
      <c r="LK759">
        <v>0</v>
      </c>
      <c r="LL759">
        <v>0</v>
      </c>
      <c r="LM759">
        <v>0</v>
      </c>
      <c r="LN759">
        <v>0</v>
      </c>
      <c r="LO759">
        <v>0</v>
      </c>
      <c r="LP759">
        <v>0</v>
      </c>
      <c r="LQ759">
        <v>0</v>
      </c>
      <c r="LR759">
        <v>0</v>
      </c>
      <c r="LS759">
        <v>0</v>
      </c>
      <c r="LT759">
        <v>0</v>
      </c>
      <c r="LU759">
        <v>1</v>
      </c>
      <c r="LV759">
        <v>1</v>
      </c>
      <c r="LW759">
        <v>0</v>
      </c>
      <c r="LX759">
        <v>1</v>
      </c>
      <c r="LY759">
        <v>0</v>
      </c>
      <c r="LZ759">
        <v>0</v>
      </c>
      <c r="MA759">
        <v>0</v>
      </c>
      <c r="MB759">
        <v>0</v>
      </c>
      <c r="MC759">
        <v>0</v>
      </c>
      <c r="MD759">
        <v>0</v>
      </c>
      <c r="ME759">
        <v>0</v>
      </c>
      <c r="MF759">
        <v>0</v>
      </c>
      <c r="MG759">
        <v>0</v>
      </c>
      <c r="MH759">
        <v>0</v>
      </c>
      <c r="MI759">
        <v>0</v>
      </c>
      <c r="MJ759">
        <v>0</v>
      </c>
      <c r="MK759">
        <v>0</v>
      </c>
      <c r="ML759">
        <v>0</v>
      </c>
      <c r="MM759">
        <v>1</v>
      </c>
    </row>
    <row r="760" spans="1:351">
      <c r="A760" t="s">
        <v>339</v>
      </c>
      <c r="B760" t="s">
        <v>135</v>
      </c>
      <c r="C760" t="str">
        <f>"206101"</f>
        <v>206101</v>
      </c>
      <c r="D760" t="s">
        <v>338</v>
      </c>
      <c r="E760">
        <v>49</v>
      </c>
      <c r="F760">
        <v>1459</v>
      </c>
      <c r="G760">
        <v>1110</v>
      </c>
      <c r="H760">
        <v>279</v>
      </c>
      <c r="I760">
        <v>831</v>
      </c>
      <c r="J760">
        <v>1</v>
      </c>
      <c r="K760">
        <v>10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830</v>
      </c>
      <c r="T760">
        <v>0</v>
      </c>
      <c r="U760">
        <v>0</v>
      </c>
      <c r="V760">
        <v>830</v>
      </c>
      <c r="W760">
        <v>10</v>
      </c>
      <c r="X760">
        <v>8</v>
      </c>
      <c r="Y760">
        <v>1</v>
      </c>
      <c r="Z760">
        <v>1</v>
      </c>
      <c r="AA760">
        <v>820</v>
      </c>
      <c r="AB760">
        <v>305</v>
      </c>
      <c r="AC760">
        <v>88</v>
      </c>
      <c r="AD760">
        <v>21</v>
      </c>
      <c r="AE760">
        <v>95</v>
      </c>
      <c r="AF760">
        <v>2</v>
      </c>
      <c r="AG760">
        <v>41</v>
      </c>
      <c r="AH760">
        <v>0</v>
      </c>
      <c r="AI760">
        <v>0</v>
      </c>
      <c r="AJ760">
        <v>1</v>
      </c>
      <c r="AK760">
        <v>16</v>
      </c>
      <c r="AL760">
        <v>20</v>
      </c>
      <c r="AM760">
        <v>1</v>
      </c>
      <c r="AN760">
        <v>0</v>
      </c>
      <c r="AO760">
        <v>2</v>
      </c>
      <c r="AP760">
        <v>0</v>
      </c>
      <c r="AQ760">
        <v>3</v>
      </c>
      <c r="AR760">
        <v>0</v>
      </c>
      <c r="AS760">
        <v>0</v>
      </c>
      <c r="AT760">
        <v>1</v>
      </c>
      <c r="AU760">
        <v>0</v>
      </c>
      <c r="AV760">
        <v>0</v>
      </c>
      <c r="AW760">
        <v>2</v>
      </c>
      <c r="AX760">
        <v>2</v>
      </c>
      <c r="AY760">
        <v>1</v>
      </c>
      <c r="AZ760">
        <v>0</v>
      </c>
      <c r="BA760">
        <v>2</v>
      </c>
      <c r="BB760">
        <v>2</v>
      </c>
      <c r="BC760">
        <v>1</v>
      </c>
      <c r="BD760">
        <v>4</v>
      </c>
      <c r="BE760">
        <v>305</v>
      </c>
      <c r="BF760">
        <v>153</v>
      </c>
      <c r="BG760">
        <v>45</v>
      </c>
      <c r="BH760">
        <v>8</v>
      </c>
      <c r="BI760">
        <v>35</v>
      </c>
      <c r="BJ760">
        <v>11</v>
      </c>
      <c r="BK760">
        <v>13</v>
      </c>
      <c r="BL760">
        <v>1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1</v>
      </c>
      <c r="BT760">
        <v>1</v>
      </c>
      <c r="BU760">
        <v>0</v>
      </c>
      <c r="BV760">
        <v>2</v>
      </c>
      <c r="BW760">
        <v>0</v>
      </c>
      <c r="BX760">
        <v>1</v>
      </c>
      <c r="BY760">
        <v>0</v>
      </c>
      <c r="BZ760">
        <v>1</v>
      </c>
      <c r="CA760">
        <v>1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33</v>
      </c>
      <c r="CI760">
        <v>153</v>
      </c>
      <c r="CJ760">
        <v>27</v>
      </c>
      <c r="CK760">
        <v>9</v>
      </c>
      <c r="CL760">
        <v>4</v>
      </c>
      <c r="CM760">
        <v>2</v>
      </c>
      <c r="CN760">
        <v>2</v>
      </c>
      <c r="CO760">
        <v>4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1</v>
      </c>
      <c r="CW760">
        <v>0</v>
      </c>
      <c r="CX760">
        <v>0</v>
      </c>
      <c r="CY760">
        <v>1</v>
      </c>
      <c r="CZ760">
        <v>0</v>
      </c>
      <c r="DA760">
        <v>0</v>
      </c>
      <c r="DB760">
        <v>0</v>
      </c>
      <c r="DC760">
        <v>2</v>
      </c>
      <c r="DD760">
        <v>0</v>
      </c>
      <c r="DE760">
        <v>1</v>
      </c>
      <c r="DF760">
        <v>1</v>
      </c>
      <c r="DG760">
        <v>0</v>
      </c>
      <c r="DH760">
        <v>0</v>
      </c>
      <c r="DI760">
        <v>27</v>
      </c>
      <c r="DJ760">
        <v>51</v>
      </c>
      <c r="DK760">
        <v>34</v>
      </c>
      <c r="DL760">
        <v>2</v>
      </c>
      <c r="DM760">
        <v>1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3</v>
      </c>
      <c r="DT760">
        <v>2</v>
      </c>
      <c r="DU760">
        <v>0</v>
      </c>
      <c r="DV760">
        <v>0</v>
      </c>
      <c r="DW760">
        <v>0</v>
      </c>
      <c r="DX760">
        <v>1</v>
      </c>
      <c r="DY760">
        <v>1</v>
      </c>
      <c r="DZ760">
        <v>1</v>
      </c>
      <c r="EA760">
        <v>0</v>
      </c>
      <c r="EB760">
        <v>0</v>
      </c>
      <c r="EC760">
        <v>1</v>
      </c>
      <c r="ED760">
        <v>0</v>
      </c>
      <c r="EE760">
        <v>1</v>
      </c>
      <c r="EF760">
        <v>0</v>
      </c>
      <c r="EG760">
        <v>1</v>
      </c>
      <c r="EH760">
        <v>1</v>
      </c>
      <c r="EI760">
        <v>0</v>
      </c>
      <c r="EJ760">
        <v>1</v>
      </c>
      <c r="EK760">
        <v>1</v>
      </c>
      <c r="EL760">
        <v>0</v>
      </c>
      <c r="EM760">
        <v>51</v>
      </c>
      <c r="EN760">
        <v>31</v>
      </c>
      <c r="EO760">
        <v>1</v>
      </c>
      <c r="EP760">
        <v>1</v>
      </c>
      <c r="EQ760">
        <v>0</v>
      </c>
      <c r="ER760">
        <v>2</v>
      </c>
      <c r="ES760">
        <v>4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1</v>
      </c>
      <c r="EZ760">
        <v>1</v>
      </c>
      <c r="FA760">
        <v>0</v>
      </c>
      <c r="FB760">
        <v>0</v>
      </c>
      <c r="FC760">
        <v>0</v>
      </c>
      <c r="FD760">
        <v>0</v>
      </c>
      <c r="FE760">
        <v>2</v>
      </c>
      <c r="FF760">
        <v>0</v>
      </c>
      <c r="FG760">
        <v>0</v>
      </c>
      <c r="FH760">
        <v>0</v>
      </c>
      <c r="FI760">
        <v>1</v>
      </c>
      <c r="FJ760">
        <v>0</v>
      </c>
      <c r="FK760">
        <v>1</v>
      </c>
      <c r="FL760">
        <v>0</v>
      </c>
      <c r="FM760">
        <v>2</v>
      </c>
      <c r="FN760">
        <v>0</v>
      </c>
      <c r="FO760">
        <v>0</v>
      </c>
      <c r="FP760">
        <v>15</v>
      </c>
      <c r="FQ760">
        <v>31</v>
      </c>
      <c r="FR760">
        <v>91</v>
      </c>
      <c r="FS760">
        <v>24</v>
      </c>
      <c r="FT760">
        <v>3</v>
      </c>
      <c r="FU760">
        <v>27</v>
      </c>
      <c r="FV760">
        <v>0</v>
      </c>
      <c r="FW760">
        <v>2</v>
      </c>
      <c r="FX760">
        <v>11</v>
      </c>
      <c r="FY760">
        <v>0</v>
      </c>
      <c r="FZ760">
        <v>2</v>
      </c>
      <c r="GA760">
        <v>0</v>
      </c>
      <c r="GB760">
        <v>1</v>
      </c>
      <c r="GC760">
        <v>3</v>
      </c>
      <c r="GD760">
        <v>0</v>
      </c>
      <c r="GE760">
        <v>0</v>
      </c>
      <c r="GF760">
        <v>0</v>
      </c>
      <c r="GG760">
        <v>0</v>
      </c>
      <c r="GH760">
        <v>0</v>
      </c>
      <c r="GI760">
        <v>0</v>
      </c>
      <c r="GJ760">
        <v>1</v>
      </c>
      <c r="GK760">
        <v>0</v>
      </c>
      <c r="GL760">
        <v>0</v>
      </c>
      <c r="GM760">
        <v>1</v>
      </c>
      <c r="GN760">
        <v>0</v>
      </c>
      <c r="GO760">
        <v>0</v>
      </c>
      <c r="GP760">
        <v>2</v>
      </c>
      <c r="GQ760">
        <v>0</v>
      </c>
      <c r="GR760">
        <v>0</v>
      </c>
      <c r="GS760">
        <v>1</v>
      </c>
      <c r="GT760">
        <v>13</v>
      </c>
      <c r="GU760">
        <v>91</v>
      </c>
      <c r="GV760">
        <v>91</v>
      </c>
      <c r="GW760">
        <v>37</v>
      </c>
      <c r="GX760">
        <v>21</v>
      </c>
      <c r="GY760">
        <v>3</v>
      </c>
      <c r="GZ760">
        <v>1</v>
      </c>
      <c r="HA760">
        <v>3</v>
      </c>
      <c r="HB760">
        <v>3</v>
      </c>
      <c r="HC760">
        <v>0</v>
      </c>
      <c r="HD760">
        <v>1</v>
      </c>
      <c r="HE760">
        <v>1</v>
      </c>
      <c r="HF760">
        <v>0</v>
      </c>
      <c r="HG760">
        <v>2</v>
      </c>
      <c r="HH760">
        <v>0</v>
      </c>
      <c r="HI760">
        <v>3</v>
      </c>
      <c r="HJ760">
        <v>0</v>
      </c>
      <c r="HK760">
        <v>1</v>
      </c>
      <c r="HL760">
        <v>1</v>
      </c>
      <c r="HM760">
        <v>2</v>
      </c>
      <c r="HN760">
        <v>0</v>
      </c>
      <c r="HO760">
        <v>1</v>
      </c>
      <c r="HP760">
        <v>5</v>
      </c>
      <c r="HQ760">
        <v>1</v>
      </c>
      <c r="HR760">
        <v>1</v>
      </c>
      <c r="HS760">
        <v>0</v>
      </c>
      <c r="HT760">
        <v>1</v>
      </c>
      <c r="HU760">
        <v>3</v>
      </c>
      <c r="HV760">
        <v>0</v>
      </c>
      <c r="HW760">
        <v>0</v>
      </c>
      <c r="HX760">
        <v>0</v>
      </c>
      <c r="HY760">
        <v>91</v>
      </c>
      <c r="HZ760">
        <v>66</v>
      </c>
      <c r="IA760">
        <v>36</v>
      </c>
      <c r="IB760">
        <v>5</v>
      </c>
      <c r="IC760">
        <v>2</v>
      </c>
      <c r="ID760">
        <v>1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0</v>
      </c>
      <c r="IL760">
        <v>1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1</v>
      </c>
      <c r="IS760">
        <v>0</v>
      </c>
      <c r="IT760">
        <v>0</v>
      </c>
      <c r="IU760">
        <v>2</v>
      </c>
      <c r="IV760">
        <v>1</v>
      </c>
      <c r="IW760">
        <v>0</v>
      </c>
      <c r="IX760">
        <v>0</v>
      </c>
      <c r="IY760">
        <v>0</v>
      </c>
      <c r="IZ760">
        <v>1</v>
      </c>
      <c r="JA760">
        <v>1</v>
      </c>
      <c r="JB760">
        <v>15</v>
      </c>
      <c r="JC760">
        <v>66</v>
      </c>
      <c r="JD760" t="s">
        <v>0</v>
      </c>
      <c r="JE760" t="s">
        <v>0</v>
      </c>
      <c r="JF760" t="s">
        <v>0</v>
      </c>
      <c r="JG760" t="s">
        <v>0</v>
      </c>
      <c r="JH760" t="s">
        <v>0</v>
      </c>
      <c r="JI760" t="s">
        <v>0</v>
      </c>
      <c r="JJ760" t="s">
        <v>0</v>
      </c>
      <c r="JK760" t="s">
        <v>0</v>
      </c>
      <c r="JL760" t="s">
        <v>0</v>
      </c>
      <c r="JM760" t="s">
        <v>0</v>
      </c>
      <c r="JN760" t="s">
        <v>0</v>
      </c>
      <c r="JO760" t="s">
        <v>0</v>
      </c>
      <c r="JP760" t="s">
        <v>0</v>
      </c>
      <c r="JQ760" t="s">
        <v>0</v>
      </c>
      <c r="JR760" t="s">
        <v>0</v>
      </c>
      <c r="JS760" t="s">
        <v>0</v>
      </c>
      <c r="JT760" t="s">
        <v>0</v>
      </c>
      <c r="JU760" t="s">
        <v>0</v>
      </c>
      <c r="JV760" t="s">
        <v>0</v>
      </c>
      <c r="JW760">
        <v>3</v>
      </c>
      <c r="JX760">
        <v>1</v>
      </c>
      <c r="JY760">
        <v>0</v>
      </c>
      <c r="JZ760">
        <v>0</v>
      </c>
      <c r="KA760">
        <v>0</v>
      </c>
      <c r="KB760">
        <v>0</v>
      </c>
      <c r="KC760">
        <v>0</v>
      </c>
      <c r="KD760">
        <v>0</v>
      </c>
      <c r="KE760">
        <v>0</v>
      </c>
      <c r="KF760">
        <v>1</v>
      </c>
      <c r="KG760">
        <v>0</v>
      </c>
      <c r="KH760">
        <v>0</v>
      </c>
      <c r="KI760">
        <v>0</v>
      </c>
      <c r="KJ760">
        <v>0</v>
      </c>
      <c r="KK760">
        <v>1</v>
      </c>
      <c r="KL760">
        <v>0</v>
      </c>
      <c r="KM760">
        <v>0</v>
      </c>
      <c r="KN760">
        <v>0</v>
      </c>
      <c r="KO760">
        <v>0</v>
      </c>
      <c r="KP760">
        <v>0</v>
      </c>
      <c r="KQ760">
        <v>0</v>
      </c>
      <c r="KR760">
        <v>3</v>
      </c>
      <c r="KS760">
        <v>1</v>
      </c>
      <c r="KT760">
        <v>1</v>
      </c>
      <c r="KU760">
        <v>0</v>
      </c>
      <c r="KV760">
        <v>0</v>
      </c>
      <c r="KW760">
        <v>0</v>
      </c>
      <c r="KX760">
        <v>0</v>
      </c>
      <c r="KY760">
        <v>0</v>
      </c>
      <c r="KZ760">
        <v>0</v>
      </c>
      <c r="LA760">
        <v>0</v>
      </c>
      <c r="LB760">
        <v>0</v>
      </c>
      <c r="LC760">
        <v>0</v>
      </c>
      <c r="LD760">
        <v>0</v>
      </c>
      <c r="LE760">
        <v>0</v>
      </c>
      <c r="LF760">
        <v>0</v>
      </c>
      <c r="LG760">
        <v>0</v>
      </c>
      <c r="LH760">
        <v>0</v>
      </c>
      <c r="LI760">
        <v>0</v>
      </c>
      <c r="LJ760">
        <v>0</v>
      </c>
      <c r="LK760">
        <v>0</v>
      </c>
      <c r="LL760">
        <v>0</v>
      </c>
      <c r="LM760">
        <v>0</v>
      </c>
      <c r="LN760">
        <v>0</v>
      </c>
      <c r="LO760">
        <v>0</v>
      </c>
      <c r="LP760">
        <v>0</v>
      </c>
      <c r="LQ760">
        <v>0</v>
      </c>
      <c r="LR760">
        <v>0</v>
      </c>
      <c r="LS760">
        <v>0</v>
      </c>
      <c r="LT760">
        <v>0</v>
      </c>
      <c r="LU760">
        <v>1</v>
      </c>
      <c r="LV760">
        <v>1</v>
      </c>
      <c r="LW760">
        <v>0</v>
      </c>
      <c r="LX760">
        <v>0</v>
      </c>
      <c r="LY760">
        <v>0</v>
      </c>
      <c r="LZ760">
        <v>0</v>
      </c>
      <c r="MA760">
        <v>0</v>
      </c>
      <c r="MB760">
        <v>0</v>
      </c>
      <c r="MC760">
        <v>1</v>
      </c>
      <c r="MD760">
        <v>0</v>
      </c>
      <c r="ME760">
        <v>0</v>
      </c>
      <c r="MF760">
        <v>0</v>
      </c>
      <c r="MG760">
        <v>0</v>
      </c>
      <c r="MH760">
        <v>0</v>
      </c>
      <c r="MI760">
        <v>0</v>
      </c>
      <c r="MJ760">
        <v>0</v>
      </c>
      <c r="MK760">
        <v>0</v>
      </c>
      <c r="ML760">
        <v>0</v>
      </c>
      <c r="MM760">
        <v>1</v>
      </c>
    </row>
    <row r="761" spans="1:351">
      <c r="A761" t="s">
        <v>337</v>
      </c>
      <c r="B761" t="s">
        <v>135</v>
      </c>
      <c r="C761" t="str">
        <f>"206101"</f>
        <v>206101</v>
      </c>
      <c r="D761" t="s">
        <v>336</v>
      </c>
      <c r="E761">
        <v>50</v>
      </c>
      <c r="F761">
        <v>1595</v>
      </c>
      <c r="G761">
        <v>1219</v>
      </c>
      <c r="H761">
        <v>313</v>
      </c>
      <c r="I761">
        <v>906</v>
      </c>
      <c r="J761">
        <v>0</v>
      </c>
      <c r="K761">
        <v>7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906</v>
      </c>
      <c r="T761">
        <v>0</v>
      </c>
      <c r="U761">
        <v>0</v>
      </c>
      <c r="V761">
        <v>906</v>
      </c>
      <c r="W761">
        <v>12</v>
      </c>
      <c r="X761">
        <v>9</v>
      </c>
      <c r="Y761">
        <v>3</v>
      </c>
      <c r="Z761">
        <v>0</v>
      </c>
      <c r="AA761">
        <v>894</v>
      </c>
      <c r="AB761">
        <v>289</v>
      </c>
      <c r="AC761">
        <v>72</v>
      </c>
      <c r="AD761">
        <v>31</v>
      </c>
      <c r="AE761">
        <v>85</v>
      </c>
      <c r="AF761">
        <v>4</v>
      </c>
      <c r="AG761">
        <v>38</v>
      </c>
      <c r="AH761">
        <v>2</v>
      </c>
      <c r="AI761">
        <v>1</v>
      </c>
      <c r="AJ761">
        <v>1</v>
      </c>
      <c r="AK761">
        <v>11</v>
      </c>
      <c r="AL761">
        <v>21</v>
      </c>
      <c r="AM761">
        <v>0</v>
      </c>
      <c r="AN761">
        <v>0</v>
      </c>
      <c r="AO761">
        <v>3</v>
      </c>
      <c r="AP761">
        <v>1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1</v>
      </c>
      <c r="AW761">
        <v>2</v>
      </c>
      <c r="AX761">
        <v>0</v>
      </c>
      <c r="AY761">
        <v>0</v>
      </c>
      <c r="AZ761">
        <v>0</v>
      </c>
      <c r="BA761">
        <v>2</v>
      </c>
      <c r="BB761">
        <v>4</v>
      </c>
      <c r="BC761">
        <v>1</v>
      </c>
      <c r="BD761">
        <v>9</v>
      </c>
      <c r="BE761">
        <v>289</v>
      </c>
      <c r="BF761">
        <v>204</v>
      </c>
      <c r="BG761">
        <v>59</v>
      </c>
      <c r="BH761">
        <v>13</v>
      </c>
      <c r="BI761">
        <v>24</v>
      </c>
      <c r="BJ761">
        <v>10</v>
      </c>
      <c r="BK761">
        <v>29</v>
      </c>
      <c r="BL761">
        <v>1</v>
      </c>
      <c r="BM761">
        <v>0</v>
      </c>
      <c r="BN761">
        <v>2</v>
      </c>
      <c r="BO761">
        <v>2</v>
      </c>
      <c r="BP761">
        <v>0</v>
      </c>
      <c r="BQ761">
        <v>1</v>
      </c>
      <c r="BR761">
        <v>0</v>
      </c>
      <c r="BS761">
        <v>0</v>
      </c>
      <c r="BT761">
        <v>2</v>
      </c>
      <c r="BU761">
        <v>0</v>
      </c>
      <c r="BV761">
        <v>0</v>
      </c>
      <c r="BW761">
        <v>2</v>
      </c>
      <c r="BX761">
        <v>1</v>
      </c>
      <c r="BY761">
        <v>0</v>
      </c>
      <c r="BZ761">
        <v>0</v>
      </c>
      <c r="CA761">
        <v>2</v>
      </c>
      <c r="CB761">
        <v>0</v>
      </c>
      <c r="CC761">
        <v>5</v>
      </c>
      <c r="CD761">
        <v>0</v>
      </c>
      <c r="CE761">
        <v>0</v>
      </c>
      <c r="CF761">
        <v>1</v>
      </c>
      <c r="CG761">
        <v>1</v>
      </c>
      <c r="CH761">
        <v>49</v>
      </c>
      <c r="CI761">
        <v>204</v>
      </c>
      <c r="CJ761">
        <v>36</v>
      </c>
      <c r="CK761">
        <v>9</v>
      </c>
      <c r="CL761">
        <v>9</v>
      </c>
      <c r="CM761">
        <v>1</v>
      </c>
      <c r="CN761">
        <v>1</v>
      </c>
      <c r="CO761">
        <v>2</v>
      </c>
      <c r="CP761">
        <v>0</v>
      </c>
      <c r="CQ761">
        <v>1</v>
      </c>
      <c r="CR761">
        <v>0</v>
      </c>
      <c r="CS761">
        <v>1</v>
      </c>
      <c r="CT761">
        <v>0</v>
      </c>
      <c r="CU761">
        <v>1</v>
      </c>
      <c r="CV761">
        <v>0</v>
      </c>
      <c r="CW761">
        <v>0</v>
      </c>
      <c r="CX761">
        <v>0</v>
      </c>
      <c r="CY761">
        <v>3</v>
      </c>
      <c r="CZ761">
        <v>0</v>
      </c>
      <c r="DA761">
        <v>2</v>
      </c>
      <c r="DB761">
        <v>0</v>
      </c>
      <c r="DC761">
        <v>1</v>
      </c>
      <c r="DD761">
        <v>1</v>
      </c>
      <c r="DE761">
        <v>1</v>
      </c>
      <c r="DF761">
        <v>0</v>
      </c>
      <c r="DG761">
        <v>0</v>
      </c>
      <c r="DH761">
        <v>3</v>
      </c>
      <c r="DI761">
        <v>36</v>
      </c>
      <c r="DJ761">
        <v>57</v>
      </c>
      <c r="DK761">
        <v>31</v>
      </c>
      <c r="DL761">
        <v>3</v>
      </c>
      <c r="DM761">
        <v>3</v>
      </c>
      <c r="DN761">
        <v>0</v>
      </c>
      <c r="DO761">
        <v>3</v>
      </c>
      <c r="DP761">
        <v>0</v>
      </c>
      <c r="DQ761">
        <v>2</v>
      </c>
      <c r="DR761">
        <v>1</v>
      </c>
      <c r="DS761">
        <v>1</v>
      </c>
      <c r="DT761">
        <v>5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3</v>
      </c>
      <c r="ED761">
        <v>0</v>
      </c>
      <c r="EE761">
        <v>0</v>
      </c>
      <c r="EF761">
        <v>0</v>
      </c>
      <c r="EG761">
        <v>0</v>
      </c>
      <c r="EH761">
        <v>3</v>
      </c>
      <c r="EI761">
        <v>0</v>
      </c>
      <c r="EJ761">
        <v>1</v>
      </c>
      <c r="EK761">
        <v>0</v>
      </c>
      <c r="EL761">
        <v>1</v>
      </c>
      <c r="EM761">
        <v>57</v>
      </c>
      <c r="EN761">
        <v>41</v>
      </c>
      <c r="EO761">
        <v>7</v>
      </c>
      <c r="EP761">
        <v>2</v>
      </c>
      <c r="EQ761">
        <v>1</v>
      </c>
      <c r="ER761">
        <v>1</v>
      </c>
      <c r="ES761">
        <v>3</v>
      </c>
      <c r="ET761">
        <v>0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1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</v>
      </c>
      <c r="FJ761">
        <v>1</v>
      </c>
      <c r="FK761">
        <v>0</v>
      </c>
      <c r="FL761">
        <v>0</v>
      </c>
      <c r="FM761">
        <v>0</v>
      </c>
      <c r="FN761">
        <v>0</v>
      </c>
      <c r="FO761">
        <v>0</v>
      </c>
      <c r="FP761">
        <v>25</v>
      </c>
      <c r="FQ761">
        <v>41</v>
      </c>
      <c r="FR761">
        <v>79</v>
      </c>
      <c r="FS761">
        <v>27</v>
      </c>
      <c r="FT761">
        <v>1</v>
      </c>
      <c r="FU761">
        <v>16</v>
      </c>
      <c r="FV761">
        <v>2</v>
      </c>
      <c r="FW761">
        <v>1</v>
      </c>
      <c r="FX761">
        <v>17</v>
      </c>
      <c r="FY761">
        <v>1</v>
      </c>
      <c r="FZ761">
        <v>2</v>
      </c>
      <c r="GA761">
        <v>0</v>
      </c>
      <c r="GB761">
        <v>0</v>
      </c>
      <c r="GC761">
        <v>0</v>
      </c>
      <c r="GD761">
        <v>1</v>
      </c>
      <c r="GE761">
        <v>0</v>
      </c>
      <c r="GF761">
        <v>0</v>
      </c>
      <c r="GG761">
        <v>0</v>
      </c>
      <c r="GH761">
        <v>0</v>
      </c>
      <c r="GI761">
        <v>0</v>
      </c>
      <c r="GJ761">
        <v>0</v>
      </c>
      <c r="GK761">
        <v>0</v>
      </c>
      <c r="GL761">
        <v>1</v>
      </c>
      <c r="GM761">
        <v>0</v>
      </c>
      <c r="GN761">
        <v>0</v>
      </c>
      <c r="GO761">
        <v>0</v>
      </c>
      <c r="GP761">
        <v>1</v>
      </c>
      <c r="GQ761">
        <v>0</v>
      </c>
      <c r="GR761">
        <v>0</v>
      </c>
      <c r="GS761">
        <v>0</v>
      </c>
      <c r="GT761">
        <v>9</v>
      </c>
      <c r="GU761">
        <v>79</v>
      </c>
      <c r="GV761">
        <v>88</v>
      </c>
      <c r="GW761">
        <v>36</v>
      </c>
      <c r="GX761">
        <v>24</v>
      </c>
      <c r="GY761">
        <v>1</v>
      </c>
      <c r="GZ761">
        <v>0</v>
      </c>
      <c r="HA761">
        <v>3</v>
      </c>
      <c r="HB761">
        <v>0</v>
      </c>
      <c r="HC761">
        <v>4</v>
      </c>
      <c r="HD761">
        <v>0</v>
      </c>
      <c r="HE761">
        <v>0</v>
      </c>
      <c r="HF761">
        <v>0</v>
      </c>
      <c r="HG761">
        <v>0</v>
      </c>
      <c r="HH761">
        <v>0</v>
      </c>
      <c r="HI761">
        <v>2</v>
      </c>
      <c r="HJ761">
        <v>0</v>
      </c>
      <c r="HK761">
        <v>1</v>
      </c>
      <c r="HL761">
        <v>1</v>
      </c>
      <c r="HM761">
        <v>1</v>
      </c>
      <c r="HN761">
        <v>1</v>
      </c>
      <c r="HO761">
        <v>3</v>
      </c>
      <c r="HP761">
        <v>2</v>
      </c>
      <c r="HQ761">
        <v>0</v>
      </c>
      <c r="HR761">
        <v>2</v>
      </c>
      <c r="HS761">
        <v>3</v>
      </c>
      <c r="HT761">
        <v>0</v>
      </c>
      <c r="HU761">
        <v>1</v>
      </c>
      <c r="HV761">
        <v>1</v>
      </c>
      <c r="HW761">
        <v>0</v>
      </c>
      <c r="HX761">
        <v>2</v>
      </c>
      <c r="HY761">
        <v>88</v>
      </c>
      <c r="HZ761">
        <v>91</v>
      </c>
      <c r="IA761">
        <v>56</v>
      </c>
      <c r="IB761">
        <v>11</v>
      </c>
      <c r="IC761">
        <v>0</v>
      </c>
      <c r="ID761">
        <v>1</v>
      </c>
      <c r="IE761">
        <v>1</v>
      </c>
      <c r="IF761">
        <v>6</v>
      </c>
      <c r="IG761">
        <v>0</v>
      </c>
      <c r="IH761">
        <v>0</v>
      </c>
      <c r="II761">
        <v>2</v>
      </c>
      <c r="IJ761">
        <v>0</v>
      </c>
      <c r="IK761">
        <v>1</v>
      </c>
      <c r="IL761">
        <v>0</v>
      </c>
      <c r="IM761">
        <v>0</v>
      </c>
      <c r="IN761">
        <v>1</v>
      </c>
      <c r="IO761">
        <v>0</v>
      </c>
      <c r="IP761">
        <v>0</v>
      </c>
      <c r="IQ761">
        <v>1</v>
      </c>
      <c r="IR761">
        <v>0</v>
      </c>
      <c r="IS761">
        <v>0</v>
      </c>
      <c r="IT761">
        <v>0</v>
      </c>
      <c r="IU761">
        <v>0</v>
      </c>
      <c r="IV761">
        <v>0</v>
      </c>
      <c r="IW761">
        <v>1</v>
      </c>
      <c r="IX761">
        <v>1</v>
      </c>
      <c r="IY761">
        <v>0</v>
      </c>
      <c r="IZ761">
        <v>1</v>
      </c>
      <c r="JA761">
        <v>0</v>
      </c>
      <c r="JB761">
        <v>8</v>
      </c>
      <c r="JC761">
        <v>91</v>
      </c>
      <c r="JD761" t="s">
        <v>0</v>
      </c>
      <c r="JE761" t="s">
        <v>0</v>
      </c>
      <c r="JF761" t="s">
        <v>0</v>
      </c>
      <c r="JG761" t="s">
        <v>0</v>
      </c>
      <c r="JH761" t="s">
        <v>0</v>
      </c>
      <c r="JI761" t="s">
        <v>0</v>
      </c>
      <c r="JJ761" t="s">
        <v>0</v>
      </c>
      <c r="JK761" t="s">
        <v>0</v>
      </c>
      <c r="JL761" t="s">
        <v>0</v>
      </c>
      <c r="JM761" t="s">
        <v>0</v>
      </c>
      <c r="JN761" t="s">
        <v>0</v>
      </c>
      <c r="JO761" t="s">
        <v>0</v>
      </c>
      <c r="JP761" t="s">
        <v>0</v>
      </c>
      <c r="JQ761" t="s">
        <v>0</v>
      </c>
      <c r="JR761" t="s">
        <v>0</v>
      </c>
      <c r="JS761" t="s">
        <v>0</v>
      </c>
      <c r="JT761" t="s">
        <v>0</v>
      </c>
      <c r="JU761" t="s">
        <v>0</v>
      </c>
      <c r="JV761" t="s">
        <v>0</v>
      </c>
      <c r="JW761">
        <v>8</v>
      </c>
      <c r="JX761">
        <v>4</v>
      </c>
      <c r="JY761">
        <v>1</v>
      </c>
      <c r="JZ761">
        <v>0</v>
      </c>
      <c r="KA761">
        <v>0</v>
      </c>
      <c r="KB761">
        <v>0</v>
      </c>
      <c r="KC761">
        <v>0</v>
      </c>
      <c r="KD761">
        <v>0</v>
      </c>
      <c r="KE761">
        <v>0</v>
      </c>
      <c r="KF761">
        <v>1</v>
      </c>
      <c r="KG761">
        <v>0</v>
      </c>
      <c r="KH761">
        <v>1</v>
      </c>
      <c r="KI761">
        <v>0</v>
      </c>
      <c r="KJ761">
        <v>0</v>
      </c>
      <c r="KK761">
        <v>1</v>
      </c>
      <c r="KL761">
        <v>0</v>
      </c>
      <c r="KM761">
        <v>0</v>
      </c>
      <c r="KN761">
        <v>0</v>
      </c>
      <c r="KO761">
        <v>0</v>
      </c>
      <c r="KP761">
        <v>0</v>
      </c>
      <c r="KQ761">
        <v>0</v>
      </c>
      <c r="KR761">
        <v>8</v>
      </c>
      <c r="KS761">
        <v>1</v>
      </c>
      <c r="KT761">
        <v>0</v>
      </c>
      <c r="KU761">
        <v>0</v>
      </c>
      <c r="KV761">
        <v>0</v>
      </c>
      <c r="KW761">
        <v>0</v>
      </c>
      <c r="KX761">
        <v>1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0</v>
      </c>
      <c r="LE761">
        <v>0</v>
      </c>
      <c r="LF761">
        <v>0</v>
      </c>
      <c r="LG761">
        <v>0</v>
      </c>
      <c r="LH761">
        <v>0</v>
      </c>
      <c r="LI761">
        <v>0</v>
      </c>
      <c r="LJ761">
        <v>0</v>
      </c>
      <c r="LK761">
        <v>0</v>
      </c>
      <c r="LL761">
        <v>0</v>
      </c>
      <c r="LM761">
        <v>0</v>
      </c>
      <c r="LN761">
        <v>0</v>
      </c>
      <c r="LO761">
        <v>0</v>
      </c>
      <c r="LP761">
        <v>0</v>
      </c>
      <c r="LQ761">
        <v>0</v>
      </c>
      <c r="LR761">
        <v>0</v>
      </c>
      <c r="LS761">
        <v>0</v>
      </c>
      <c r="LT761">
        <v>0</v>
      </c>
      <c r="LU761">
        <v>1</v>
      </c>
      <c r="LV761">
        <v>0</v>
      </c>
      <c r="LW761">
        <v>0</v>
      </c>
      <c r="LX761">
        <v>0</v>
      </c>
      <c r="LY761">
        <v>0</v>
      </c>
      <c r="LZ761">
        <v>0</v>
      </c>
      <c r="MA761">
        <v>0</v>
      </c>
      <c r="MB761">
        <v>0</v>
      </c>
      <c r="MC761">
        <v>0</v>
      </c>
      <c r="MD761">
        <v>0</v>
      </c>
      <c r="ME761">
        <v>0</v>
      </c>
      <c r="MF761">
        <v>0</v>
      </c>
      <c r="MG761">
        <v>0</v>
      </c>
      <c r="MH761">
        <v>0</v>
      </c>
      <c r="MI761">
        <v>0</v>
      </c>
      <c r="MJ761">
        <v>0</v>
      </c>
      <c r="MK761">
        <v>0</v>
      </c>
      <c r="ML761">
        <v>0</v>
      </c>
      <c r="MM761">
        <v>0</v>
      </c>
    </row>
    <row r="762" spans="1:351">
      <c r="A762" t="s">
        <v>335</v>
      </c>
      <c r="B762" t="s">
        <v>135</v>
      </c>
      <c r="C762" t="str">
        <f>"206101"</f>
        <v>206101</v>
      </c>
      <c r="D762" t="s">
        <v>334</v>
      </c>
      <c r="E762">
        <v>51</v>
      </c>
      <c r="F762">
        <v>1224</v>
      </c>
      <c r="G762">
        <v>929</v>
      </c>
      <c r="H762">
        <v>226</v>
      </c>
      <c r="I762">
        <v>703</v>
      </c>
      <c r="J762">
        <v>0</v>
      </c>
      <c r="K762">
        <v>4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703</v>
      </c>
      <c r="T762">
        <v>0</v>
      </c>
      <c r="U762">
        <v>0</v>
      </c>
      <c r="V762">
        <v>703</v>
      </c>
      <c r="W762">
        <v>5</v>
      </c>
      <c r="X762">
        <v>2</v>
      </c>
      <c r="Y762">
        <v>2</v>
      </c>
      <c r="Z762">
        <v>1</v>
      </c>
      <c r="AA762">
        <v>698</v>
      </c>
      <c r="AB762">
        <v>315</v>
      </c>
      <c r="AC762">
        <v>69</v>
      </c>
      <c r="AD762">
        <v>44</v>
      </c>
      <c r="AE762">
        <v>137</v>
      </c>
      <c r="AF762">
        <v>1</v>
      </c>
      <c r="AG762">
        <v>34</v>
      </c>
      <c r="AH762">
        <v>4</v>
      </c>
      <c r="AI762">
        <v>1</v>
      </c>
      <c r="AJ762">
        <v>1</v>
      </c>
      <c r="AK762">
        <v>5</v>
      </c>
      <c r="AL762">
        <v>5</v>
      </c>
      <c r="AM762">
        <v>0</v>
      </c>
      <c r="AN762">
        <v>0</v>
      </c>
      <c r="AO762">
        <v>0</v>
      </c>
      <c r="AP762">
        <v>0</v>
      </c>
      <c r="AQ762">
        <v>1</v>
      </c>
      <c r="AR762">
        <v>1</v>
      </c>
      <c r="AS762">
        <v>0</v>
      </c>
      <c r="AT762">
        <v>3</v>
      </c>
      <c r="AU762">
        <v>0</v>
      </c>
      <c r="AV762">
        <v>1</v>
      </c>
      <c r="AW762">
        <v>2</v>
      </c>
      <c r="AX762">
        <v>0</v>
      </c>
      <c r="AY762">
        <v>0</v>
      </c>
      <c r="AZ762">
        <v>0</v>
      </c>
      <c r="BA762">
        <v>1</v>
      </c>
      <c r="BB762">
        <v>0</v>
      </c>
      <c r="BC762">
        <v>1</v>
      </c>
      <c r="BD762">
        <v>4</v>
      </c>
      <c r="BE762">
        <v>315</v>
      </c>
      <c r="BF762">
        <v>146</v>
      </c>
      <c r="BG762">
        <v>46</v>
      </c>
      <c r="BH762">
        <v>5</v>
      </c>
      <c r="BI762">
        <v>28</v>
      </c>
      <c r="BJ762">
        <v>10</v>
      </c>
      <c r="BK762">
        <v>11</v>
      </c>
      <c r="BL762">
        <v>0</v>
      </c>
      <c r="BM762">
        <v>1</v>
      </c>
      <c r="BN762">
        <v>1</v>
      </c>
      <c r="BO762">
        <v>5</v>
      </c>
      <c r="BP762">
        <v>1</v>
      </c>
      <c r="BQ762">
        <v>0</v>
      </c>
      <c r="BR762">
        <v>0</v>
      </c>
      <c r="BS762">
        <v>1</v>
      </c>
      <c r="BT762">
        <v>1</v>
      </c>
      <c r="BU762">
        <v>0</v>
      </c>
      <c r="BV762">
        <v>0</v>
      </c>
      <c r="BW762">
        <v>0</v>
      </c>
      <c r="BX762">
        <v>1</v>
      </c>
      <c r="BY762">
        <v>0</v>
      </c>
      <c r="BZ762">
        <v>0</v>
      </c>
      <c r="CA762">
        <v>0</v>
      </c>
      <c r="CB762">
        <v>1</v>
      </c>
      <c r="CC762">
        <v>1</v>
      </c>
      <c r="CD762">
        <v>0</v>
      </c>
      <c r="CE762">
        <v>0</v>
      </c>
      <c r="CF762">
        <v>0</v>
      </c>
      <c r="CG762">
        <v>1</v>
      </c>
      <c r="CH762">
        <v>32</v>
      </c>
      <c r="CI762">
        <v>146</v>
      </c>
      <c r="CJ762">
        <v>13</v>
      </c>
      <c r="CK762">
        <v>6</v>
      </c>
      <c r="CL762">
        <v>2</v>
      </c>
      <c r="CM762">
        <v>2</v>
      </c>
      <c r="CN762">
        <v>1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1</v>
      </c>
      <c r="DF762">
        <v>1</v>
      </c>
      <c r="DG762">
        <v>0</v>
      </c>
      <c r="DH762">
        <v>0</v>
      </c>
      <c r="DI762">
        <v>13</v>
      </c>
      <c r="DJ762">
        <v>30</v>
      </c>
      <c r="DK762">
        <v>19</v>
      </c>
      <c r="DL762">
        <v>4</v>
      </c>
      <c r="DM762">
        <v>2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1</v>
      </c>
      <c r="DU762">
        <v>0</v>
      </c>
      <c r="DV762">
        <v>0</v>
      </c>
      <c r="DW762">
        <v>1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1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2</v>
      </c>
      <c r="EM762">
        <v>30</v>
      </c>
      <c r="EN762">
        <v>15</v>
      </c>
      <c r="EO762">
        <v>2</v>
      </c>
      <c r="EP762">
        <v>2</v>
      </c>
      <c r="EQ762">
        <v>1</v>
      </c>
      <c r="ER762">
        <v>0</v>
      </c>
      <c r="ES762">
        <v>2</v>
      </c>
      <c r="ET762">
        <v>0</v>
      </c>
      <c r="EU762">
        <v>0</v>
      </c>
      <c r="EV762">
        <v>0</v>
      </c>
      <c r="EW762">
        <v>0</v>
      </c>
      <c r="EX762">
        <v>0</v>
      </c>
      <c r="EY762">
        <v>0</v>
      </c>
      <c r="EZ762">
        <v>0</v>
      </c>
      <c r="FA762">
        <v>0</v>
      </c>
      <c r="FB762">
        <v>0</v>
      </c>
      <c r="FC762">
        <v>0</v>
      </c>
      <c r="FD762">
        <v>0</v>
      </c>
      <c r="FE762">
        <v>1</v>
      </c>
      <c r="FF762">
        <v>0</v>
      </c>
      <c r="FG762">
        <v>0</v>
      </c>
      <c r="FH762">
        <v>0</v>
      </c>
      <c r="FI762">
        <v>0</v>
      </c>
      <c r="FJ762">
        <v>0</v>
      </c>
      <c r="FK762">
        <v>0</v>
      </c>
      <c r="FL762">
        <v>1</v>
      </c>
      <c r="FM762">
        <v>0</v>
      </c>
      <c r="FN762">
        <v>0</v>
      </c>
      <c r="FO762">
        <v>0</v>
      </c>
      <c r="FP762">
        <v>6</v>
      </c>
      <c r="FQ762">
        <v>15</v>
      </c>
      <c r="FR762">
        <v>53</v>
      </c>
      <c r="FS762">
        <v>14</v>
      </c>
      <c r="FT762">
        <v>2</v>
      </c>
      <c r="FU762">
        <v>17</v>
      </c>
      <c r="FV762">
        <v>0</v>
      </c>
      <c r="FW762">
        <v>0</v>
      </c>
      <c r="FX762">
        <v>3</v>
      </c>
      <c r="FY762">
        <v>1</v>
      </c>
      <c r="FZ762">
        <v>1</v>
      </c>
      <c r="GA762">
        <v>0</v>
      </c>
      <c r="GB762">
        <v>0</v>
      </c>
      <c r="GC762">
        <v>2</v>
      </c>
      <c r="GD762">
        <v>0</v>
      </c>
      <c r="GE762">
        <v>0</v>
      </c>
      <c r="GF762">
        <v>0</v>
      </c>
      <c r="GG762">
        <v>0</v>
      </c>
      <c r="GH762">
        <v>0</v>
      </c>
      <c r="GI762">
        <v>0</v>
      </c>
      <c r="GJ762">
        <v>0</v>
      </c>
      <c r="GK762">
        <v>0</v>
      </c>
      <c r="GL762">
        <v>0</v>
      </c>
      <c r="GM762">
        <v>2</v>
      </c>
      <c r="GN762">
        <v>1</v>
      </c>
      <c r="GO762">
        <v>1</v>
      </c>
      <c r="GP762">
        <v>0</v>
      </c>
      <c r="GQ762">
        <v>0</v>
      </c>
      <c r="GR762">
        <v>0</v>
      </c>
      <c r="GS762">
        <v>2</v>
      </c>
      <c r="GT762">
        <v>7</v>
      </c>
      <c r="GU762">
        <v>53</v>
      </c>
      <c r="GV762">
        <v>75</v>
      </c>
      <c r="GW762">
        <v>24</v>
      </c>
      <c r="GX762">
        <v>20</v>
      </c>
      <c r="GY762">
        <v>3</v>
      </c>
      <c r="GZ762">
        <v>0</v>
      </c>
      <c r="HA762">
        <v>4</v>
      </c>
      <c r="HB762">
        <v>8</v>
      </c>
      <c r="HC762">
        <v>2</v>
      </c>
      <c r="HD762">
        <v>0</v>
      </c>
      <c r="HE762">
        <v>0</v>
      </c>
      <c r="HF762">
        <v>1</v>
      </c>
      <c r="HG762">
        <v>2</v>
      </c>
      <c r="HH762">
        <v>1</v>
      </c>
      <c r="HI762">
        <v>0</v>
      </c>
      <c r="HJ762">
        <v>0</v>
      </c>
      <c r="HK762">
        <v>1</v>
      </c>
      <c r="HL762">
        <v>3</v>
      </c>
      <c r="HM762">
        <v>0</v>
      </c>
      <c r="HN762">
        <v>1</v>
      </c>
      <c r="HO762">
        <v>0</v>
      </c>
      <c r="HP762">
        <v>2</v>
      </c>
      <c r="HQ762">
        <v>0</v>
      </c>
      <c r="HR762">
        <v>0</v>
      </c>
      <c r="HS762">
        <v>0</v>
      </c>
      <c r="HT762">
        <v>1</v>
      </c>
      <c r="HU762">
        <v>0</v>
      </c>
      <c r="HV762">
        <v>0</v>
      </c>
      <c r="HW762">
        <v>0</v>
      </c>
      <c r="HX762">
        <v>2</v>
      </c>
      <c r="HY762">
        <v>75</v>
      </c>
      <c r="HZ762">
        <v>48</v>
      </c>
      <c r="IA762">
        <v>29</v>
      </c>
      <c r="IB762">
        <v>9</v>
      </c>
      <c r="IC762">
        <v>1</v>
      </c>
      <c r="ID762">
        <v>2</v>
      </c>
      <c r="IE762">
        <v>0</v>
      </c>
      <c r="IF762">
        <v>1</v>
      </c>
      <c r="IG762">
        <v>1</v>
      </c>
      <c r="IH762">
        <v>1</v>
      </c>
      <c r="II762">
        <v>0</v>
      </c>
      <c r="IJ762">
        <v>0</v>
      </c>
      <c r="IK762">
        <v>0</v>
      </c>
      <c r="IL762">
        <v>0</v>
      </c>
      <c r="IM762">
        <v>0</v>
      </c>
      <c r="IN762">
        <v>0</v>
      </c>
      <c r="IO762">
        <v>0</v>
      </c>
      <c r="IP762">
        <v>0</v>
      </c>
      <c r="IQ762">
        <v>0</v>
      </c>
      <c r="IR762">
        <v>0</v>
      </c>
      <c r="IS762">
        <v>0</v>
      </c>
      <c r="IT762">
        <v>0</v>
      </c>
      <c r="IU762">
        <v>2</v>
      </c>
      <c r="IV762">
        <v>0</v>
      </c>
      <c r="IW762">
        <v>0</v>
      </c>
      <c r="IX762">
        <v>0</v>
      </c>
      <c r="IY762">
        <v>1</v>
      </c>
      <c r="IZ762">
        <v>1</v>
      </c>
      <c r="JA762">
        <v>0</v>
      </c>
      <c r="JB762">
        <v>0</v>
      </c>
      <c r="JC762">
        <v>48</v>
      </c>
      <c r="JD762" t="s">
        <v>0</v>
      </c>
      <c r="JE762" t="s">
        <v>0</v>
      </c>
      <c r="JF762" t="s">
        <v>0</v>
      </c>
      <c r="JG762" t="s">
        <v>0</v>
      </c>
      <c r="JH762" t="s">
        <v>0</v>
      </c>
      <c r="JI762" t="s">
        <v>0</v>
      </c>
      <c r="JJ762" t="s">
        <v>0</v>
      </c>
      <c r="JK762" t="s">
        <v>0</v>
      </c>
      <c r="JL762" t="s">
        <v>0</v>
      </c>
      <c r="JM762" t="s">
        <v>0</v>
      </c>
      <c r="JN762" t="s">
        <v>0</v>
      </c>
      <c r="JO762" t="s">
        <v>0</v>
      </c>
      <c r="JP762" t="s">
        <v>0</v>
      </c>
      <c r="JQ762" t="s">
        <v>0</v>
      </c>
      <c r="JR762" t="s">
        <v>0</v>
      </c>
      <c r="JS762" t="s">
        <v>0</v>
      </c>
      <c r="JT762" t="s">
        <v>0</v>
      </c>
      <c r="JU762" t="s">
        <v>0</v>
      </c>
      <c r="JV762" t="s">
        <v>0</v>
      </c>
      <c r="JW762">
        <v>2</v>
      </c>
      <c r="JX762">
        <v>1</v>
      </c>
      <c r="JY762">
        <v>0</v>
      </c>
      <c r="JZ762">
        <v>0</v>
      </c>
      <c r="KA762">
        <v>1</v>
      </c>
      <c r="KB762">
        <v>0</v>
      </c>
      <c r="KC762">
        <v>0</v>
      </c>
      <c r="KD762">
        <v>0</v>
      </c>
      <c r="KE762">
        <v>0</v>
      </c>
      <c r="KF762">
        <v>0</v>
      </c>
      <c r="KG762">
        <v>0</v>
      </c>
      <c r="KH762">
        <v>0</v>
      </c>
      <c r="KI762">
        <v>0</v>
      </c>
      <c r="KJ762">
        <v>0</v>
      </c>
      <c r="KK762">
        <v>0</v>
      </c>
      <c r="KL762">
        <v>0</v>
      </c>
      <c r="KM762">
        <v>0</v>
      </c>
      <c r="KN762">
        <v>0</v>
      </c>
      <c r="KO762">
        <v>0</v>
      </c>
      <c r="KP762">
        <v>0</v>
      </c>
      <c r="KQ762">
        <v>0</v>
      </c>
      <c r="KR762">
        <v>2</v>
      </c>
      <c r="KS762">
        <v>1</v>
      </c>
      <c r="KT762">
        <v>0</v>
      </c>
      <c r="KU762">
        <v>0</v>
      </c>
      <c r="KV762">
        <v>0</v>
      </c>
      <c r="KW762">
        <v>0</v>
      </c>
      <c r="KX762">
        <v>0</v>
      </c>
      <c r="KY762">
        <v>0</v>
      </c>
      <c r="KZ762">
        <v>0</v>
      </c>
      <c r="LA762">
        <v>0</v>
      </c>
      <c r="LB762">
        <v>0</v>
      </c>
      <c r="LC762">
        <v>0</v>
      </c>
      <c r="LD762">
        <v>0</v>
      </c>
      <c r="LE762">
        <v>0</v>
      </c>
      <c r="LF762">
        <v>0</v>
      </c>
      <c r="LG762">
        <v>1</v>
      </c>
      <c r="LH762">
        <v>0</v>
      </c>
      <c r="LI762">
        <v>0</v>
      </c>
      <c r="LJ762">
        <v>0</v>
      </c>
      <c r="LK762">
        <v>0</v>
      </c>
      <c r="LL762">
        <v>0</v>
      </c>
      <c r="LM762">
        <v>0</v>
      </c>
      <c r="LN762">
        <v>0</v>
      </c>
      <c r="LO762">
        <v>0</v>
      </c>
      <c r="LP762">
        <v>0</v>
      </c>
      <c r="LQ762">
        <v>0</v>
      </c>
      <c r="LR762">
        <v>0</v>
      </c>
      <c r="LS762">
        <v>0</v>
      </c>
      <c r="LT762">
        <v>0</v>
      </c>
      <c r="LU762">
        <v>1</v>
      </c>
      <c r="LV762">
        <v>0</v>
      </c>
      <c r="LW762">
        <v>0</v>
      </c>
      <c r="LX762">
        <v>0</v>
      </c>
      <c r="LY762">
        <v>0</v>
      </c>
      <c r="LZ762">
        <v>0</v>
      </c>
      <c r="MA762">
        <v>0</v>
      </c>
      <c r="MB762">
        <v>0</v>
      </c>
      <c r="MC762">
        <v>0</v>
      </c>
      <c r="MD762">
        <v>0</v>
      </c>
      <c r="ME762">
        <v>0</v>
      </c>
      <c r="MF762">
        <v>0</v>
      </c>
      <c r="MG762">
        <v>0</v>
      </c>
      <c r="MH762">
        <v>0</v>
      </c>
      <c r="MI762">
        <v>0</v>
      </c>
      <c r="MJ762">
        <v>0</v>
      </c>
      <c r="MK762">
        <v>0</v>
      </c>
      <c r="ML762">
        <v>0</v>
      </c>
      <c r="MM762">
        <v>0</v>
      </c>
    </row>
    <row r="763" spans="1:351">
      <c r="A763" t="s">
        <v>333</v>
      </c>
      <c r="B763" t="s">
        <v>135</v>
      </c>
      <c r="C763" t="str">
        <f>"206101"</f>
        <v>206101</v>
      </c>
      <c r="D763" t="s">
        <v>331</v>
      </c>
      <c r="E763">
        <v>52</v>
      </c>
      <c r="F763">
        <v>1520</v>
      </c>
      <c r="G763">
        <v>1167</v>
      </c>
      <c r="H763">
        <v>345</v>
      </c>
      <c r="I763">
        <v>822</v>
      </c>
      <c r="J763">
        <v>0</v>
      </c>
      <c r="K763">
        <v>6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821</v>
      </c>
      <c r="T763">
        <v>0</v>
      </c>
      <c r="U763">
        <v>2</v>
      </c>
      <c r="V763">
        <v>819</v>
      </c>
      <c r="W763">
        <v>10</v>
      </c>
      <c r="X763">
        <v>5</v>
      </c>
      <c r="Y763">
        <v>2</v>
      </c>
      <c r="Z763">
        <v>1</v>
      </c>
      <c r="AA763">
        <v>809</v>
      </c>
      <c r="AB763">
        <v>325</v>
      </c>
      <c r="AC763">
        <v>97</v>
      </c>
      <c r="AD763">
        <v>36</v>
      </c>
      <c r="AE763">
        <v>88</v>
      </c>
      <c r="AF763">
        <v>1</v>
      </c>
      <c r="AG763">
        <v>45</v>
      </c>
      <c r="AH763">
        <v>4</v>
      </c>
      <c r="AI763">
        <v>0</v>
      </c>
      <c r="AJ763">
        <v>0</v>
      </c>
      <c r="AK763">
        <v>7</v>
      </c>
      <c r="AL763">
        <v>17</v>
      </c>
      <c r="AM763">
        <v>3</v>
      </c>
      <c r="AN763">
        <v>0</v>
      </c>
      <c r="AO763">
        <v>1</v>
      </c>
      <c r="AP763">
        <v>0</v>
      </c>
      <c r="AQ763">
        <v>0</v>
      </c>
      <c r="AR763">
        <v>0</v>
      </c>
      <c r="AS763">
        <v>0</v>
      </c>
      <c r="AT763">
        <v>2</v>
      </c>
      <c r="AU763">
        <v>1</v>
      </c>
      <c r="AV763">
        <v>0</v>
      </c>
      <c r="AW763">
        <v>1</v>
      </c>
      <c r="AX763">
        <v>0</v>
      </c>
      <c r="AY763">
        <v>0</v>
      </c>
      <c r="AZ763">
        <v>0</v>
      </c>
      <c r="BA763">
        <v>1</v>
      </c>
      <c r="BB763">
        <v>3</v>
      </c>
      <c r="BC763">
        <v>6</v>
      </c>
      <c r="BD763">
        <v>12</v>
      </c>
      <c r="BE763">
        <v>325</v>
      </c>
      <c r="BF763">
        <v>155</v>
      </c>
      <c r="BG763">
        <v>56</v>
      </c>
      <c r="BH763">
        <v>9</v>
      </c>
      <c r="BI763">
        <v>19</v>
      </c>
      <c r="BJ763">
        <v>8</v>
      </c>
      <c r="BK763">
        <v>22</v>
      </c>
      <c r="BL763">
        <v>1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2</v>
      </c>
      <c r="BS763">
        <v>1</v>
      </c>
      <c r="BT763">
        <v>1</v>
      </c>
      <c r="BU763">
        <v>0</v>
      </c>
      <c r="BV763">
        <v>0</v>
      </c>
      <c r="BW763">
        <v>1</v>
      </c>
      <c r="BX763">
        <v>0</v>
      </c>
      <c r="BY763">
        <v>0</v>
      </c>
      <c r="BZ763">
        <v>0</v>
      </c>
      <c r="CA763">
        <v>1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34</v>
      </c>
      <c r="CI763">
        <v>155</v>
      </c>
      <c r="CJ763">
        <v>14</v>
      </c>
      <c r="CK763">
        <v>6</v>
      </c>
      <c r="CL763">
        <v>5</v>
      </c>
      <c r="CM763">
        <v>0</v>
      </c>
      <c r="CN763">
        <v>1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1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1</v>
      </c>
      <c r="DI763">
        <v>14</v>
      </c>
      <c r="DJ763">
        <v>59</v>
      </c>
      <c r="DK763">
        <v>33</v>
      </c>
      <c r="DL763">
        <v>3</v>
      </c>
      <c r="DM763">
        <v>4</v>
      </c>
      <c r="DN763">
        <v>1</v>
      </c>
      <c r="DO763">
        <v>0</v>
      </c>
      <c r="DP763">
        <v>1</v>
      </c>
      <c r="DQ763">
        <v>2</v>
      </c>
      <c r="DR763">
        <v>0</v>
      </c>
      <c r="DS763">
        <v>0</v>
      </c>
      <c r="DT763">
        <v>4</v>
      </c>
      <c r="DU763">
        <v>0</v>
      </c>
      <c r="DV763">
        <v>0</v>
      </c>
      <c r="DW763">
        <v>0</v>
      </c>
      <c r="DX763">
        <v>1</v>
      </c>
      <c r="DY763">
        <v>0</v>
      </c>
      <c r="DZ763">
        <v>0</v>
      </c>
      <c r="EA763">
        <v>0</v>
      </c>
      <c r="EB763">
        <v>0</v>
      </c>
      <c r="EC763">
        <v>2</v>
      </c>
      <c r="ED763">
        <v>0</v>
      </c>
      <c r="EE763">
        <v>3</v>
      </c>
      <c r="EF763">
        <v>0</v>
      </c>
      <c r="EG763">
        <v>0</v>
      </c>
      <c r="EH763">
        <v>1</v>
      </c>
      <c r="EI763">
        <v>0</v>
      </c>
      <c r="EJ763">
        <v>0</v>
      </c>
      <c r="EK763">
        <v>2</v>
      </c>
      <c r="EL763">
        <v>2</v>
      </c>
      <c r="EM763">
        <v>59</v>
      </c>
      <c r="EN763">
        <v>27</v>
      </c>
      <c r="EO763">
        <v>6</v>
      </c>
      <c r="EP763">
        <v>3</v>
      </c>
      <c r="EQ763">
        <v>2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1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1</v>
      </c>
      <c r="FF763">
        <v>0</v>
      </c>
      <c r="FG763">
        <v>1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0</v>
      </c>
      <c r="FP763">
        <v>13</v>
      </c>
      <c r="FQ763">
        <v>27</v>
      </c>
      <c r="FR763">
        <v>67</v>
      </c>
      <c r="FS763">
        <v>21</v>
      </c>
      <c r="FT763">
        <v>1</v>
      </c>
      <c r="FU763">
        <v>24</v>
      </c>
      <c r="FV763">
        <v>0</v>
      </c>
      <c r="FW763">
        <v>0</v>
      </c>
      <c r="FX763">
        <v>11</v>
      </c>
      <c r="FY763">
        <v>0</v>
      </c>
      <c r="FZ763">
        <v>0</v>
      </c>
      <c r="GA763">
        <v>0</v>
      </c>
      <c r="GB763">
        <v>0</v>
      </c>
      <c r="GC763">
        <v>1</v>
      </c>
      <c r="GD763">
        <v>0</v>
      </c>
      <c r="GE763">
        <v>0</v>
      </c>
      <c r="GF763">
        <v>0</v>
      </c>
      <c r="GG763">
        <v>0</v>
      </c>
      <c r="GH763">
        <v>0</v>
      </c>
      <c r="GI763">
        <v>0</v>
      </c>
      <c r="GJ763">
        <v>1</v>
      </c>
      <c r="GK763">
        <v>0</v>
      </c>
      <c r="GL763">
        <v>0</v>
      </c>
      <c r="GM763">
        <v>0</v>
      </c>
      <c r="GN763">
        <v>0</v>
      </c>
      <c r="GO763">
        <v>0</v>
      </c>
      <c r="GP763">
        <v>0</v>
      </c>
      <c r="GQ763">
        <v>0</v>
      </c>
      <c r="GR763">
        <v>0</v>
      </c>
      <c r="GS763">
        <v>1</v>
      </c>
      <c r="GT763">
        <v>7</v>
      </c>
      <c r="GU763">
        <v>67</v>
      </c>
      <c r="GV763">
        <v>86</v>
      </c>
      <c r="GW763">
        <v>41</v>
      </c>
      <c r="GX763">
        <v>21</v>
      </c>
      <c r="GY763">
        <v>2</v>
      </c>
      <c r="GZ763">
        <v>3</v>
      </c>
      <c r="HA763">
        <v>3</v>
      </c>
      <c r="HB763">
        <v>3</v>
      </c>
      <c r="HC763">
        <v>1</v>
      </c>
      <c r="HD763">
        <v>0</v>
      </c>
      <c r="HE763">
        <v>0</v>
      </c>
      <c r="HF763">
        <v>0</v>
      </c>
      <c r="HG763">
        <v>0</v>
      </c>
      <c r="HH763">
        <v>0</v>
      </c>
      <c r="HI763">
        <v>1</v>
      </c>
      <c r="HJ763">
        <v>3</v>
      </c>
      <c r="HK763">
        <v>1</v>
      </c>
      <c r="HL763">
        <v>3</v>
      </c>
      <c r="HM763">
        <v>1</v>
      </c>
      <c r="HN763">
        <v>0</v>
      </c>
      <c r="HO763">
        <v>0</v>
      </c>
      <c r="HP763">
        <v>0</v>
      </c>
      <c r="HQ763">
        <v>0</v>
      </c>
      <c r="HR763">
        <v>0</v>
      </c>
      <c r="HS763">
        <v>2</v>
      </c>
      <c r="HT763">
        <v>0</v>
      </c>
      <c r="HU763">
        <v>0</v>
      </c>
      <c r="HV763">
        <v>0</v>
      </c>
      <c r="HW763">
        <v>0</v>
      </c>
      <c r="HX763">
        <v>1</v>
      </c>
      <c r="HY763">
        <v>86</v>
      </c>
      <c r="HZ763">
        <v>67</v>
      </c>
      <c r="IA763">
        <v>53</v>
      </c>
      <c r="IB763">
        <v>5</v>
      </c>
      <c r="IC763">
        <v>0</v>
      </c>
      <c r="ID763">
        <v>0</v>
      </c>
      <c r="IE763">
        <v>0</v>
      </c>
      <c r="IF763">
        <v>0</v>
      </c>
      <c r="IG763">
        <v>0</v>
      </c>
      <c r="IH763">
        <v>1</v>
      </c>
      <c r="II763">
        <v>0</v>
      </c>
      <c r="IJ763">
        <v>0</v>
      </c>
      <c r="IK763">
        <v>1</v>
      </c>
      <c r="IL763">
        <v>2</v>
      </c>
      <c r="IM763">
        <v>0</v>
      </c>
      <c r="IN763">
        <v>0</v>
      </c>
      <c r="IO763">
        <v>0</v>
      </c>
      <c r="IP763">
        <v>0</v>
      </c>
      <c r="IQ763">
        <v>1</v>
      </c>
      <c r="IR763">
        <v>0</v>
      </c>
      <c r="IS763">
        <v>0</v>
      </c>
      <c r="IT763">
        <v>0</v>
      </c>
      <c r="IU763">
        <v>1</v>
      </c>
      <c r="IV763">
        <v>0</v>
      </c>
      <c r="IW763">
        <v>1</v>
      </c>
      <c r="IX763">
        <v>0</v>
      </c>
      <c r="IY763">
        <v>0</v>
      </c>
      <c r="IZ763">
        <v>1</v>
      </c>
      <c r="JA763">
        <v>1</v>
      </c>
      <c r="JB763">
        <v>0</v>
      </c>
      <c r="JC763">
        <v>67</v>
      </c>
      <c r="JD763" t="s">
        <v>0</v>
      </c>
      <c r="JE763" t="s">
        <v>0</v>
      </c>
      <c r="JF763" t="s">
        <v>0</v>
      </c>
      <c r="JG763" t="s">
        <v>0</v>
      </c>
      <c r="JH763" t="s">
        <v>0</v>
      </c>
      <c r="JI763" t="s">
        <v>0</v>
      </c>
      <c r="JJ763" t="s">
        <v>0</v>
      </c>
      <c r="JK763" t="s">
        <v>0</v>
      </c>
      <c r="JL763" t="s">
        <v>0</v>
      </c>
      <c r="JM763" t="s">
        <v>0</v>
      </c>
      <c r="JN763" t="s">
        <v>0</v>
      </c>
      <c r="JO763" t="s">
        <v>0</v>
      </c>
      <c r="JP763" t="s">
        <v>0</v>
      </c>
      <c r="JQ763" t="s">
        <v>0</v>
      </c>
      <c r="JR763" t="s">
        <v>0</v>
      </c>
      <c r="JS763" t="s">
        <v>0</v>
      </c>
      <c r="JT763" t="s">
        <v>0</v>
      </c>
      <c r="JU763" t="s">
        <v>0</v>
      </c>
      <c r="JV763" t="s">
        <v>0</v>
      </c>
      <c r="JW763">
        <v>8</v>
      </c>
      <c r="JX763">
        <v>2</v>
      </c>
      <c r="JY763">
        <v>2</v>
      </c>
      <c r="JZ763">
        <v>0</v>
      </c>
      <c r="KA763">
        <v>0</v>
      </c>
      <c r="KB763">
        <v>1</v>
      </c>
      <c r="KC763">
        <v>0</v>
      </c>
      <c r="KD763">
        <v>0</v>
      </c>
      <c r="KE763">
        <v>0</v>
      </c>
      <c r="KF763">
        <v>0</v>
      </c>
      <c r="KG763">
        <v>0</v>
      </c>
      <c r="KH763">
        <v>0</v>
      </c>
      <c r="KI763">
        <v>0</v>
      </c>
      <c r="KJ763">
        <v>0</v>
      </c>
      <c r="KK763">
        <v>0</v>
      </c>
      <c r="KL763">
        <v>0</v>
      </c>
      <c r="KM763">
        <v>0</v>
      </c>
      <c r="KN763">
        <v>2</v>
      </c>
      <c r="KO763">
        <v>0</v>
      </c>
      <c r="KP763">
        <v>0</v>
      </c>
      <c r="KQ763">
        <v>1</v>
      </c>
      <c r="KR763">
        <v>8</v>
      </c>
      <c r="KS763">
        <v>0</v>
      </c>
      <c r="KT763">
        <v>0</v>
      </c>
      <c r="KU763">
        <v>0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0</v>
      </c>
      <c r="LB763">
        <v>0</v>
      </c>
      <c r="LC763">
        <v>0</v>
      </c>
      <c r="LD763">
        <v>0</v>
      </c>
      <c r="LE763">
        <v>0</v>
      </c>
      <c r="LF763">
        <v>0</v>
      </c>
      <c r="LG763">
        <v>0</v>
      </c>
      <c r="LH763">
        <v>0</v>
      </c>
      <c r="LI763">
        <v>0</v>
      </c>
      <c r="LJ763">
        <v>0</v>
      </c>
      <c r="LK763">
        <v>0</v>
      </c>
      <c r="LL763">
        <v>0</v>
      </c>
      <c r="LM763">
        <v>0</v>
      </c>
      <c r="LN763">
        <v>0</v>
      </c>
      <c r="LO763">
        <v>0</v>
      </c>
      <c r="LP763">
        <v>0</v>
      </c>
      <c r="LQ763">
        <v>0</v>
      </c>
      <c r="LR763">
        <v>0</v>
      </c>
      <c r="LS763">
        <v>0</v>
      </c>
      <c r="LT763">
        <v>0</v>
      </c>
      <c r="LU763">
        <v>0</v>
      </c>
      <c r="LV763">
        <v>1</v>
      </c>
      <c r="LW763">
        <v>1</v>
      </c>
      <c r="LX763">
        <v>0</v>
      </c>
      <c r="LY763">
        <v>0</v>
      </c>
      <c r="LZ763">
        <v>0</v>
      </c>
      <c r="MA763">
        <v>0</v>
      </c>
      <c r="MB763">
        <v>0</v>
      </c>
      <c r="MC763">
        <v>0</v>
      </c>
      <c r="MD763">
        <v>0</v>
      </c>
      <c r="ME763">
        <v>0</v>
      </c>
      <c r="MF763">
        <v>0</v>
      </c>
      <c r="MG763">
        <v>0</v>
      </c>
      <c r="MH763">
        <v>0</v>
      </c>
      <c r="MI763">
        <v>0</v>
      </c>
      <c r="MJ763">
        <v>0</v>
      </c>
      <c r="MK763">
        <v>0</v>
      </c>
      <c r="ML763">
        <v>0</v>
      </c>
      <c r="MM763">
        <v>1</v>
      </c>
    </row>
    <row r="764" spans="1:351">
      <c r="A764" t="s">
        <v>332</v>
      </c>
      <c r="B764" t="s">
        <v>135</v>
      </c>
      <c r="C764" t="str">
        <f>"206101"</f>
        <v>206101</v>
      </c>
      <c r="D764" t="s">
        <v>331</v>
      </c>
      <c r="E764">
        <v>53</v>
      </c>
      <c r="F764">
        <v>1461</v>
      </c>
      <c r="G764">
        <v>1100</v>
      </c>
      <c r="H764">
        <v>335</v>
      </c>
      <c r="I764">
        <v>765</v>
      </c>
      <c r="J764">
        <v>0</v>
      </c>
      <c r="K764">
        <v>3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765</v>
      </c>
      <c r="T764">
        <v>0</v>
      </c>
      <c r="U764">
        <v>0</v>
      </c>
      <c r="V764">
        <v>765</v>
      </c>
      <c r="W764">
        <v>15</v>
      </c>
      <c r="X764">
        <v>7</v>
      </c>
      <c r="Y764">
        <v>7</v>
      </c>
      <c r="Z764">
        <v>1</v>
      </c>
      <c r="AA764">
        <v>750</v>
      </c>
      <c r="AB764">
        <v>328</v>
      </c>
      <c r="AC764">
        <v>109</v>
      </c>
      <c r="AD764">
        <v>32</v>
      </c>
      <c r="AE764">
        <v>71</v>
      </c>
      <c r="AF764">
        <v>1</v>
      </c>
      <c r="AG764">
        <v>57</v>
      </c>
      <c r="AH764">
        <v>2</v>
      </c>
      <c r="AI764">
        <v>1</v>
      </c>
      <c r="AJ764">
        <v>1</v>
      </c>
      <c r="AK764">
        <v>10</v>
      </c>
      <c r="AL764">
        <v>21</v>
      </c>
      <c r="AM764">
        <v>3</v>
      </c>
      <c r="AN764">
        <v>0</v>
      </c>
      <c r="AO764">
        <v>3</v>
      </c>
      <c r="AP764">
        <v>0</v>
      </c>
      <c r="AQ764">
        <v>1</v>
      </c>
      <c r="AR764">
        <v>0</v>
      </c>
      <c r="AS764">
        <v>0</v>
      </c>
      <c r="AT764">
        <v>0</v>
      </c>
      <c r="AU764">
        <v>0</v>
      </c>
      <c r="AV764">
        <v>1</v>
      </c>
      <c r="AW764">
        <v>1</v>
      </c>
      <c r="AX764">
        <v>1</v>
      </c>
      <c r="AY764">
        <v>0</v>
      </c>
      <c r="AZ764">
        <v>0</v>
      </c>
      <c r="BA764">
        <v>2</v>
      </c>
      <c r="BB764">
        <v>1</v>
      </c>
      <c r="BC764">
        <v>3</v>
      </c>
      <c r="BD764">
        <v>7</v>
      </c>
      <c r="BE764">
        <v>328</v>
      </c>
      <c r="BF764">
        <v>160</v>
      </c>
      <c r="BG764">
        <v>46</v>
      </c>
      <c r="BH764">
        <v>13</v>
      </c>
      <c r="BI764">
        <v>19</v>
      </c>
      <c r="BJ764">
        <v>15</v>
      </c>
      <c r="BK764">
        <v>22</v>
      </c>
      <c r="BL764">
        <v>0</v>
      </c>
      <c r="BM764">
        <v>0</v>
      </c>
      <c r="BN764">
        <v>0</v>
      </c>
      <c r="BO764">
        <v>2</v>
      </c>
      <c r="BP764">
        <v>3</v>
      </c>
      <c r="BQ764">
        <v>0</v>
      </c>
      <c r="BR764">
        <v>0</v>
      </c>
      <c r="BS764">
        <v>2</v>
      </c>
      <c r="BT764">
        <v>1</v>
      </c>
      <c r="BU764">
        <v>0</v>
      </c>
      <c r="BV764">
        <v>1</v>
      </c>
      <c r="BW764">
        <v>1</v>
      </c>
      <c r="BX764">
        <v>0</v>
      </c>
      <c r="BY764">
        <v>1</v>
      </c>
      <c r="BZ764">
        <v>0</v>
      </c>
      <c r="CA764">
        <v>2</v>
      </c>
      <c r="CB764">
        <v>0</v>
      </c>
      <c r="CC764">
        <v>5</v>
      </c>
      <c r="CD764">
        <v>1</v>
      </c>
      <c r="CE764">
        <v>1</v>
      </c>
      <c r="CF764">
        <v>0</v>
      </c>
      <c r="CG764">
        <v>0</v>
      </c>
      <c r="CH764">
        <v>25</v>
      </c>
      <c r="CI764">
        <v>160</v>
      </c>
      <c r="CJ764">
        <v>20</v>
      </c>
      <c r="CK764">
        <v>7</v>
      </c>
      <c r="CL764">
        <v>2</v>
      </c>
      <c r="CM764">
        <v>0</v>
      </c>
      <c r="CN764">
        <v>2</v>
      </c>
      <c r="CO764">
        <v>1</v>
      </c>
      <c r="CP764">
        <v>0</v>
      </c>
      <c r="CQ764">
        <v>0</v>
      </c>
      <c r="CR764">
        <v>1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3</v>
      </c>
      <c r="DD764">
        <v>0</v>
      </c>
      <c r="DE764">
        <v>1</v>
      </c>
      <c r="DF764">
        <v>0</v>
      </c>
      <c r="DG764">
        <v>1</v>
      </c>
      <c r="DH764">
        <v>2</v>
      </c>
      <c r="DI764">
        <v>20</v>
      </c>
      <c r="DJ764">
        <v>49</v>
      </c>
      <c r="DK764">
        <v>33</v>
      </c>
      <c r="DL764">
        <v>3</v>
      </c>
      <c r="DM764">
        <v>4</v>
      </c>
      <c r="DN764">
        <v>1</v>
      </c>
      <c r="DO764">
        <v>0</v>
      </c>
      <c r="DP764">
        <v>0</v>
      </c>
      <c r="DQ764">
        <v>0</v>
      </c>
      <c r="DR764">
        <v>3</v>
      </c>
      <c r="DS764">
        <v>1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2</v>
      </c>
      <c r="EE764">
        <v>1</v>
      </c>
      <c r="EF764">
        <v>0</v>
      </c>
      <c r="EG764">
        <v>0</v>
      </c>
      <c r="EH764">
        <v>1</v>
      </c>
      <c r="EI764">
        <v>0</v>
      </c>
      <c r="EJ764">
        <v>0</v>
      </c>
      <c r="EK764">
        <v>0</v>
      </c>
      <c r="EL764">
        <v>0</v>
      </c>
      <c r="EM764">
        <v>49</v>
      </c>
      <c r="EN764">
        <v>17</v>
      </c>
      <c r="EO764">
        <v>2</v>
      </c>
      <c r="EP764">
        <v>3</v>
      </c>
      <c r="EQ764">
        <v>0</v>
      </c>
      <c r="ER764">
        <v>0</v>
      </c>
      <c r="ES764">
        <v>1</v>
      </c>
      <c r="ET764">
        <v>0</v>
      </c>
      <c r="EU764">
        <v>0</v>
      </c>
      <c r="EV764">
        <v>0</v>
      </c>
      <c r="EW764">
        <v>1</v>
      </c>
      <c r="EX764">
        <v>0</v>
      </c>
      <c r="EY764">
        <v>1</v>
      </c>
      <c r="EZ764">
        <v>0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0</v>
      </c>
      <c r="FL764">
        <v>0</v>
      </c>
      <c r="FM764">
        <v>0</v>
      </c>
      <c r="FN764">
        <v>0</v>
      </c>
      <c r="FO764">
        <v>2</v>
      </c>
      <c r="FP764">
        <v>7</v>
      </c>
      <c r="FQ764">
        <v>17</v>
      </c>
      <c r="FR764">
        <v>64</v>
      </c>
      <c r="FS764">
        <v>22</v>
      </c>
      <c r="FT764">
        <v>0</v>
      </c>
      <c r="FU764">
        <v>10</v>
      </c>
      <c r="FV764">
        <v>1</v>
      </c>
      <c r="FW764">
        <v>0</v>
      </c>
      <c r="FX764">
        <v>8</v>
      </c>
      <c r="FY764">
        <v>0</v>
      </c>
      <c r="FZ764">
        <v>3</v>
      </c>
      <c r="GA764">
        <v>0</v>
      </c>
      <c r="GB764">
        <v>0</v>
      </c>
      <c r="GC764">
        <v>2</v>
      </c>
      <c r="GD764">
        <v>0</v>
      </c>
      <c r="GE764">
        <v>0</v>
      </c>
      <c r="GF764">
        <v>1</v>
      </c>
      <c r="GG764">
        <v>1</v>
      </c>
      <c r="GH764">
        <v>0</v>
      </c>
      <c r="GI764">
        <v>2</v>
      </c>
      <c r="GJ764">
        <v>0</v>
      </c>
      <c r="GK764">
        <v>0</v>
      </c>
      <c r="GL764">
        <v>0</v>
      </c>
      <c r="GM764">
        <v>0</v>
      </c>
      <c r="GN764">
        <v>0</v>
      </c>
      <c r="GO764">
        <v>0</v>
      </c>
      <c r="GP764">
        <v>0</v>
      </c>
      <c r="GQ764">
        <v>0</v>
      </c>
      <c r="GR764">
        <v>0</v>
      </c>
      <c r="GS764">
        <v>4</v>
      </c>
      <c r="GT764">
        <v>10</v>
      </c>
      <c r="GU764">
        <v>64</v>
      </c>
      <c r="GV764">
        <v>73</v>
      </c>
      <c r="GW764">
        <v>25</v>
      </c>
      <c r="GX764">
        <v>22</v>
      </c>
      <c r="GY764">
        <v>1</v>
      </c>
      <c r="GZ764">
        <v>1</v>
      </c>
      <c r="HA764">
        <v>1</v>
      </c>
      <c r="HB764">
        <v>0</v>
      </c>
      <c r="HC764">
        <v>6</v>
      </c>
      <c r="HD764">
        <v>0</v>
      </c>
      <c r="HE764">
        <v>0</v>
      </c>
      <c r="HF764">
        <v>1</v>
      </c>
      <c r="HG764">
        <v>1</v>
      </c>
      <c r="HH764">
        <v>0</v>
      </c>
      <c r="HI764">
        <v>1</v>
      </c>
      <c r="HJ764">
        <v>0</v>
      </c>
      <c r="HK764">
        <v>0</v>
      </c>
      <c r="HL764">
        <v>0</v>
      </c>
      <c r="HM764">
        <v>1</v>
      </c>
      <c r="HN764">
        <v>2</v>
      </c>
      <c r="HO764">
        <v>1</v>
      </c>
      <c r="HP764">
        <v>0</v>
      </c>
      <c r="HQ764">
        <v>2</v>
      </c>
      <c r="HR764">
        <v>0</v>
      </c>
      <c r="HS764">
        <v>1</v>
      </c>
      <c r="HT764">
        <v>2</v>
      </c>
      <c r="HU764">
        <v>0</v>
      </c>
      <c r="HV764">
        <v>1</v>
      </c>
      <c r="HW764">
        <v>2</v>
      </c>
      <c r="HX764">
        <v>2</v>
      </c>
      <c r="HY764">
        <v>73</v>
      </c>
      <c r="HZ764">
        <v>36</v>
      </c>
      <c r="IA764">
        <v>30</v>
      </c>
      <c r="IB764">
        <v>3</v>
      </c>
      <c r="IC764">
        <v>0</v>
      </c>
      <c r="ID764">
        <v>1</v>
      </c>
      <c r="IE764">
        <v>0</v>
      </c>
      <c r="IF764">
        <v>0</v>
      </c>
      <c r="IG764">
        <v>0</v>
      </c>
      <c r="IH764">
        <v>1</v>
      </c>
      <c r="II764">
        <v>0</v>
      </c>
      <c r="IJ764">
        <v>0</v>
      </c>
      <c r="IK764">
        <v>0</v>
      </c>
      <c r="IL764">
        <v>0</v>
      </c>
      <c r="IM764">
        <v>0</v>
      </c>
      <c r="IN764">
        <v>0</v>
      </c>
      <c r="IO764">
        <v>0</v>
      </c>
      <c r="IP764">
        <v>0</v>
      </c>
      <c r="IQ764">
        <v>0</v>
      </c>
      <c r="IR764">
        <v>0</v>
      </c>
      <c r="IS764">
        <v>0</v>
      </c>
      <c r="IT764">
        <v>0</v>
      </c>
      <c r="IU764">
        <v>0</v>
      </c>
      <c r="IV764">
        <v>0</v>
      </c>
      <c r="IW764">
        <v>0</v>
      </c>
      <c r="IX764">
        <v>0</v>
      </c>
      <c r="IY764">
        <v>0</v>
      </c>
      <c r="IZ764">
        <v>0</v>
      </c>
      <c r="JA764">
        <v>0</v>
      </c>
      <c r="JB764">
        <v>1</v>
      </c>
      <c r="JC764">
        <v>36</v>
      </c>
      <c r="JD764" t="s">
        <v>0</v>
      </c>
      <c r="JE764" t="s">
        <v>0</v>
      </c>
      <c r="JF764" t="s">
        <v>0</v>
      </c>
      <c r="JG764" t="s">
        <v>0</v>
      </c>
      <c r="JH764" t="s">
        <v>0</v>
      </c>
      <c r="JI764" t="s">
        <v>0</v>
      </c>
      <c r="JJ764" t="s">
        <v>0</v>
      </c>
      <c r="JK764" t="s">
        <v>0</v>
      </c>
      <c r="JL764" t="s">
        <v>0</v>
      </c>
      <c r="JM764" t="s">
        <v>0</v>
      </c>
      <c r="JN764" t="s">
        <v>0</v>
      </c>
      <c r="JO764" t="s">
        <v>0</v>
      </c>
      <c r="JP764" t="s">
        <v>0</v>
      </c>
      <c r="JQ764" t="s">
        <v>0</v>
      </c>
      <c r="JR764" t="s">
        <v>0</v>
      </c>
      <c r="JS764" t="s">
        <v>0</v>
      </c>
      <c r="JT764" t="s">
        <v>0</v>
      </c>
      <c r="JU764" t="s">
        <v>0</v>
      </c>
      <c r="JV764" t="s">
        <v>0</v>
      </c>
      <c r="JW764">
        <v>3</v>
      </c>
      <c r="JX764">
        <v>0</v>
      </c>
      <c r="JY764">
        <v>1</v>
      </c>
      <c r="JZ764">
        <v>0</v>
      </c>
      <c r="KA764">
        <v>1</v>
      </c>
      <c r="KB764">
        <v>0</v>
      </c>
      <c r="KC764">
        <v>0</v>
      </c>
      <c r="KD764">
        <v>0</v>
      </c>
      <c r="KE764">
        <v>0</v>
      </c>
      <c r="KF764">
        <v>0</v>
      </c>
      <c r="KG764">
        <v>0</v>
      </c>
      <c r="KH764">
        <v>0</v>
      </c>
      <c r="KI764">
        <v>0</v>
      </c>
      <c r="KJ764">
        <v>0</v>
      </c>
      <c r="KK764">
        <v>0</v>
      </c>
      <c r="KL764">
        <v>0</v>
      </c>
      <c r="KM764">
        <v>1</v>
      </c>
      <c r="KN764">
        <v>0</v>
      </c>
      <c r="KO764">
        <v>0</v>
      </c>
      <c r="KP764">
        <v>0</v>
      </c>
      <c r="KQ764">
        <v>0</v>
      </c>
      <c r="KR764">
        <v>3</v>
      </c>
      <c r="KS764">
        <v>0</v>
      </c>
      <c r="KT764">
        <v>0</v>
      </c>
      <c r="KU764">
        <v>0</v>
      </c>
      <c r="KV764">
        <v>0</v>
      </c>
      <c r="KW764">
        <v>0</v>
      </c>
      <c r="KX764">
        <v>0</v>
      </c>
      <c r="KY764">
        <v>0</v>
      </c>
      <c r="KZ764">
        <v>0</v>
      </c>
      <c r="LA764">
        <v>0</v>
      </c>
      <c r="LB764">
        <v>0</v>
      </c>
      <c r="LC764">
        <v>0</v>
      </c>
      <c r="LD764">
        <v>0</v>
      </c>
      <c r="LE764">
        <v>0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0</v>
      </c>
      <c r="LN764">
        <v>0</v>
      </c>
      <c r="LO764">
        <v>0</v>
      </c>
      <c r="LP764">
        <v>0</v>
      </c>
      <c r="LQ764">
        <v>0</v>
      </c>
      <c r="LR764">
        <v>0</v>
      </c>
      <c r="LS764">
        <v>0</v>
      </c>
      <c r="LT764">
        <v>0</v>
      </c>
      <c r="LU764">
        <v>0</v>
      </c>
      <c r="LV764">
        <v>0</v>
      </c>
      <c r="LW764">
        <v>0</v>
      </c>
      <c r="LX764">
        <v>0</v>
      </c>
      <c r="LY764">
        <v>0</v>
      </c>
      <c r="LZ764">
        <v>0</v>
      </c>
      <c r="MA764">
        <v>0</v>
      </c>
      <c r="MB764">
        <v>0</v>
      </c>
      <c r="MC764">
        <v>0</v>
      </c>
      <c r="MD764">
        <v>0</v>
      </c>
      <c r="ME764">
        <v>0</v>
      </c>
      <c r="MF764">
        <v>0</v>
      </c>
      <c r="MG764">
        <v>0</v>
      </c>
      <c r="MH764">
        <v>0</v>
      </c>
      <c r="MI764">
        <v>0</v>
      </c>
      <c r="MJ764">
        <v>0</v>
      </c>
      <c r="MK764">
        <v>0</v>
      </c>
      <c r="ML764">
        <v>0</v>
      </c>
      <c r="MM764">
        <v>0</v>
      </c>
    </row>
    <row r="765" spans="1:351">
      <c r="A765" t="s">
        <v>330</v>
      </c>
      <c r="B765" t="s">
        <v>135</v>
      </c>
      <c r="C765" t="str">
        <f>"206101"</f>
        <v>206101</v>
      </c>
      <c r="D765" t="s">
        <v>326</v>
      </c>
      <c r="E765">
        <v>54</v>
      </c>
      <c r="F765">
        <v>1136</v>
      </c>
      <c r="G765">
        <v>860</v>
      </c>
      <c r="H765">
        <v>168</v>
      </c>
      <c r="I765">
        <v>692</v>
      </c>
      <c r="J765">
        <v>0</v>
      </c>
      <c r="K765">
        <v>15</v>
      </c>
      <c r="L765">
        <v>3</v>
      </c>
      <c r="M765">
        <v>3</v>
      </c>
      <c r="N765">
        <v>0</v>
      </c>
      <c r="O765">
        <v>0</v>
      </c>
      <c r="P765">
        <v>0</v>
      </c>
      <c r="Q765">
        <v>0</v>
      </c>
      <c r="R765">
        <v>3</v>
      </c>
      <c r="S765">
        <v>695</v>
      </c>
      <c r="T765">
        <v>3</v>
      </c>
      <c r="U765">
        <v>0</v>
      </c>
      <c r="V765">
        <v>695</v>
      </c>
      <c r="W765">
        <v>7</v>
      </c>
      <c r="X765">
        <v>4</v>
      </c>
      <c r="Y765">
        <v>1</v>
      </c>
      <c r="Z765">
        <v>0</v>
      </c>
      <c r="AA765">
        <v>688</v>
      </c>
      <c r="AB765">
        <v>326</v>
      </c>
      <c r="AC765">
        <v>94</v>
      </c>
      <c r="AD765">
        <v>37</v>
      </c>
      <c r="AE765">
        <v>84</v>
      </c>
      <c r="AF765">
        <v>0</v>
      </c>
      <c r="AG765">
        <v>47</v>
      </c>
      <c r="AH765">
        <v>1</v>
      </c>
      <c r="AI765">
        <v>0</v>
      </c>
      <c r="AJ765">
        <v>2</v>
      </c>
      <c r="AK765">
        <v>5</v>
      </c>
      <c r="AL765">
        <v>25</v>
      </c>
      <c r="AM765">
        <v>3</v>
      </c>
      <c r="AN765">
        <v>0</v>
      </c>
      <c r="AO765">
        <v>3</v>
      </c>
      <c r="AP765">
        <v>2</v>
      </c>
      <c r="AQ765">
        <v>2</v>
      </c>
      <c r="AR765">
        <v>0</v>
      </c>
      <c r="AS765">
        <v>1</v>
      </c>
      <c r="AT765">
        <v>1</v>
      </c>
      <c r="AU765">
        <v>0</v>
      </c>
      <c r="AV765">
        <v>0</v>
      </c>
      <c r="AW765">
        <v>5</v>
      </c>
      <c r="AX765">
        <v>0</v>
      </c>
      <c r="AY765">
        <v>2</v>
      </c>
      <c r="AZ765">
        <v>5</v>
      </c>
      <c r="BA765">
        <v>0</v>
      </c>
      <c r="BB765">
        <v>2</v>
      </c>
      <c r="BC765">
        <v>2</v>
      </c>
      <c r="BD765">
        <v>3</v>
      </c>
      <c r="BE765">
        <v>326</v>
      </c>
      <c r="BF765">
        <v>121</v>
      </c>
      <c r="BG765">
        <v>49</v>
      </c>
      <c r="BH765">
        <v>4</v>
      </c>
      <c r="BI765">
        <v>8</v>
      </c>
      <c r="BJ765">
        <v>7</v>
      </c>
      <c r="BK765">
        <v>21</v>
      </c>
      <c r="BL765">
        <v>0</v>
      </c>
      <c r="BM765">
        <v>0</v>
      </c>
      <c r="BN765">
        <v>0</v>
      </c>
      <c r="BO765">
        <v>4</v>
      </c>
      <c r="BP765">
        <v>1</v>
      </c>
      <c r="BQ765">
        <v>1</v>
      </c>
      <c r="BR765">
        <v>2</v>
      </c>
      <c r="BS765">
        <v>0</v>
      </c>
      <c r="BT765">
        <v>1</v>
      </c>
      <c r="BU765">
        <v>1</v>
      </c>
      <c r="BV765">
        <v>0</v>
      </c>
      <c r="BW765">
        <v>0</v>
      </c>
      <c r="BX765">
        <v>1</v>
      </c>
      <c r="BY765">
        <v>0</v>
      </c>
      <c r="BZ765">
        <v>0</v>
      </c>
      <c r="CA765">
        <v>1</v>
      </c>
      <c r="CB765">
        <v>0</v>
      </c>
      <c r="CC765">
        <v>1</v>
      </c>
      <c r="CD765">
        <v>0</v>
      </c>
      <c r="CE765">
        <v>0</v>
      </c>
      <c r="CF765">
        <v>1</v>
      </c>
      <c r="CG765">
        <v>0</v>
      </c>
      <c r="CH765">
        <v>18</v>
      </c>
      <c r="CI765">
        <v>121</v>
      </c>
      <c r="CJ765">
        <v>19</v>
      </c>
      <c r="CK765">
        <v>5</v>
      </c>
      <c r="CL765">
        <v>8</v>
      </c>
      <c r="CM765">
        <v>0</v>
      </c>
      <c r="CN765">
        <v>1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1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1</v>
      </c>
      <c r="DD765">
        <v>1</v>
      </c>
      <c r="DE765">
        <v>0</v>
      </c>
      <c r="DF765">
        <v>1</v>
      </c>
      <c r="DG765">
        <v>0</v>
      </c>
      <c r="DH765">
        <v>1</v>
      </c>
      <c r="DI765">
        <v>19</v>
      </c>
      <c r="DJ765">
        <v>34</v>
      </c>
      <c r="DK765">
        <v>21</v>
      </c>
      <c r="DL765">
        <v>2</v>
      </c>
      <c r="DM765">
        <v>3</v>
      </c>
      <c r="DN765">
        <v>1</v>
      </c>
      <c r="DO765">
        <v>0</v>
      </c>
      <c r="DP765">
        <v>0</v>
      </c>
      <c r="DQ765">
        <v>1</v>
      </c>
      <c r="DR765">
        <v>0</v>
      </c>
      <c r="DS765">
        <v>0</v>
      </c>
      <c r="DT765">
        <v>1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2</v>
      </c>
      <c r="EF765">
        <v>1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2</v>
      </c>
      <c r="EM765">
        <v>34</v>
      </c>
      <c r="EN765">
        <v>17</v>
      </c>
      <c r="EO765">
        <v>6</v>
      </c>
      <c r="EP765">
        <v>1</v>
      </c>
      <c r="EQ765">
        <v>0</v>
      </c>
      <c r="ER765">
        <v>0</v>
      </c>
      <c r="ES765">
        <v>2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1</v>
      </c>
      <c r="FD765">
        <v>0</v>
      </c>
      <c r="FE765">
        <v>0</v>
      </c>
      <c r="FF765">
        <v>0</v>
      </c>
      <c r="FG765">
        <v>1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0</v>
      </c>
      <c r="FN765">
        <v>0</v>
      </c>
      <c r="FO765">
        <v>0</v>
      </c>
      <c r="FP765">
        <v>6</v>
      </c>
      <c r="FQ765">
        <v>17</v>
      </c>
      <c r="FR765">
        <v>65</v>
      </c>
      <c r="FS765">
        <v>16</v>
      </c>
      <c r="FT765">
        <v>0</v>
      </c>
      <c r="FU765">
        <v>18</v>
      </c>
      <c r="FV765">
        <v>0</v>
      </c>
      <c r="FW765">
        <v>4</v>
      </c>
      <c r="FX765">
        <v>10</v>
      </c>
      <c r="FY765">
        <v>0</v>
      </c>
      <c r="FZ765">
        <v>1</v>
      </c>
      <c r="GA765">
        <v>0</v>
      </c>
      <c r="GB765">
        <v>1</v>
      </c>
      <c r="GC765">
        <v>1</v>
      </c>
      <c r="GD765">
        <v>0</v>
      </c>
      <c r="GE765">
        <v>0</v>
      </c>
      <c r="GF765">
        <v>0</v>
      </c>
      <c r="GG765">
        <v>0</v>
      </c>
      <c r="GH765">
        <v>1</v>
      </c>
      <c r="GI765">
        <v>0</v>
      </c>
      <c r="GJ765">
        <v>0</v>
      </c>
      <c r="GK765">
        <v>0</v>
      </c>
      <c r="GL765">
        <v>0</v>
      </c>
      <c r="GM765">
        <v>0</v>
      </c>
      <c r="GN765">
        <v>0</v>
      </c>
      <c r="GO765">
        <v>3</v>
      </c>
      <c r="GP765">
        <v>0</v>
      </c>
      <c r="GQ765">
        <v>0</v>
      </c>
      <c r="GR765">
        <v>0</v>
      </c>
      <c r="GS765">
        <v>0</v>
      </c>
      <c r="GT765">
        <v>10</v>
      </c>
      <c r="GU765">
        <v>65</v>
      </c>
      <c r="GV765">
        <v>55</v>
      </c>
      <c r="GW765">
        <v>19</v>
      </c>
      <c r="GX765">
        <v>14</v>
      </c>
      <c r="GY765">
        <v>1</v>
      </c>
      <c r="GZ765">
        <v>0</v>
      </c>
      <c r="HA765">
        <v>2</v>
      </c>
      <c r="HB765">
        <v>2</v>
      </c>
      <c r="HC765">
        <v>4</v>
      </c>
      <c r="HD765">
        <v>0</v>
      </c>
      <c r="HE765">
        <v>1</v>
      </c>
      <c r="HF765">
        <v>0</v>
      </c>
      <c r="HG765">
        <v>1</v>
      </c>
      <c r="HH765">
        <v>0</v>
      </c>
      <c r="HI765">
        <v>1</v>
      </c>
      <c r="HJ765">
        <v>1</v>
      </c>
      <c r="HK765">
        <v>1</v>
      </c>
      <c r="HL765">
        <v>0</v>
      </c>
      <c r="HM765">
        <v>0</v>
      </c>
      <c r="HN765">
        <v>0</v>
      </c>
      <c r="HO765">
        <v>4</v>
      </c>
      <c r="HP765">
        <v>3</v>
      </c>
      <c r="HQ765">
        <v>0</v>
      </c>
      <c r="HR765">
        <v>0</v>
      </c>
      <c r="HS765">
        <v>0</v>
      </c>
      <c r="HT765">
        <v>0</v>
      </c>
      <c r="HU765">
        <v>0</v>
      </c>
      <c r="HV765">
        <v>0</v>
      </c>
      <c r="HW765">
        <v>0</v>
      </c>
      <c r="HX765">
        <v>1</v>
      </c>
      <c r="HY765">
        <v>55</v>
      </c>
      <c r="HZ765">
        <v>48</v>
      </c>
      <c r="IA765">
        <v>34</v>
      </c>
      <c r="IB765">
        <v>3</v>
      </c>
      <c r="IC765">
        <v>0</v>
      </c>
      <c r="ID765">
        <v>1</v>
      </c>
      <c r="IE765">
        <v>0</v>
      </c>
      <c r="IF765">
        <v>1</v>
      </c>
      <c r="IG765">
        <v>0</v>
      </c>
      <c r="IH765">
        <v>0</v>
      </c>
      <c r="II765">
        <v>1</v>
      </c>
      <c r="IJ765">
        <v>0</v>
      </c>
      <c r="IK765">
        <v>0</v>
      </c>
      <c r="IL765">
        <v>1</v>
      </c>
      <c r="IM765">
        <v>0</v>
      </c>
      <c r="IN765">
        <v>1</v>
      </c>
      <c r="IO765">
        <v>0</v>
      </c>
      <c r="IP765">
        <v>0</v>
      </c>
      <c r="IQ765">
        <v>0</v>
      </c>
      <c r="IR765">
        <v>0</v>
      </c>
      <c r="IS765">
        <v>0</v>
      </c>
      <c r="IT765">
        <v>0</v>
      </c>
      <c r="IU765">
        <v>1</v>
      </c>
      <c r="IV765">
        <v>0</v>
      </c>
      <c r="IW765">
        <v>0</v>
      </c>
      <c r="IX765">
        <v>0</v>
      </c>
      <c r="IY765">
        <v>0</v>
      </c>
      <c r="IZ765">
        <v>1</v>
      </c>
      <c r="JA765">
        <v>3</v>
      </c>
      <c r="JB765">
        <v>1</v>
      </c>
      <c r="JC765">
        <v>48</v>
      </c>
      <c r="JD765" t="s">
        <v>0</v>
      </c>
      <c r="JE765" t="s">
        <v>0</v>
      </c>
      <c r="JF765" t="s">
        <v>0</v>
      </c>
      <c r="JG765" t="s">
        <v>0</v>
      </c>
      <c r="JH765" t="s">
        <v>0</v>
      </c>
      <c r="JI765" t="s">
        <v>0</v>
      </c>
      <c r="JJ765" t="s">
        <v>0</v>
      </c>
      <c r="JK765" t="s">
        <v>0</v>
      </c>
      <c r="JL765" t="s">
        <v>0</v>
      </c>
      <c r="JM765" t="s">
        <v>0</v>
      </c>
      <c r="JN765" t="s">
        <v>0</v>
      </c>
      <c r="JO765" t="s">
        <v>0</v>
      </c>
      <c r="JP765" t="s">
        <v>0</v>
      </c>
      <c r="JQ765" t="s">
        <v>0</v>
      </c>
      <c r="JR765" t="s">
        <v>0</v>
      </c>
      <c r="JS765" t="s">
        <v>0</v>
      </c>
      <c r="JT765" t="s">
        <v>0</v>
      </c>
      <c r="JU765" t="s">
        <v>0</v>
      </c>
      <c r="JV765" t="s">
        <v>0</v>
      </c>
      <c r="JW765">
        <v>3</v>
      </c>
      <c r="JX765">
        <v>0</v>
      </c>
      <c r="JY765">
        <v>0</v>
      </c>
      <c r="JZ765">
        <v>2</v>
      </c>
      <c r="KA765">
        <v>0</v>
      </c>
      <c r="KB765">
        <v>0</v>
      </c>
      <c r="KC765">
        <v>0</v>
      </c>
      <c r="KD765">
        <v>0</v>
      </c>
      <c r="KE765">
        <v>0</v>
      </c>
      <c r="KF765">
        <v>1</v>
      </c>
      <c r="KG765">
        <v>0</v>
      </c>
      <c r="KH765">
        <v>0</v>
      </c>
      <c r="KI765">
        <v>0</v>
      </c>
      <c r="KJ765">
        <v>0</v>
      </c>
      <c r="KK765">
        <v>0</v>
      </c>
      <c r="KL765">
        <v>0</v>
      </c>
      <c r="KM765">
        <v>0</v>
      </c>
      <c r="KN765">
        <v>0</v>
      </c>
      <c r="KO765">
        <v>0</v>
      </c>
      <c r="KP765">
        <v>0</v>
      </c>
      <c r="KQ765">
        <v>0</v>
      </c>
      <c r="KR765">
        <v>3</v>
      </c>
      <c r="KS765">
        <v>0</v>
      </c>
      <c r="KT765">
        <v>0</v>
      </c>
      <c r="KU765">
        <v>0</v>
      </c>
      <c r="KV765">
        <v>0</v>
      </c>
      <c r="KW765">
        <v>0</v>
      </c>
      <c r="KX765">
        <v>0</v>
      </c>
      <c r="KY765">
        <v>0</v>
      </c>
      <c r="KZ765">
        <v>0</v>
      </c>
      <c r="LA765">
        <v>0</v>
      </c>
      <c r="LB765">
        <v>0</v>
      </c>
      <c r="LC765">
        <v>0</v>
      </c>
      <c r="LD765">
        <v>0</v>
      </c>
      <c r="LE765">
        <v>0</v>
      </c>
      <c r="LF765">
        <v>0</v>
      </c>
      <c r="LG765">
        <v>0</v>
      </c>
      <c r="LH765">
        <v>0</v>
      </c>
      <c r="LI765">
        <v>0</v>
      </c>
      <c r="LJ765">
        <v>0</v>
      </c>
      <c r="LK765">
        <v>0</v>
      </c>
      <c r="LL765">
        <v>0</v>
      </c>
      <c r="LM765">
        <v>0</v>
      </c>
      <c r="LN765">
        <v>0</v>
      </c>
      <c r="LO765">
        <v>0</v>
      </c>
      <c r="LP765">
        <v>0</v>
      </c>
      <c r="LQ765">
        <v>0</v>
      </c>
      <c r="LR765">
        <v>0</v>
      </c>
      <c r="LS765">
        <v>0</v>
      </c>
      <c r="LT765">
        <v>0</v>
      </c>
      <c r="LU765">
        <v>0</v>
      </c>
      <c r="LV765">
        <v>0</v>
      </c>
      <c r="LW765">
        <v>0</v>
      </c>
      <c r="LX765">
        <v>0</v>
      </c>
      <c r="LY765">
        <v>0</v>
      </c>
      <c r="LZ765">
        <v>0</v>
      </c>
      <c r="MA765">
        <v>0</v>
      </c>
      <c r="MB765">
        <v>0</v>
      </c>
      <c r="MC765">
        <v>0</v>
      </c>
      <c r="MD765">
        <v>0</v>
      </c>
      <c r="ME765">
        <v>0</v>
      </c>
      <c r="MF765">
        <v>0</v>
      </c>
      <c r="MG765">
        <v>0</v>
      </c>
      <c r="MH765">
        <v>0</v>
      </c>
      <c r="MI765">
        <v>0</v>
      </c>
      <c r="MJ765">
        <v>0</v>
      </c>
      <c r="MK765">
        <v>0</v>
      </c>
      <c r="ML765">
        <v>0</v>
      </c>
      <c r="MM765">
        <v>0</v>
      </c>
    </row>
    <row r="766" spans="1:351">
      <c r="A766" t="s">
        <v>329</v>
      </c>
      <c r="B766" t="s">
        <v>135</v>
      </c>
      <c r="C766" t="str">
        <f>"206101"</f>
        <v>206101</v>
      </c>
      <c r="D766" t="s">
        <v>326</v>
      </c>
      <c r="E766">
        <v>55</v>
      </c>
      <c r="F766">
        <v>1460</v>
      </c>
      <c r="G766">
        <v>1110</v>
      </c>
      <c r="H766">
        <v>334</v>
      </c>
      <c r="I766">
        <v>776</v>
      </c>
      <c r="J766">
        <v>0</v>
      </c>
      <c r="K766">
        <v>5</v>
      </c>
      <c r="L766">
        <v>1</v>
      </c>
      <c r="M766">
        <v>1</v>
      </c>
      <c r="N766">
        <v>0</v>
      </c>
      <c r="O766">
        <v>0</v>
      </c>
      <c r="P766">
        <v>0</v>
      </c>
      <c r="Q766">
        <v>0</v>
      </c>
      <c r="R766">
        <v>1</v>
      </c>
      <c r="S766">
        <v>777</v>
      </c>
      <c r="T766">
        <v>1</v>
      </c>
      <c r="U766">
        <v>0</v>
      </c>
      <c r="V766">
        <v>777</v>
      </c>
      <c r="W766">
        <v>19</v>
      </c>
      <c r="X766">
        <v>9</v>
      </c>
      <c r="Y766">
        <v>5</v>
      </c>
      <c r="Z766">
        <v>5</v>
      </c>
      <c r="AA766">
        <v>758</v>
      </c>
      <c r="AB766">
        <v>255</v>
      </c>
      <c r="AC766">
        <v>62</v>
      </c>
      <c r="AD766">
        <v>34</v>
      </c>
      <c r="AE766">
        <v>84</v>
      </c>
      <c r="AF766">
        <v>2</v>
      </c>
      <c r="AG766">
        <v>34</v>
      </c>
      <c r="AH766">
        <v>2</v>
      </c>
      <c r="AI766">
        <v>2</v>
      </c>
      <c r="AJ766">
        <v>0</v>
      </c>
      <c r="AK766">
        <v>3</v>
      </c>
      <c r="AL766">
        <v>11</v>
      </c>
      <c r="AM766">
        <v>0</v>
      </c>
      <c r="AN766">
        <v>0</v>
      </c>
      <c r="AO766">
        <v>0</v>
      </c>
      <c r="AP766">
        <v>3</v>
      </c>
      <c r="AQ766">
        <v>0</v>
      </c>
      <c r="AR766">
        <v>0</v>
      </c>
      <c r="AS766">
        <v>0</v>
      </c>
      <c r="AT766">
        <v>5</v>
      </c>
      <c r="AU766">
        <v>0</v>
      </c>
      <c r="AV766">
        <v>0</v>
      </c>
      <c r="AW766">
        <v>6</v>
      </c>
      <c r="AX766">
        <v>0</v>
      </c>
      <c r="AY766">
        <v>0</v>
      </c>
      <c r="AZ766">
        <v>0</v>
      </c>
      <c r="BA766">
        <v>0</v>
      </c>
      <c r="BB766">
        <v>4</v>
      </c>
      <c r="BC766">
        <v>2</v>
      </c>
      <c r="BD766">
        <v>1</v>
      </c>
      <c r="BE766">
        <v>255</v>
      </c>
      <c r="BF766">
        <v>179</v>
      </c>
      <c r="BG766">
        <v>54</v>
      </c>
      <c r="BH766">
        <v>9</v>
      </c>
      <c r="BI766">
        <v>26</v>
      </c>
      <c r="BJ766">
        <v>9</v>
      </c>
      <c r="BK766">
        <v>36</v>
      </c>
      <c r="BL766">
        <v>0</v>
      </c>
      <c r="BM766">
        <v>0</v>
      </c>
      <c r="BN766">
        <v>0</v>
      </c>
      <c r="BO766">
        <v>2</v>
      </c>
      <c r="BP766">
        <v>1</v>
      </c>
      <c r="BQ766">
        <v>1</v>
      </c>
      <c r="BR766">
        <v>4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1</v>
      </c>
      <c r="BY766">
        <v>0</v>
      </c>
      <c r="BZ766">
        <v>0</v>
      </c>
      <c r="CA766">
        <v>1</v>
      </c>
      <c r="CB766">
        <v>0</v>
      </c>
      <c r="CC766">
        <v>1</v>
      </c>
      <c r="CD766">
        <v>0</v>
      </c>
      <c r="CE766">
        <v>0</v>
      </c>
      <c r="CF766">
        <v>1</v>
      </c>
      <c r="CG766">
        <v>1</v>
      </c>
      <c r="CH766">
        <v>32</v>
      </c>
      <c r="CI766">
        <v>179</v>
      </c>
      <c r="CJ766">
        <v>20</v>
      </c>
      <c r="CK766">
        <v>5</v>
      </c>
      <c r="CL766">
        <v>4</v>
      </c>
      <c r="CM766">
        <v>0</v>
      </c>
      <c r="CN766">
        <v>3</v>
      </c>
      <c r="CO766">
        <v>1</v>
      </c>
      <c r="CP766">
        <v>3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1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1</v>
      </c>
      <c r="DE766">
        <v>0</v>
      </c>
      <c r="DF766">
        <v>0</v>
      </c>
      <c r="DG766">
        <v>0</v>
      </c>
      <c r="DH766">
        <v>2</v>
      </c>
      <c r="DI766">
        <v>20</v>
      </c>
      <c r="DJ766">
        <v>38</v>
      </c>
      <c r="DK766">
        <v>24</v>
      </c>
      <c r="DL766">
        <v>2</v>
      </c>
      <c r="DM766">
        <v>1</v>
      </c>
      <c r="DN766">
        <v>1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2</v>
      </c>
      <c r="DU766">
        <v>0</v>
      </c>
      <c r="DV766">
        <v>1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1</v>
      </c>
      <c r="EF766">
        <v>0</v>
      </c>
      <c r="EG766">
        <v>0</v>
      </c>
      <c r="EH766">
        <v>0</v>
      </c>
      <c r="EI766">
        <v>0</v>
      </c>
      <c r="EJ766">
        <v>1</v>
      </c>
      <c r="EK766">
        <v>0</v>
      </c>
      <c r="EL766">
        <v>5</v>
      </c>
      <c r="EM766">
        <v>38</v>
      </c>
      <c r="EN766">
        <v>42</v>
      </c>
      <c r="EO766">
        <v>5</v>
      </c>
      <c r="EP766">
        <v>3</v>
      </c>
      <c r="EQ766">
        <v>1</v>
      </c>
      <c r="ER766">
        <v>0</v>
      </c>
      <c r="ES766">
        <v>0</v>
      </c>
      <c r="ET766">
        <v>0</v>
      </c>
      <c r="EU766">
        <v>0</v>
      </c>
      <c r="EV766">
        <v>1</v>
      </c>
      <c r="EW766">
        <v>0</v>
      </c>
      <c r="EX766">
        <v>2</v>
      </c>
      <c r="EY766">
        <v>1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2</v>
      </c>
      <c r="FF766">
        <v>0</v>
      </c>
      <c r="FG766">
        <v>1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0</v>
      </c>
      <c r="FP766">
        <v>26</v>
      </c>
      <c r="FQ766">
        <v>42</v>
      </c>
      <c r="FR766">
        <v>69</v>
      </c>
      <c r="FS766">
        <v>17</v>
      </c>
      <c r="FT766">
        <v>2</v>
      </c>
      <c r="FU766">
        <v>17</v>
      </c>
      <c r="FV766">
        <v>3</v>
      </c>
      <c r="FW766">
        <v>0</v>
      </c>
      <c r="FX766">
        <v>10</v>
      </c>
      <c r="FY766">
        <v>1</v>
      </c>
      <c r="FZ766">
        <v>2</v>
      </c>
      <c r="GA766">
        <v>0</v>
      </c>
      <c r="GB766">
        <v>0</v>
      </c>
      <c r="GC766">
        <v>4</v>
      </c>
      <c r="GD766">
        <v>0</v>
      </c>
      <c r="GE766">
        <v>1</v>
      </c>
      <c r="GF766">
        <v>0</v>
      </c>
      <c r="GG766">
        <v>0</v>
      </c>
      <c r="GH766">
        <v>0</v>
      </c>
      <c r="GI766">
        <v>0</v>
      </c>
      <c r="GJ766">
        <v>0</v>
      </c>
      <c r="GK766">
        <v>0</v>
      </c>
      <c r="GL766">
        <v>0</v>
      </c>
      <c r="GM766">
        <v>0</v>
      </c>
      <c r="GN766">
        <v>1</v>
      </c>
      <c r="GO766">
        <v>0</v>
      </c>
      <c r="GP766">
        <v>0</v>
      </c>
      <c r="GQ766">
        <v>0</v>
      </c>
      <c r="GR766">
        <v>0</v>
      </c>
      <c r="GS766">
        <v>1</v>
      </c>
      <c r="GT766">
        <v>10</v>
      </c>
      <c r="GU766">
        <v>69</v>
      </c>
      <c r="GV766">
        <v>71</v>
      </c>
      <c r="GW766">
        <v>29</v>
      </c>
      <c r="GX766">
        <v>10</v>
      </c>
      <c r="GY766">
        <v>1</v>
      </c>
      <c r="GZ766">
        <v>1</v>
      </c>
      <c r="HA766">
        <v>3</v>
      </c>
      <c r="HB766">
        <v>2</v>
      </c>
      <c r="HC766">
        <v>5</v>
      </c>
      <c r="HD766">
        <v>0</v>
      </c>
      <c r="HE766">
        <v>0</v>
      </c>
      <c r="HF766">
        <v>1</v>
      </c>
      <c r="HG766">
        <v>1</v>
      </c>
      <c r="HH766">
        <v>0</v>
      </c>
      <c r="HI766">
        <v>1</v>
      </c>
      <c r="HJ766">
        <v>1</v>
      </c>
      <c r="HK766">
        <v>1</v>
      </c>
      <c r="HL766">
        <v>3</v>
      </c>
      <c r="HM766">
        <v>3</v>
      </c>
      <c r="HN766">
        <v>1</v>
      </c>
      <c r="HO766">
        <v>3</v>
      </c>
      <c r="HP766">
        <v>3</v>
      </c>
      <c r="HQ766">
        <v>0</v>
      </c>
      <c r="HR766">
        <v>0</v>
      </c>
      <c r="HS766">
        <v>0</v>
      </c>
      <c r="HT766">
        <v>2</v>
      </c>
      <c r="HU766">
        <v>0</v>
      </c>
      <c r="HV766">
        <v>0</v>
      </c>
      <c r="HW766">
        <v>0</v>
      </c>
      <c r="HX766">
        <v>0</v>
      </c>
      <c r="HY766">
        <v>71</v>
      </c>
      <c r="HZ766">
        <v>79</v>
      </c>
      <c r="IA766">
        <v>47</v>
      </c>
      <c r="IB766">
        <v>10</v>
      </c>
      <c r="IC766">
        <v>3</v>
      </c>
      <c r="ID766">
        <v>2</v>
      </c>
      <c r="IE766">
        <v>1</v>
      </c>
      <c r="IF766">
        <v>5</v>
      </c>
      <c r="IG766">
        <v>0</v>
      </c>
      <c r="IH766">
        <v>0</v>
      </c>
      <c r="II766">
        <v>1</v>
      </c>
      <c r="IJ766">
        <v>0</v>
      </c>
      <c r="IK766">
        <v>0</v>
      </c>
      <c r="IL766">
        <v>0</v>
      </c>
      <c r="IM766">
        <v>0</v>
      </c>
      <c r="IN766">
        <v>1</v>
      </c>
      <c r="IO766">
        <v>0</v>
      </c>
      <c r="IP766">
        <v>0</v>
      </c>
      <c r="IQ766">
        <v>2</v>
      </c>
      <c r="IR766">
        <v>0</v>
      </c>
      <c r="IS766">
        <v>0</v>
      </c>
      <c r="IT766">
        <v>0</v>
      </c>
      <c r="IU766">
        <v>1</v>
      </c>
      <c r="IV766">
        <v>2</v>
      </c>
      <c r="IW766">
        <v>1</v>
      </c>
      <c r="IX766">
        <v>0</v>
      </c>
      <c r="IY766">
        <v>0</v>
      </c>
      <c r="IZ766">
        <v>0</v>
      </c>
      <c r="JA766">
        <v>1</v>
      </c>
      <c r="JB766">
        <v>2</v>
      </c>
      <c r="JC766">
        <v>79</v>
      </c>
      <c r="JD766" t="s">
        <v>0</v>
      </c>
      <c r="JE766" t="s">
        <v>0</v>
      </c>
      <c r="JF766" t="s">
        <v>0</v>
      </c>
      <c r="JG766" t="s">
        <v>0</v>
      </c>
      <c r="JH766" t="s">
        <v>0</v>
      </c>
      <c r="JI766" t="s">
        <v>0</v>
      </c>
      <c r="JJ766" t="s">
        <v>0</v>
      </c>
      <c r="JK766" t="s">
        <v>0</v>
      </c>
      <c r="JL766" t="s">
        <v>0</v>
      </c>
      <c r="JM766" t="s">
        <v>0</v>
      </c>
      <c r="JN766" t="s">
        <v>0</v>
      </c>
      <c r="JO766" t="s">
        <v>0</v>
      </c>
      <c r="JP766" t="s">
        <v>0</v>
      </c>
      <c r="JQ766" t="s">
        <v>0</v>
      </c>
      <c r="JR766" t="s">
        <v>0</v>
      </c>
      <c r="JS766" t="s">
        <v>0</v>
      </c>
      <c r="JT766" t="s">
        <v>0</v>
      </c>
      <c r="JU766" t="s">
        <v>0</v>
      </c>
      <c r="JV766" t="s">
        <v>0</v>
      </c>
      <c r="JW766">
        <v>5</v>
      </c>
      <c r="JX766">
        <v>3</v>
      </c>
      <c r="JY766">
        <v>0</v>
      </c>
      <c r="JZ766">
        <v>0</v>
      </c>
      <c r="KA766">
        <v>0</v>
      </c>
      <c r="KB766">
        <v>0</v>
      </c>
      <c r="KC766">
        <v>1</v>
      </c>
      <c r="KD766">
        <v>0</v>
      </c>
      <c r="KE766">
        <v>0</v>
      </c>
      <c r="KF766">
        <v>1</v>
      </c>
      <c r="KG766">
        <v>0</v>
      </c>
      <c r="KH766">
        <v>0</v>
      </c>
      <c r="KI766">
        <v>0</v>
      </c>
      <c r="KJ766">
        <v>0</v>
      </c>
      <c r="KK766">
        <v>0</v>
      </c>
      <c r="KL766">
        <v>0</v>
      </c>
      <c r="KM766">
        <v>0</v>
      </c>
      <c r="KN766">
        <v>0</v>
      </c>
      <c r="KO766">
        <v>0</v>
      </c>
      <c r="KP766">
        <v>0</v>
      </c>
      <c r="KQ766">
        <v>0</v>
      </c>
      <c r="KR766">
        <v>5</v>
      </c>
      <c r="KS766">
        <v>0</v>
      </c>
      <c r="KT766">
        <v>0</v>
      </c>
      <c r="KU766">
        <v>0</v>
      </c>
      <c r="KV766">
        <v>0</v>
      </c>
      <c r="KW766">
        <v>0</v>
      </c>
      <c r="KX766">
        <v>0</v>
      </c>
      <c r="KY766">
        <v>0</v>
      </c>
      <c r="KZ766">
        <v>0</v>
      </c>
      <c r="LA766">
        <v>0</v>
      </c>
      <c r="LB766">
        <v>0</v>
      </c>
      <c r="LC766">
        <v>0</v>
      </c>
      <c r="LD766">
        <v>0</v>
      </c>
      <c r="LE766">
        <v>0</v>
      </c>
      <c r="LF766">
        <v>0</v>
      </c>
      <c r="LG766">
        <v>0</v>
      </c>
      <c r="LH766">
        <v>0</v>
      </c>
      <c r="LI766">
        <v>0</v>
      </c>
      <c r="LJ766">
        <v>0</v>
      </c>
      <c r="LK766">
        <v>0</v>
      </c>
      <c r="LL766">
        <v>0</v>
      </c>
      <c r="LM766">
        <v>0</v>
      </c>
      <c r="LN766">
        <v>0</v>
      </c>
      <c r="LO766">
        <v>0</v>
      </c>
      <c r="LP766">
        <v>0</v>
      </c>
      <c r="LQ766">
        <v>0</v>
      </c>
      <c r="LR766">
        <v>0</v>
      </c>
      <c r="LS766">
        <v>0</v>
      </c>
      <c r="LT766">
        <v>0</v>
      </c>
      <c r="LU766">
        <v>0</v>
      </c>
      <c r="LV766">
        <v>0</v>
      </c>
      <c r="LW766">
        <v>0</v>
      </c>
      <c r="LX766">
        <v>0</v>
      </c>
      <c r="LY766">
        <v>0</v>
      </c>
      <c r="LZ766">
        <v>0</v>
      </c>
      <c r="MA766">
        <v>0</v>
      </c>
      <c r="MB766">
        <v>0</v>
      </c>
      <c r="MC766">
        <v>0</v>
      </c>
      <c r="MD766">
        <v>0</v>
      </c>
      <c r="ME766">
        <v>0</v>
      </c>
      <c r="MF766">
        <v>0</v>
      </c>
      <c r="MG766">
        <v>0</v>
      </c>
      <c r="MH766">
        <v>0</v>
      </c>
      <c r="MI766">
        <v>0</v>
      </c>
      <c r="MJ766">
        <v>0</v>
      </c>
      <c r="MK766">
        <v>0</v>
      </c>
      <c r="ML766">
        <v>0</v>
      </c>
      <c r="MM766">
        <v>0</v>
      </c>
    </row>
    <row r="767" spans="1:351">
      <c r="A767" t="s">
        <v>328</v>
      </c>
      <c r="B767" t="s">
        <v>135</v>
      </c>
      <c r="C767" t="str">
        <f>"206101"</f>
        <v>206101</v>
      </c>
      <c r="D767" t="s">
        <v>326</v>
      </c>
      <c r="E767">
        <v>56</v>
      </c>
      <c r="F767">
        <v>1779</v>
      </c>
      <c r="G767">
        <v>1340</v>
      </c>
      <c r="H767">
        <v>239</v>
      </c>
      <c r="I767">
        <v>1101</v>
      </c>
      <c r="J767">
        <v>0</v>
      </c>
      <c r="K767">
        <v>4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1101</v>
      </c>
      <c r="T767">
        <v>0</v>
      </c>
      <c r="U767">
        <v>0</v>
      </c>
      <c r="V767">
        <v>1101</v>
      </c>
      <c r="W767">
        <v>24</v>
      </c>
      <c r="X767">
        <v>0</v>
      </c>
      <c r="Y767">
        <v>17</v>
      </c>
      <c r="Z767">
        <v>7</v>
      </c>
      <c r="AA767">
        <v>1077</v>
      </c>
      <c r="AB767">
        <v>368</v>
      </c>
      <c r="AC767">
        <v>110</v>
      </c>
      <c r="AD767">
        <v>44</v>
      </c>
      <c r="AE767">
        <v>107</v>
      </c>
      <c r="AF767">
        <v>0</v>
      </c>
      <c r="AG767">
        <v>52</v>
      </c>
      <c r="AH767">
        <v>3</v>
      </c>
      <c r="AI767">
        <v>2</v>
      </c>
      <c r="AJ767">
        <v>0</v>
      </c>
      <c r="AK767">
        <v>6</v>
      </c>
      <c r="AL767">
        <v>8</v>
      </c>
      <c r="AM767">
        <v>2</v>
      </c>
      <c r="AN767">
        <v>0</v>
      </c>
      <c r="AO767">
        <v>3</v>
      </c>
      <c r="AP767">
        <v>0</v>
      </c>
      <c r="AQ767">
        <v>5</v>
      </c>
      <c r="AR767">
        <v>0</v>
      </c>
      <c r="AS767">
        <v>0</v>
      </c>
      <c r="AT767">
        <v>2</v>
      </c>
      <c r="AU767">
        <v>0</v>
      </c>
      <c r="AV767">
        <v>3</v>
      </c>
      <c r="AW767">
        <v>0</v>
      </c>
      <c r="AX767">
        <v>0</v>
      </c>
      <c r="AY767">
        <v>1</v>
      </c>
      <c r="AZ767">
        <v>1</v>
      </c>
      <c r="BA767">
        <v>0</v>
      </c>
      <c r="BB767">
        <v>2</v>
      </c>
      <c r="BC767">
        <v>10</v>
      </c>
      <c r="BD767">
        <v>7</v>
      </c>
      <c r="BE767">
        <v>368</v>
      </c>
      <c r="BF767">
        <v>232</v>
      </c>
      <c r="BG767">
        <v>82</v>
      </c>
      <c r="BH767">
        <v>11</v>
      </c>
      <c r="BI767">
        <v>36</v>
      </c>
      <c r="BJ767">
        <v>24</v>
      </c>
      <c r="BK767">
        <v>20</v>
      </c>
      <c r="BL767">
        <v>1</v>
      </c>
      <c r="BM767">
        <v>0</v>
      </c>
      <c r="BN767">
        <v>1</v>
      </c>
      <c r="BO767">
        <v>6</v>
      </c>
      <c r="BP767">
        <v>0</v>
      </c>
      <c r="BQ767">
        <v>3</v>
      </c>
      <c r="BR767">
        <v>2</v>
      </c>
      <c r="BS767">
        <v>3</v>
      </c>
      <c r="BT767">
        <v>1</v>
      </c>
      <c r="BU767">
        <v>0</v>
      </c>
      <c r="BV767">
        <v>1</v>
      </c>
      <c r="BW767">
        <v>0</v>
      </c>
      <c r="BX767">
        <v>1</v>
      </c>
      <c r="BY767">
        <v>0</v>
      </c>
      <c r="BZ767">
        <v>1</v>
      </c>
      <c r="CA767">
        <v>2</v>
      </c>
      <c r="CB767">
        <v>0</v>
      </c>
      <c r="CC767">
        <v>0</v>
      </c>
      <c r="CD767">
        <v>1</v>
      </c>
      <c r="CE767">
        <v>0</v>
      </c>
      <c r="CF767">
        <v>0</v>
      </c>
      <c r="CG767">
        <v>1</v>
      </c>
      <c r="CH767">
        <v>35</v>
      </c>
      <c r="CI767">
        <v>232</v>
      </c>
      <c r="CJ767">
        <v>26</v>
      </c>
      <c r="CK767">
        <v>8</v>
      </c>
      <c r="CL767">
        <v>10</v>
      </c>
      <c r="CM767">
        <v>0</v>
      </c>
      <c r="CN767">
        <v>2</v>
      </c>
      <c r="CO767">
        <v>3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1</v>
      </c>
      <c r="DC767">
        <v>0</v>
      </c>
      <c r="DD767">
        <v>0</v>
      </c>
      <c r="DE767">
        <v>0</v>
      </c>
      <c r="DF767">
        <v>0</v>
      </c>
      <c r="DG767">
        <v>1</v>
      </c>
      <c r="DH767">
        <v>1</v>
      </c>
      <c r="DI767">
        <v>26</v>
      </c>
      <c r="DJ767">
        <v>71</v>
      </c>
      <c r="DK767">
        <v>40</v>
      </c>
      <c r="DL767">
        <v>2</v>
      </c>
      <c r="DM767">
        <v>8</v>
      </c>
      <c r="DN767">
        <v>1</v>
      </c>
      <c r="DO767">
        <v>0</v>
      </c>
      <c r="DP767">
        <v>3</v>
      </c>
      <c r="DQ767">
        <v>2</v>
      </c>
      <c r="DR767">
        <v>0</v>
      </c>
      <c r="DS767">
        <v>1</v>
      </c>
      <c r="DT767">
        <v>0</v>
      </c>
      <c r="DU767">
        <v>0</v>
      </c>
      <c r="DV767">
        <v>1</v>
      </c>
      <c r="DW767">
        <v>0</v>
      </c>
      <c r="DX767">
        <v>2</v>
      </c>
      <c r="DY767">
        <v>1</v>
      </c>
      <c r="DZ767">
        <v>2</v>
      </c>
      <c r="EA767">
        <v>0</v>
      </c>
      <c r="EB767">
        <v>0</v>
      </c>
      <c r="EC767">
        <v>1</v>
      </c>
      <c r="ED767">
        <v>0</v>
      </c>
      <c r="EE767">
        <v>1</v>
      </c>
      <c r="EF767">
        <v>1</v>
      </c>
      <c r="EG767">
        <v>1</v>
      </c>
      <c r="EH767">
        <v>1</v>
      </c>
      <c r="EI767">
        <v>0</v>
      </c>
      <c r="EJ767">
        <v>0</v>
      </c>
      <c r="EK767">
        <v>0</v>
      </c>
      <c r="EL767">
        <v>3</v>
      </c>
      <c r="EM767">
        <v>71</v>
      </c>
      <c r="EN767">
        <v>50</v>
      </c>
      <c r="EO767">
        <v>15</v>
      </c>
      <c r="EP767">
        <v>2</v>
      </c>
      <c r="EQ767">
        <v>1</v>
      </c>
      <c r="ER767">
        <v>0</v>
      </c>
      <c r="ES767">
        <v>0</v>
      </c>
      <c r="ET767">
        <v>0</v>
      </c>
      <c r="EU767">
        <v>1</v>
      </c>
      <c r="EV767">
        <v>0</v>
      </c>
      <c r="EW767">
        <v>0</v>
      </c>
      <c r="EX767">
        <v>0</v>
      </c>
      <c r="EY767">
        <v>2</v>
      </c>
      <c r="EZ767">
        <v>2</v>
      </c>
      <c r="FA767">
        <v>0</v>
      </c>
      <c r="FB767">
        <v>0</v>
      </c>
      <c r="FC767">
        <v>1</v>
      </c>
      <c r="FD767">
        <v>2</v>
      </c>
      <c r="FE767">
        <v>2</v>
      </c>
      <c r="FF767">
        <v>0</v>
      </c>
      <c r="FG767">
        <v>0</v>
      </c>
      <c r="FH767">
        <v>0</v>
      </c>
      <c r="FI767">
        <v>0</v>
      </c>
      <c r="FJ767">
        <v>2</v>
      </c>
      <c r="FK767">
        <v>1</v>
      </c>
      <c r="FL767">
        <v>0</v>
      </c>
      <c r="FM767">
        <v>0</v>
      </c>
      <c r="FN767">
        <v>0</v>
      </c>
      <c r="FO767">
        <v>0</v>
      </c>
      <c r="FP767">
        <v>19</v>
      </c>
      <c r="FQ767">
        <v>50</v>
      </c>
      <c r="FR767">
        <v>79</v>
      </c>
      <c r="FS767">
        <v>15</v>
      </c>
      <c r="FT767">
        <v>4</v>
      </c>
      <c r="FU767">
        <v>23</v>
      </c>
      <c r="FV767">
        <v>0</v>
      </c>
      <c r="FW767">
        <v>2</v>
      </c>
      <c r="FX767">
        <v>19</v>
      </c>
      <c r="FY767">
        <v>0</v>
      </c>
      <c r="FZ767">
        <v>1</v>
      </c>
      <c r="GA767">
        <v>0</v>
      </c>
      <c r="GB767">
        <v>0</v>
      </c>
      <c r="GC767">
        <v>3</v>
      </c>
      <c r="GD767">
        <v>1</v>
      </c>
      <c r="GE767">
        <v>0</v>
      </c>
      <c r="GF767">
        <v>0</v>
      </c>
      <c r="GG767">
        <v>0</v>
      </c>
      <c r="GH767">
        <v>0</v>
      </c>
      <c r="GI767">
        <v>0</v>
      </c>
      <c r="GJ767">
        <v>0</v>
      </c>
      <c r="GK767">
        <v>1</v>
      </c>
      <c r="GL767">
        <v>1</v>
      </c>
      <c r="GM767">
        <v>1</v>
      </c>
      <c r="GN767">
        <v>0</v>
      </c>
      <c r="GO767">
        <v>0</v>
      </c>
      <c r="GP767">
        <v>1</v>
      </c>
      <c r="GQ767">
        <v>0</v>
      </c>
      <c r="GR767">
        <v>0</v>
      </c>
      <c r="GS767">
        <v>3</v>
      </c>
      <c r="GT767">
        <v>4</v>
      </c>
      <c r="GU767">
        <v>79</v>
      </c>
      <c r="GV767">
        <v>102</v>
      </c>
      <c r="GW767">
        <v>52</v>
      </c>
      <c r="GX767">
        <v>17</v>
      </c>
      <c r="GY767">
        <v>3</v>
      </c>
      <c r="GZ767">
        <v>0</v>
      </c>
      <c r="HA767">
        <v>5</v>
      </c>
      <c r="HB767">
        <v>2</v>
      </c>
      <c r="HC767">
        <v>6</v>
      </c>
      <c r="HD767">
        <v>1</v>
      </c>
      <c r="HE767">
        <v>1</v>
      </c>
      <c r="HF767">
        <v>0</v>
      </c>
      <c r="HG767">
        <v>1</v>
      </c>
      <c r="HH767">
        <v>0</v>
      </c>
      <c r="HI767">
        <v>1</v>
      </c>
      <c r="HJ767">
        <v>1</v>
      </c>
      <c r="HK767">
        <v>1</v>
      </c>
      <c r="HL767">
        <v>1</v>
      </c>
      <c r="HM767">
        <v>0</v>
      </c>
      <c r="HN767">
        <v>0</v>
      </c>
      <c r="HO767">
        <v>3</v>
      </c>
      <c r="HP767">
        <v>1</v>
      </c>
      <c r="HQ767">
        <v>0</v>
      </c>
      <c r="HR767">
        <v>0</v>
      </c>
      <c r="HS767">
        <v>0</v>
      </c>
      <c r="HT767">
        <v>2</v>
      </c>
      <c r="HU767">
        <v>2</v>
      </c>
      <c r="HV767">
        <v>0</v>
      </c>
      <c r="HW767">
        <v>0</v>
      </c>
      <c r="HX767">
        <v>2</v>
      </c>
      <c r="HY767">
        <v>102</v>
      </c>
      <c r="HZ767">
        <v>143</v>
      </c>
      <c r="IA767">
        <v>94</v>
      </c>
      <c r="IB767">
        <v>12</v>
      </c>
      <c r="IC767">
        <v>1</v>
      </c>
      <c r="ID767">
        <v>4</v>
      </c>
      <c r="IE767">
        <v>1</v>
      </c>
      <c r="IF767">
        <v>2</v>
      </c>
      <c r="IG767">
        <v>1</v>
      </c>
      <c r="IH767">
        <v>0</v>
      </c>
      <c r="II767">
        <v>2</v>
      </c>
      <c r="IJ767">
        <v>5</v>
      </c>
      <c r="IK767">
        <v>3</v>
      </c>
      <c r="IL767">
        <v>2</v>
      </c>
      <c r="IM767">
        <v>1</v>
      </c>
      <c r="IN767">
        <v>0</v>
      </c>
      <c r="IO767">
        <v>0</v>
      </c>
      <c r="IP767">
        <v>0</v>
      </c>
      <c r="IQ767">
        <v>1</v>
      </c>
      <c r="IR767">
        <v>0</v>
      </c>
      <c r="IS767">
        <v>0</v>
      </c>
      <c r="IT767">
        <v>0</v>
      </c>
      <c r="IU767">
        <v>1</v>
      </c>
      <c r="IV767">
        <v>3</v>
      </c>
      <c r="IW767">
        <v>0</v>
      </c>
      <c r="IX767">
        <v>1</v>
      </c>
      <c r="IY767">
        <v>3</v>
      </c>
      <c r="IZ767">
        <v>0</v>
      </c>
      <c r="JA767">
        <v>2</v>
      </c>
      <c r="JB767">
        <v>4</v>
      </c>
      <c r="JC767">
        <v>143</v>
      </c>
      <c r="JD767" t="s">
        <v>0</v>
      </c>
      <c r="JE767" t="s">
        <v>0</v>
      </c>
      <c r="JF767" t="s">
        <v>0</v>
      </c>
      <c r="JG767" t="s">
        <v>0</v>
      </c>
      <c r="JH767" t="s">
        <v>0</v>
      </c>
      <c r="JI767" t="s">
        <v>0</v>
      </c>
      <c r="JJ767" t="s">
        <v>0</v>
      </c>
      <c r="JK767" t="s">
        <v>0</v>
      </c>
      <c r="JL767" t="s">
        <v>0</v>
      </c>
      <c r="JM767" t="s">
        <v>0</v>
      </c>
      <c r="JN767" t="s">
        <v>0</v>
      </c>
      <c r="JO767" t="s">
        <v>0</v>
      </c>
      <c r="JP767" t="s">
        <v>0</v>
      </c>
      <c r="JQ767" t="s">
        <v>0</v>
      </c>
      <c r="JR767" t="s">
        <v>0</v>
      </c>
      <c r="JS767" t="s">
        <v>0</v>
      </c>
      <c r="JT767" t="s">
        <v>0</v>
      </c>
      <c r="JU767" t="s">
        <v>0</v>
      </c>
      <c r="JV767" t="s">
        <v>0</v>
      </c>
      <c r="JW767">
        <v>5</v>
      </c>
      <c r="JX767">
        <v>2</v>
      </c>
      <c r="JY767">
        <v>0</v>
      </c>
      <c r="JZ767">
        <v>1</v>
      </c>
      <c r="KA767">
        <v>0</v>
      </c>
      <c r="KB767">
        <v>0</v>
      </c>
      <c r="KC767">
        <v>0</v>
      </c>
      <c r="KD767">
        <v>1</v>
      </c>
      <c r="KE767">
        <v>0</v>
      </c>
      <c r="KF767">
        <v>0</v>
      </c>
      <c r="KG767">
        <v>0</v>
      </c>
      <c r="KH767">
        <v>0</v>
      </c>
      <c r="KI767">
        <v>0</v>
      </c>
      <c r="KJ767">
        <v>0</v>
      </c>
      <c r="KK767">
        <v>1</v>
      </c>
      <c r="KL767">
        <v>0</v>
      </c>
      <c r="KM767">
        <v>0</v>
      </c>
      <c r="KN767">
        <v>0</v>
      </c>
      <c r="KO767">
        <v>0</v>
      </c>
      <c r="KP767">
        <v>0</v>
      </c>
      <c r="KQ767">
        <v>0</v>
      </c>
      <c r="KR767">
        <v>5</v>
      </c>
      <c r="KS767">
        <v>0</v>
      </c>
      <c r="KT767">
        <v>0</v>
      </c>
      <c r="KU767">
        <v>0</v>
      </c>
      <c r="KV767">
        <v>0</v>
      </c>
      <c r="KW767">
        <v>0</v>
      </c>
      <c r="KX767">
        <v>0</v>
      </c>
      <c r="KY767">
        <v>0</v>
      </c>
      <c r="KZ767">
        <v>0</v>
      </c>
      <c r="LA767">
        <v>0</v>
      </c>
      <c r="LB767">
        <v>0</v>
      </c>
      <c r="LC767">
        <v>0</v>
      </c>
      <c r="LD767">
        <v>0</v>
      </c>
      <c r="LE767">
        <v>0</v>
      </c>
      <c r="LF767">
        <v>0</v>
      </c>
      <c r="LG767">
        <v>0</v>
      </c>
      <c r="LH767">
        <v>0</v>
      </c>
      <c r="LI767">
        <v>0</v>
      </c>
      <c r="LJ767">
        <v>0</v>
      </c>
      <c r="LK767">
        <v>0</v>
      </c>
      <c r="LL767">
        <v>0</v>
      </c>
      <c r="LM767">
        <v>0</v>
      </c>
      <c r="LN767">
        <v>0</v>
      </c>
      <c r="LO767">
        <v>0</v>
      </c>
      <c r="LP767">
        <v>0</v>
      </c>
      <c r="LQ767">
        <v>0</v>
      </c>
      <c r="LR767">
        <v>0</v>
      </c>
      <c r="LS767">
        <v>0</v>
      </c>
      <c r="LT767">
        <v>0</v>
      </c>
      <c r="LU767">
        <v>0</v>
      </c>
      <c r="LV767">
        <v>1</v>
      </c>
      <c r="LW767">
        <v>0</v>
      </c>
      <c r="LX767">
        <v>0</v>
      </c>
      <c r="LY767">
        <v>0</v>
      </c>
      <c r="LZ767">
        <v>0</v>
      </c>
      <c r="MA767">
        <v>0</v>
      </c>
      <c r="MB767">
        <v>0</v>
      </c>
      <c r="MC767">
        <v>0</v>
      </c>
      <c r="MD767">
        <v>0</v>
      </c>
      <c r="ME767">
        <v>0</v>
      </c>
      <c r="MF767">
        <v>0</v>
      </c>
      <c r="MG767">
        <v>0</v>
      </c>
      <c r="MH767">
        <v>0</v>
      </c>
      <c r="MI767">
        <v>0</v>
      </c>
      <c r="MJ767">
        <v>0</v>
      </c>
      <c r="MK767">
        <v>1</v>
      </c>
      <c r="ML767">
        <v>0</v>
      </c>
      <c r="MM767">
        <v>1</v>
      </c>
    </row>
    <row r="768" spans="1:351">
      <c r="A768" t="s">
        <v>327</v>
      </c>
      <c r="B768" t="s">
        <v>135</v>
      </c>
      <c r="C768" t="str">
        <f>"206101"</f>
        <v>206101</v>
      </c>
      <c r="D768" t="s">
        <v>326</v>
      </c>
      <c r="E768">
        <v>57</v>
      </c>
      <c r="F768">
        <v>1378</v>
      </c>
      <c r="G768">
        <v>1060</v>
      </c>
      <c r="H768">
        <v>248</v>
      </c>
      <c r="I768">
        <v>812</v>
      </c>
      <c r="J768">
        <v>1</v>
      </c>
      <c r="K768">
        <v>2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811</v>
      </c>
      <c r="T768">
        <v>0</v>
      </c>
      <c r="U768">
        <v>0</v>
      </c>
      <c r="V768">
        <v>811</v>
      </c>
      <c r="W768">
        <v>4</v>
      </c>
      <c r="X768">
        <v>2</v>
      </c>
      <c r="Y768">
        <v>2</v>
      </c>
      <c r="Z768">
        <v>0</v>
      </c>
      <c r="AA768">
        <v>807</v>
      </c>
      <c r="AB768">
        <v>354</v>
      </c>
      <c r="AC768">
        <v>114</v>
      </c>
      <c r="AD768">
        <v>33</v>
      </c>
      <c r="AE768">
        <v>89</v>
      </c>
      <c r="AF768">
        <v>1</v>
      </c>
      <c r="AG768">
        <v>38</v>
      </c>
      <c r="AH768">
        <v>1</v>
      </c>
      <c r="AI768">
        <v>3</v>
      </c>
      <c r="AJ768">
        <v>7</v>
      </c>
      <c r="AK768">
        <v>8</v>
      </c>
      <c r="AL768">
        <v>23</v>
      </c>
      <c r="AM768">
        <v>2</v>
      </c>
      <c r="AN768">
        <v>0</v>
      </c>
      <c r="AO768">
        <v>3</v>
      </c>
      <c r="AP768">
        <v>3</v>
      </c>
      <c r="AQ768">
        <v>2</v>
      </c>
      <c r="AR768">
        <v>0</v>
      </c>
      <c r="AS768">
        <v>0</v>
      </c>
      <c r="AT768">
        <v>3</v>
      </c>
      <c r="AU768">
        <v>0</v>
      </c>
      <c r="AV768">
        <v>2</v>
      </c>
      <c r="AW768">
        <v>2</v>
      </c>
      <c r="AX768">
        <v>0</v>
      </c>
      <c r="AY768">
        <v>0</v>
      </c>
      <c r="AZ768">
        <v>2</v>
      </c>
      <c r="BA768">
        <v>0</v>
      </c>
      <c r="BB768">
        <v>5</v>
      </c>
      <c r="BC768">
        <v>8</v>
      </c>
      <c r="BD768">
        <v>5</v>
      </c>
      <c r="BE768">
        <v>354</v>
      </c>
      <c r="BF768">
        <v>145</v>
      </c>
      <c r="BG768">
        <v>50</v>
      </c>
      <c r="BH768">
        <v>8</v>
      </c>
      <c r="BI768">
        <v>23</v>
      </c>
      <c r="BJ768">
        <v>8</v>
      </c>
      <c r="BK768">
        <v>24</v>
      </c>
      <c r="BL768">
        <v>2</v>
      </c>
      <c r="BM768">
        <v>0</v>
      </c>
      <c r="BN768">
        <v>0</v>
      </c>
      <c r="BO768">
        <v>0</v>
      </c>
      <c r="BP768">
        <v>0</v>
      </c>
      <c r="BQ768">
        <v>1</v>
      </c>
      <c r="BR768">
        <v>1</v>
      </c>
      <c r="BS768">
        <v>1</v>
      </c>
      <c r="BT768">
        <v>1</v>
      </c>
      <c r="BU768">
        <v>2</v>
      </c>
      <c r="BV768">
        <v>0</v>
      </c>
      <c r="BW768">
        <v>2</v>
      </c>
      <c r="BX768">
        <v>1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1</v>
      </c>
      <c r="CH768">
        <v>20</v>
      </c>
      <c r="CI768">
        <v>145</v>
      </c>
      <c r="CJ768">
        <v>21</v>
      </c>
      <c r="CK768">
        <v>7</v>
      </c>
      <c r="CL768">
        <v>4</v>
      </c>
      <c r="CM768">
        <v>2</v>
      </c>
      <c r="CN768">
        <v>0</v>
      </c>
      <c r="CO768">
        <v>1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1</v>
      </c>
      <c r="CV768">
        <v>0</v>
      </c>
      <c r="CW768">
        <v>0</v>
      </c>
      <c r="CX768">
        <v>0</v>
      </c>
      <c r="CY768">
        <v>1</v>
      </c>
      <c r="CZ768">
        <v>0</v>
      </c>
      <c r="DA768">
        <v>0</v>
      </c>
      <c r="DB768">
        <v>1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4</v>
      </c>
      <c r="DI768">
        <v>21</v>
      </c>
      <c r="DJ768">
        <v>57</v>
      </c>
      <c r="DK768">
        <v>30</v>
      </c>
      <c r="DL768">
        <v>6</v>
      </c>
      <c r="DM768">
        <v>5</v>
      </c>
      <c r="DN768">
        <v>2</v>
      </c>
      <c r="DO768">
        <v>1</v>
      </c>
      <c r="DP768">
        <v>1</v>
      </c>
      <c r="DQ768">
        <v>1</v>
      </c>
      <c r="DR768">
        <v>0</v>
      </c>
      <c r="DS768">
        <v>0</v>
      </c>
      <c r="DT768">
        <v>1</v>
      </c>
      <c r="DU768">
        <v>1</v>
      </c>
      <c r="DV768">
        <v>1</v>
      </c>
      <c r="DW768">
        <v>0</v>
      </c>
      <c r="DX768">
        <v>0</v>
      </c>
      <c r="DY768">
        <v>1</v>
      </c>
      <c r="DZ768">
        <v>0</v>
      </c>
      <c r="EA768">
        <v>1</v>
      </c>
      <c r="EB768">
        <v>1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1</v>
      </c>
      <c r="EI768">
        <v>0</v>
      </c>
      <c r="EJ768">
        <v>2</v>
      </c>
      <c r="EK768">
        <v>0</v>
      </c>
      <c r="EL768">
        <v>2</v>
      </c>
      <c r="EM768">
        <v>57</v>
      </c>
      <c r="EN768">
        <v>30</v>
      </c>
      <c r="EO768">
        <v>1</v>
      </c>
      <c r="EP768">
        <v>1</v>
      </c>
      <c r="EQ768">
        <v>1</v>
      </c>
      <c r="ER768">
        <v>0</v>
      </c>
      <c r="ES768">
        <v>2</v>
      </c>
      <c r="ET768">
        <v>2</v>
      </c>
      <c r="EU768">
        <v>0</v>
      </c>
      <c r="EV768">
        <v>0</v>
      </c>
      <c r="EW768">
        <v>1</v>
      </c>
      <c r="EX768">
        <v>2</v>
      </c>
      <c r="EY768">
        <v>0</v>
      </c>
      <c r="EZ768">
        <v>1</v>
      </c>
      <c r="FA768">
        <v>0</v>
      </c>
      <c r="FB768">
        <v>0</v>
      </c>
      <c r="FC768">
        <v>0</v>
      </c>
      <c r="FD768">
        <v>0</v>
      </c>
      <c r="FE768">
        <v>1</v>
      </c>
      <c r="FF768">
        <v>0</v>
      </c>
      <c r="FG768">
        <v>0</v>
      </c>
      <c r="FH768">
        <v>0</v>
      </c>
      <c r="FI768">
        <v>2</v>
      </c>
      <c r="FJ768">
        <v>0</v>
      </c>
      <c r="FK768">
        <v>0</v>
      </c>
      <c r="FL768">
        <v>0</v>
      </c>
      <c r="FM768">
        <v>1</v>
      </c>
      <c r="FN768">
        <v>0</v>
      </c>
      <c r="FO768">
        <v>0</v>
      </c>
      <c r="FP768">
        <v>15</v>
      </c>
      <c r="FQ768">
        <v>30</v>
      </c>
      <c r="FR768">
        <v>54</v>
      </c>
      <c r="FS768">
        <v>12</v>
      </c>
      <c r="FT768">
        <v>0</v>
      </c>
      <c r="FU768">
        <v>20</v>
      </c>
      <c r="FV768">
        <v>2</v>
      </c>
      <c r="FW768">
        <v>0</v>
      </c>
      <c r="FX768">
        <v>9</v>
      </c>
      <c r="FY768">
        <v>0</v>
      </c>
      <c r="FZ768">
        <v>0</v>
      </c>
      <c r="GA768">
        <v>0</v>
      </c>
      <c r="GB768">
        <v>0</v>
      </c>
      <c r="GC768">
        <v>4</v>
      </c>
      <c r="GD768">
        <v>0</v>
      </c>
      <c r="GE768">
        <v>0</v>
      </c>
      <c r="GF768">
        <v>0</v>
      </c>
      <c r="GG768">
        <v>0</v>
      </c>
      <c r="GH768">
        <v>0</v>
      </c>
      <c r="GI768">
        <v>0</v>
      </c>
      <c r="GJ768">
        <v>1</v>
      </c>
      <c r="GK768">
        <v>0</v>
      </c>
      <c r="GL768">
        <v>0</v>
      </c>
      <c r="GM768">
        <v>0</v>
      </c>
      <c r="GN768">
        <v>0</v>
      </c>
      <c r="GO768">
        <v>2</v>
      </c>
      <c r="GP768">
        <v>0</v>
      </c>
      <c r="GQ768">
        <v>0</v>
      </c>
      <c r="GR768">
        <v>0</v>
      </c>
      <c r="GS768">
        <v>3</v>
      </c>
      <c r="GT768">
        <v>1</v>
      </c>
      <c r="GU768">
        <v>54</v>
      </c>
      <c r="GV768">
        <v>95</v>
      </c>
      <c r="GW768">
        <v>48</v>
      </c>
      <c r="GX768">
        <v>16</v>
      </c>
      <c r="GY768">
        <v>1</v>
      </c>
      <c r="GZ768">
        <v>0</v>
      </c>
      <c r="HA768">
        <v>1</v>
      </c>
      <c r="HB768">
        <v>3</v>
      </c>
      <c r="HC768">
        <v>3</v>
      </c>
      <c r="HD768">
        <v>1</v>
      </c>
      <c r="HE768">
        <v>1</v>
      </c>
      <c r="HF768">
        <v>0</v>
      </c>
      <c r="HG768">
        <v>1</v>
      </c>
      <c r="HH768">
        <v>0</v>
      </c>
      <c r="HI768">
        <v>2</v>
      </c>
      <c r="HJ768">
        <v>0</v>
      </c>
      <c r="HK768">
        <v>1</v>
      </c>
      <c r="HL768">
        <v>0</v>
      </c>
      <c r="HM768">
        <v>1</v>
      </c>
      <c r="HN768">
        <v>2</v>
      </c>
      <c r="HO768">
        <v>3</v>
      </c>
      <c r="HP768">
        <v>3</v>
      </c>
      <c r="HQ768">
        <v>1</v>
      </c>
      <c r="HR768">
        <v>0</v>
      </c>
      <c r="HS768">
        <v>3</v>
      </c>
      <c r="HT768">
        <v>1</v>
      </c>
      <c r="HU768">
        <v>0</v>
      </c>
      <c r="HV768">
        <v>0</v>
      </c>
      <c r="HW768">
        <v>0</v>
      </c>
      <c r="HX768">
        <v>3</v>
      </c>
      <c r="HY768">
        <v>95</v>
      </c>
      <c r="HZ768">
        <v>50</v>
      </c>
      <c r="IA768">
        <v>33</v>
      </c>
      <c r="IB768">
        <v>6</v>
      </c>
      <c r="IC768">
        <v>0</v>
      </c>
      <c r="ID768">
        <v>1</v>
      </c>
      <c r="IE768">
        <v>0</v>
      </c>
      <c r="IF768">
        <v>4</v>
      </c>
      <c r="IG768">
        <v>0</v>
      </c>
      <c r="IH768">
        <v>0</v>
      </c>
      <c r="II768">
        <v>0</v>
      </c>
      <c r="IJ768">
        <v>0</v>
      </c>
      <c r="IK768">
        <v>0</v>
      </c>
      <c r="IL768">
        <v>1</v>
      </c>
      <c r="IM768">
        <v>2</v>
      </c>
      <c r="IN768">
        <v>0</v>
      </c>
      <c r="IO768">
        <v>0</v>
      </c>
      <c r="IP768">
        <v>0</v>
      </c>
      <c r="IQ768">
        <v>0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2</v>
      </c>
      <c r="IY768">
        <v>0</v>
      </c>
      <c r="IZ768">
        <v>0</v>
      </c>
      <c r="JA768">
        <v>0</v>
      </c>
      <c r="JB768">
        <v>1</v>
      </c>
      <c r="JC768">
        <v>50</v>
      </c>
      <c r="JD768" t="s">
        <v>0</v>
      </c>
      <c r="JE768" t="s">
        <v>0</v>
      </c>
      <c r="JF768" t="s">
        <v>0</v>
      </c>
      <c r="JG768" t="s">
        <v>0</v>
      </c>
      <c r="JH768" t="s">
        <v>0</v>
      </c>
      <c r="JI768" t="s">
        <v>0</v>
      </c>
      <c r="JJ768" t="s">
        <v>0</v>
      </c>
      <c r="JK768" t="s">
        <v>0</v>
      </c>
      <c r="JL768" t="s">
        <v>0</v>
      </c>
      <c r="JM768" t="s">
        <v>0</v>
      </c>
      <c r="JN768" t="s">
        <v>0</v>
      </c>
      <c r="JO768" t="s">
        <v>0</v>
      </c>
      <c r="JP768" t="s">
        <v>0</v>
      </c>
      <c r="JQ768" t="s">
        <v>0</v>
      </c>
      <c r="JR768" t="s">
        <v>0</v>
      </c>
      <c r="JS768" t="s">
        <v>0</v>
      </c>
      <c r="JT768" t="s">
        <v>0</v>
      </c>
      <c r="JU768" t="s">
        <v>0</v>
      </c>
      <c r="JV768" t="s">
        <v>0</v>
      </c>
      <c r="JW768">
        <v>1</v>
      </c>
      <c r="JX768">
        <v>0</v>
      </c>
      <c r="JY768">
        <v>1</v>
      </c>
      <c r="JZ768">
        <v>0</v>
      </c>
      <c r="KA768">
        <v>0</v>
      </c>
      <c r="KB768">
        <v>0</v>
      </c>
      <c r="KC768">
        <v>0</v>
      </c>
      <c r="KD768">
        <v>0</v>
      </c>
      <c r="KE768">
        <v>0</v>
      </c>
      <c r="KF768">
        <v>0</v>
      </c>
      <c r="KG768">
        <v>0</v>
      </c>
      <c r="KH768">
        <v>0</v>
      </c>
      <c r="KI768">
        <v>0</v>
      </c>
      <c r="KJ768">
        <v>0</v>
      </c>
      <c r="KK768">
        <v>0</v>
      </c>
      <c r="KL768">
        <v>0</v>
      </c>
      <c r="KM768">
        <v>0</v>
      </c>
      <c r="KN768">
        <v>0</v>
      </c>
      <c r="KO768">
        <v>0</v>
      </c>
      <c r="KP768">
        <v>0</v>
      </c>
      <c r="KQ768">
        <v>0</v>
      </c>
      <c r="KR768">
        <v>1</v>
      </c>
      <c r="KS768">
        <v>0</v>
      </c>
      <c r="KT768">
        <v>0</v>
      </c>
      <c r="KU768">
        <v>0</v>
      </c>
      <c r="KV768">
        <v>0</v>
      </c>
      <c r="KW768">
        <v>0</v>
      </c>
      <c r="KX768">
        <v>0</v>
      </c>
      <c r="KY768">
        <v>0</v>
      </c>
      <c r="KZ768">
        <v>0</v>
      </c>
      <c r="LA768">
        <v>0</v>
      </c>
      <c r="LB768">
        <v>0</v>
      </c>
      <c r="LC768">
        <v>0</v>
      </c>
      <c r="LD768">
        <v>0</v>
      </c>
      <c r="LE768">
        <v>0</v>
      </c>
      <c r="LF768">
        <v>0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  <c r="LN768">
        <v>0</v>
      </c>
      <c r="LO768">
        <v>0</v>
      </c>
      <c r="LP768">
        <v>0</v>
      </c>
      <c r="LQ768">
        <v>0</v>
      </c>
      <c r="LR768">
        <v>0</v>
      </c>
      <c r="LS768">
        <v>0</v>
      </c>
      <c r="LT768">
        <v>0</v>
      </c>
      <c r="LU768">
        <v>0</v>
      </c>
      <c r="LV768">
        <v>0</v>
      </c>
      <c r="LW768">
        <v>0</v>
      </c>
      <c r="LX768">
        <v>0</v>
      </c>
      <c r="LY768">
        <v>0</v>
      </c>
      <c r="LZ768">
        <v>0</v>
      </c>
      <c r="MA768">
        <v>0</v>
      </c>
      <c r="MB768">
        <v>0</v>
      </c>
      <c r="MC768">
        <v>0</v>
      </c>
      <c r="MD768">
        <v>0</v>
      </c>
      <c r="ME768">
        <v>0</v>
      </c>
      <c r="MF768">
        <v>0</v>
      </c>
      <c r="MG768">
        <v>0</v>
      </c>
      <c r="MH768">
        <v>0</v>
      </c>
      <c r="MI768">
        <v>0</v>
      </c>
      <c r="MJ768">
        <v>0</v>
      </c>
      <c r="MK768">
        <v>0</v>
      </c>
      <c r="ML768">
        <v>0</v>
      </c>
      <c r="MM768">
        <v>0</v>
      </c>
    </row>
    <row r="769" spans="1:351">
      <c r="A769" t="s">
        <v>325</v>
      </c>
      <c r="B769" t="s">
        <v>135</v>
      </c>
      <c r="C769" t="str">
        <f>"206101"</f>
        <v>206101</v>
      </c>
      <c r="D769" t="s">
        <v>322</v>
      </c>
      <c r="E769">
        <v>58</v>
      </c>
      <c r="F769">
        <v>1601</v>
      </c>
      <c r="G769">
        <v>1240</v>
      </c>
      <c r="H769">
        <v>240</v>
      </c>
      <c r="I769">
        <v>1000</v>
      </c>
      <c r="J769">
        <v>0</v>
      </c>
      <c r="K769">
        <v>5</v>
      </c>
      <c r="L769">
        <v>2</v>
      </c>
      <c r="M769">
        <v>2</v>
      </c>
      <c r="N769">
        <v>0</v>
      </c>
      <c r="O769">
        <v>0</v>
      </c>
      <c r="P769">
        <v>0</v>
      </c>
      <c r="Q769">
        <v>0</v>
      </c>
      <c r="R769">
        <v>2</v>
      </c>
      <c r="S769">
        <v>1002</v>
      </c>
      <c r="T769">
        <v>2</v>
      </c>
      <c r="U769">
        <v>0</v>
      </c>
      <c r="V769">
        <v>1002</v>
      </c>
      <c r="W769">
        <v>15</v>
      </c>
      <c r="X769">
        <v>14</v>
      </c>
      <c r="Y769">
        <v>0</v>
      </c>
      <c r="Z769">
        <v>1</v>
      </c>
      <c r="AA769">
        <v>987</v>
      </c>
      <c r="AB769">
        <v>418</v>
      </c>
      <c r="AC769">
        <v>98</v>
      </c>
      <c r="AD769">
        <v>42</v>
      </c>
      <c r="AE769">
        <v>111</v>
      </c>
      <c r="AF769">
        <v>0</v>
      </c>
      <c r="AG769">
        <v>41</v>
      </c>
      <c r="AH769">
        <v>0</v>
      </c>
      <c r="AI769">
        <v>3</v>
      </c>
      <c r="AJ769">
        <v>3</v>
      </c>
      <c r="AK769">
        <v>29</v>
      </c>
      <c r="AL769">
        <v>59</v>
      </c>
      <c r="AM769">
        <v>2</v>
      </c>
      <c r="AN769">
        <v>2</v>
      </c>
      <c r="AO769">
        <v>0</v>
      </c>
      <c r="AP769">
        <v>1</v>
      </c>
      <c r="AQ769">
        <v>4</v>
      </c>
      <c r="AR769">
        <v>0</v>
      </c>
      <c r="AS769">
        <v>1</v>
      </c>
      <c r="AT769">
        <v>3</v>
      </c>
      <c r="AU769">
        <v>0</v>
      </c>
      <c r="AV769">
        <v>2</v>
      </c>
      <c r="AW769">
        <v>2</v>
      </c>
      <c r="AX769">
        <v>1</v>
      </c>
      <c r="AY769">
        <v>1</v>
      </c>
      <c r="AZ769">
        <v>0</v>
      </c>
      <c r="BA769">
        <v>0</v>
      </c>
      <c r="BB769">
        <v>5</v>
      </c>
      <c r="BC769">
        <v>0</v>
      </c>
      <c r="BD769">
        <v>8</v>
      </c>
      <c r="BE769">
        <v>418</v>
      </c>
      <c r="BF769">
        <v>164</v>
      </c>
      <c r="BG769">
        <v>60</v>
      </c>
      <c r="BH769">
        <v>10</v>
      </c>
      <c r="BI769">
        <v>31</v>
      </c>
      <c r="BJ769">
        <v>4</v>
      </c>
      <c r="BK769">
        <v>6</v>
      </c>
      <c r="BL769">
        <v>2</v>
      </c>
      <c r="BM769">
        <v>1</v>
      </c>
      <c r="BN769">
        <v>0</v>
      </c>
      <c r="BO769">
        <v>2</v>
      </c>
      <c r="BP769">
        <v>0</v>
      </c>
      <c r="BQ769">
        <v>0</v>
      </c>
      <c r="BR769">
        <v>4</v>
      </c>
      <c r="BS769">
        <v>1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2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1</v>
      </c>
      <c r="CH769">
        <v>40</v>
      </c>
      <c r="CI769">
        <v>164</v>
      </c>
      <c r="CJ769">
        <v>24</v>
      </c>
      <c r="CK769">
        <v>15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4</v>
      </c>
      <c r="CS769">
        <v>0</v>
      </c>
      <c r="CT769">
        <v>0</v>
      </c>
      <c r="CU769">
        <v>1</v>
      </c>
      <c r="CV769">
        <v>0</v>
      </c>
      <c r="CW769">
        <v>1</v>
      </c>
      <c r="CX769">
        <v>0</v>
      </c>
      <c r="CY769">
        <v>1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2</v>
      </c>
      <c r="DI769">
        <v>24</v>
      </c>
      <c r="DJ769">
        <v>83</v>
      </c>
      <c r="DK769">
        <v>46</v>
      </c>
      <c r="DL769">
        <v>3</v>
      </c>
      <c r="DM769">
        <v>5</v>
      </c>
      <c r="DN769">
        <v>2</v>
      </c>
      <c r="DO769">
        <v>1</v>
      </c>
      <c r="DP769">
        <v>2</v>
      </c>
      <c r="DQ769">
        <v>4</v>
      </c>
      <c r="DR769">
        <v>0</v>
      </c>
      <c r="DS769">
        <v>1</v>
      </c>
      <c r="DT769">
        <v>0</v>
      </c>
      <c r="DU769">
        <v>1</v>
      </c>
      <c r="DV769">
        <v>1</v>
      </c>
      <c r="DW769">
        <v>2</v>
      </c>
      <c r="DX769">
        <v>0</v>
      </c>
      <c r="DY769">
        <v>3</v>
      </c>
      <c r="DZ769">
        <v>0</v>
      </c>
      <c r="EA769">
        <v>1</v>
      </c>
      <c r="EB769">
        <v>0</v>
      </c>
      <c r="EC769">
        <v>1</v>
      </c>
      <c r="ED769">
        <v>0</v>
      </c>
      <c r="EE769">
        <v>1</v>
      </c>
      <c r="EF769">
        <v>1</v>
      </c>
      <c r="EG769">
        <v>0</v>
      </c>
      <c r="EH769">
        <v>0</v>
      </c>
      <c r="EI769">
        <v>0</v>
      </c>
      <c r="EJ769">
        <v>2</v>
      </c>
      <c r="EK769">
        <v>0</v>
      </c>
      <c r="EL769">
        <v>6</v>
      </c>
      <c r="EM769">
        <v>83</v>
      </c>
      <c r="EN769">
        <v>26</v>
      </c>
      <c r="EO769">
        <v>6</v>
      </c>
      <c r="EP769">
        <v>2</v>
      </c>
      <c r="EQ769">
        <v>1</v>
      </c>
      <c r="ER769">
        <v>0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1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3</v>
      </c>
      <c r="FF769">
        <v>0</v>
      </c>
      <c r="FG769">
        <v>1</v>
      </c>
      <c r="FH769">
        <v>1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0</v>
      </c>
      <c r="FO769">
        <v>2</v>
      </c>
      <c r="FP769">
        <v>9</v>
      </c>
      <c r="FQ769">
        <v>26</v>
      </c>
      <c r="FR769">
        <v>71</v>
      </c>
      <c r="FS769">
        <v>19</v>
      </c>
      <c r="FT769">
        <v>0</v>
      </c>
      <c r="FU769">
        <v>21</v>
      </c>
      <c r="FV769">
        <v>0</v>
      </c>
      <c r="FW769">
        <v>1</v>
      </c>
      <c r="FX769">
        <v>10</v>
      </c>
      <c r="FY769">
        <v>0</v>
      </c>
      <c r="FZ769">
        <v>2</v>
      </c>
      <c r="GA769">
        <v>0</v>
      </c>
      <c r="GB769">
        <v>0</v>
      </c>
      <c r="GC769">
        <v>4</v>
      </c>
      <c r="GD769">
        <v>0</v>
      </c>
      <c r="GE769">
        <v>0</v>
      </c>
      <c r="GF769">
        <v>0</v>
      </c>
      <c r="GG769">
        <v>0</v>
      </c>
      <c r="GH769">
        <v>0</v>
      </c>
      <c r="GI769">
        <v>0</v>
      </c>
      <c r="GJ769">
        <v>0</v>
      </c>
      <c r="GK769">
        <v>0</v>
      </c>
      <c r="GL769">
        <v>0</v>
      </c>
      <c r="GM769">
        <v>1</v>
      </c>
      <c r="GN769">
        <v>0</v>
      </c>
      <c r="GO769">
        <v>0</v>
      </c>
      <c r="GP769">
        <v>0</v>
      </c>
      <c r="GQ769">
        <v>0</v>
      </c>
      <c r="GR769">
        <v>1</v>
      </c>
      <c r="GS769">
        <v>3</v>
      </c>
      <c r="GT769">
        <v>9</v>
      </c>
      <c r="GU769">
        <v>71</v>
      </c>
      <c r="GV769">
        <v>95</v>
      </c>
      <c r="GW769">
        <v>48</v>
      </c>
      <c r="GX769">
        <v>22</v>
      </c>
      <c r="GY769">
        <v>4</v>
      </c>
      <c r="GZ769">
        <v>3</v>
      </c>
      <c r="HA769">
        <v>1</v>
      </c>
      <c r="HB769">
        <v>2</v>
      </c>
      <c r="HC769">
        <v>3</v>
      </c>
      <c r="HD769">
        <v>0</v>
      </c>
      <c r="HE769">
        <v>1</v>
      </c>
      <c r="HF769">
        <v>1</v>
      </c>
      <c r="HG769">
        <v>3</v>
      </c>
      <c r="HH769">
        <v>0</v>
      </c>
      <c r="HI769">
        <v>1</v>
      </c>
      <c r="HJ769">
        <v>0</v>
      </c>
      <c r="HK769">
        <v>0</v>
      </c>
      <c r="HL769">
        <v>1</v>
      </c>
      <c r="HM769">
        <v>0</v>
      </c>
      <c r="HN769">
        <v>0</v>
      </c>
      <c r="HO769">
        <v>0</v>
      </c>
      <c r="HP769">
        <v>0</v>
      </c>
      <c r="HQ769">
        <v>1</v>
      </c>
      <c r="HR769">
        <v>0</v>
      </c>
      <c r="HS769">
        <v>0</v>
      </c>
      <c r="HT769">
        <v>2</v>
      </c>
      <c r="HU769">
        <v>1</v>
      </c>
      <c r="HV769">
        <v>0</v>
      </c>
      <c r="HW769">
        <v>0</v>
      </c>
      <c r="HX769">
        <v>1</v>
      </c>
      <c r="HY769">
        <v>95</v>
      </c>
      <c r="HZ769">
        <v>98</v>
      </c>
      <c r="IA769">
        <v>71</v>
      </c>
      <c r="IB769">
        <v>8</v>
      </c>
      <c r="IC769">
        <v>2</v>
      </c>
      <c r="ID769">
        <v>5</v>
      </c>
      <c r="IE769">
        <v>1</v>
      </c>
      <c r="IF769">
        <v>0</v>
      </c>
      <c r="IG769">
        <v>0</v>
      </c>
      <c r="IH769">
        <v>0</v>
      </c>
      <c r="II769">
        <v>1</v>
      </c>
      <c r="IJ769">
        <v>1</v>
      </c>
      <c r="IK769">
        <v>0</v>
      </c>
      <c r="IL769">
        <v>1</v>
      </c>
      <c r="IM769">
        <v>0</v>
      </c>
      <c r="IN769">
        <v>0</v>
      </c>
      <c r="IO769">
        <v>0</v>
      </c>
      <c r="IP769">
        <v>0</v>
      </c>
      <c r="IQ769">
        <v>0</v>
      </c>
      <c r="IR769">
        <v>1</v>
      </c>
      <c r="IS769">
        <v>1</v>
      </c>
      <c r="IT769">
        <v>0</v>
      </c>
      <c r="IU769">
        <v>2</v>
      </c>
      <c r="IV769">
        <v>0</v>
      </c>
      <c r="IW769">
        <v>0</v>
      </c>
      <c r="IX769">
        <v>0</v>
      </c>
      <c r="IY769">
        <v>0</v>
      </c>
      <c r="IZ769">
        <v>1</v>
      </c>
      <c r="JA769">
        <v>3</v>
      </c>
      <c r="JB769">
        <v>0</v>
      </c>
      <c r="JC769">
        <v>98</v>
      </c>
      <c r="JD769" t="s">
        <v>0</v>
      </c>
      <c r="JE769" t="s">
        <v>0</v>
      </c>
      <c r="JF769" t="s">
        <v>0</v>
      </c>
      <c r="JG769" t="s">
        <v>0</v>
      </c>
      <c r="JH769" t="s">
        <v>0</v>
      </c>
      <c r="JI769" t="s">
        <v>0</v>
      </c>
      <c r="JJ769" t="s">
        <v>0</v>
      </c>
      <c r="JK769" t="s">
        <v>0</v>
      </c>
      <c r="JL769" t="s">
        <v>0</v>
      </c>
      <c r="JM769" t="s">
        <v>0</v>
      </c>
      <c r="JN769" t="s">
        <v>0</v>
      </c>
      <c r="JO769" t="s">
        <v>0</v>
      </c>
      <c r="JP769" t="s">
        <v>0</v>
      </c>
      <c r="JQ769" t="s">
        <v>0</v>
      </c>
      <c r="JR769" t="s">
        <v>0</v>
      </c>
      <c r="JS769" t="s">
        <v>0</v>
      </c>
      <c r="JT769" t="s">
        <v>0</v>
      </c>
      <c r="JU769" t="s">
        <v>0</v>
      </c>
      <c r="JV769" t="s">
        <v>0</v>
      </c>
      <c r="JW769">
        <v>5</v>
      </c>
      <c r="JX769">
        <v>1</v>
      </c>
      <c r="JY769">
        <v>1</v>
      </c>
      <c r="JZ769">
        <v>0</v>
      </c>
      <c r="KA769">
        <v>1</v>
      </c>
      <c r="KB769">
        <v>0</v>
      </c>
      <c r="KC769">
        <v>1</v>
      </c>
      <c r="KD769">
        <v>0</v>
      </c>
      <c r="KE769">
        <v>0</v>
      </c>
      <c r="KF769">
        <v>0</v>
      </c>
      <c r="KG769">
        <v>0</v>
      </c>
      <c r="KH769">
        <v>0</v>
      </c>
      <c r="KI769">
        <v>0</v>
      </c>
      <c r="KJ769">
        <v>0</v>
      </c>
      <c r="KK769">
        <v>0</v>
      </c>
      <c r="KL769">
        <v>0</v>
      </c>
      <c r="KM769">
        <v>0</v>
      </c>
      <c r="KN769">
        <v>1</v>
      </c>
      <c r="KO769">
        <v>0</v>
      </c>
      <c r="KP769">
        <v>0</v>
      </c>
      <c r="KQ769">
        <v>0</v>
      </c>
      <c r="KR769">
        <v>5</v>
      </c>
      <c r="KS769">
        <v>3</v>
      </c>
      <c r="KT769">
        <v>0</v>
      </c>
      <c r="KU769">
        <v>0</v>
      </c>
      <c r="KV769">
        <v>0</v>
      </c>
      <c r="KW769">
        <v>0</v>
      </c>
      <c r="KX769">
        <v>0</v>
      </c>
      <c r="KY769">
        <v>0</v>
      </c>
      <c r="KZ769">
        <v>1</v>
      </c>
      <c r="LA769">
        <v>0</v>
      </c>
      <c r="LB769">
        <v>0</v>
      </c>
      <c r="LC769">
        <v>0</v>
      </c>
      <c r="LD769">
        <v>1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0</v>
      </c>
      <c r="LL769">
        <v>0</v>
      </c>
      <c r="LM769">
        <v>0</v>
      </c>
      <c r="LN769">
        <v>0</v>
      </c>
      <c r="LO769">
        <v>0</v>
      </c>
      <c r="LP769">
        <v>1</v>
      </c>
      <c r="LQ769">
        <v>0</v>
      </c>
      <c r="LR769">
        <v>0</v>
      </c>
      <c r="LS769">
        <v>0</v>
      </c>
      <c r="LT769">
        <v>0</v>
      </c>
      <c r="LU769">
        <v>3</v>
      </c>
      <c r="LV769">
        <v>0</v>
      </c>
      <c r="LW769">
        <v>0</v>
      </c>
      <c r="LX769">
        <v>0</v>
      </c>
      <c r="LY769">
        <v>0</v>
      </c>
      <c r="LZ769">
        <v>0</v>
      </c>
      <c r="MA769">
        <v>0</v>
      </c>
      <c r="MB769">
        <v>0</v>
      </c>
      <c r="MC769">
        <v>0</v>
      </c>
      <c r="MD769">
        <v>0</v>
      </c>
      <c r="ME769">
        <v>0</v>
      </c>
      <c r="MF769">
        <v>0</v>
      </c>
      <c r="MG769">
        <v>0</v>
      </c>
      <c r="MH769">
        <v>0</v>
      </c>
      <c r="MI769">
        <v>0</v>
      </c>
      <c r="MJ769">
        <v>0</v>
      </c>
      <c r="MK769">
        <v>0</v>
      </c>
      <c r="ML769">
        <v>0</v>
      </c>
      <c r="MM769">
        <v>0</v>
      </c>
    </row>
    <row r="770" spans="1:351">
      <c r="A770" t="s">
        <v>324</v>
      </c>
      <c r="B770" t="s">
        <v>135</v>
      </c>
      <c r="C770" t="str">
        <f>"206101"</f>
        <v>206101</v>
      </c>
      <c r="D770" t="s">
        <v>322</v>
      </c>
      <c r="E770">
        <v>59</v>
      </c>
      <c r="F770">
        <v>1798</v>
      </c>
      <c r="G770">
        <v>1370</v>
      </c>
      <c r="H770">
        <v>325</v>
      </c>
      <c r="I770">
        <v>1045</v>
      </c>
      <c r="J770">
        <v>0</v>
      </c>
      <c r="K770">
        <v>1</v>
      </c>
      <c r="L770">
        <v>2</v>
      </c>
      <c r="M770">
        <v>2</v>
      </c>
      <c r="N770">
        <v>0</v>
      </c>
      <c r="O770">
        <v>0</v>
      </c>
      <c r="P770">
        <v>0</v>
      </c>
      <c r="Q770">
        <v>0</v>
      </c>
      <c r="R770">
        <v>2</v>
      </c>
      <c r="S770">
        <v>1036</v>
      </c>
      <c r="T770">
        <v>2</v>
      </c>
      <c r="U770">
        <v>0</v>
      </c>
      <c r="V770">
        <v>1036</v>
      </c>
      <c r="W770">
        <v>17</v>
      </c>
      <c r="X770">
        <v>12</v>
      </c>
      <c r="Y770">
        <v>3</v>
      </c>
      <c r="Z770">
        <v>2</v>
      </c>
      <c r="AA770">
        <v>1019</v>
      </c>
      <c r="AB770">
        <v>370</v>
      </c>
      <c r="AC770">
        <v>86</v>
      </c>
      <c r="AD770">
        <v>51</v>
      </c>
      <c r="AE770">
        <v>89</v>
      </c>
      <c r="AF770">
        <v>2</v>
      </c>
      <c r="AG770">
        <v>44</v>
      </c>
      <c r="AH770">
        <v>4</v>
      </c>
      <c r="AI770">
        <v>2</v>
      </c>
      <c r="AJ770">
        <v>4</v>
      </c>
      <c r="AK770">
        <v>15</v>
      </c>
      <c r="AL770">
        <v>34</v>
      </c>
      <c r="AM770">
        <v>4</v>
      </c>
      <c r="AN770">
        <v>0</v>
      </c>
      <c r="AO770">
        <v>2</v>
      </c>
      <c r="AP770">
        <v>0</v>
      </c>
      <c r="AQ770">
        <v>1</v>
      </c>
      <c r="AR770">
        <v>0</v>
      </c>
      <c r="AS770">
        <v>0</v>
      </c>
      <c r="AT770">
        <v>3</v>
      </c>
      <c r="AU770">
        <v>0</v>
      </c>
      <c r="AV770">
        <v>4</v>
      </c>
      <c r="AW770">
        <v>3</v>
      </c>
      <c r="AX770">
        <v>1</v>
      </c>
      <c r="AY770">
        <v>0</v>
      </c>
      <c r="AZ770">
        <v>0</v>
      </c>
      <c r="BA770">
        <v>2</v>
      </c>
      <c r="BB770">
        <v>8</v>
      </c>
      <c r="BC770">
        <v>3</v>
      </c>
      <c r="BD770">
        <v>8</v>
      </c>
      <c r="BE770">
        <v>370</v>
      </c>
      <c r="BF770">
        <v>201</v>
      </c>
      <c r="BG770">
        <v>70</v>
      </c>
      <c r="BH770">
        <v>14</v>
      </c>
      <c r="BI770">
        <v>27</v>
      </c>
      <c r="BJ770">
        <v>9</v>
      </c>
      <c r="BK770">
        <v>36</v>
      </c>
      <c r="BL770">
        <v>1</v>
      </c>
      <c r="BM770">
        <v>0</v>
      </c>
      <c r="BN770">
        <v>1</v>
      </c>
      <c r="BO770">
        <v>2</v>
      </c>
      <c r="BP770">
        <v>0</v>
      </c>
      <c r="BQ770">
        <v>2</v>
      </c>
      <c r="BR770">
        <v>1</v>
      </c>
      <c r="BS770">
        <v>0</v>
      </c>
      <c r="BT770">
        <v>2</v>
      </c>
      <c r="BU770">
        <v>0</v>
      </c>
      <c r="BV770">
        <v>1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1</v>
      </c>
      <c r="CC770">
        <v>1</v>
      </c>
      <c r="CD770">
        <v>0</v>
      </c>
      <c r="CE770">
        <v>0</v>
      </c>
      <c r="CF770">
        <v>0</v>
      </c>
      <c r="CG770">
        <v>0</v>
      </c>
      <c r="CH770">
        <v>33</v>
      </c>
      <c r="CI770">
        <v>201</v>
      </c>
      <c r="CJ770">
        <v>36</v>
      </c>
      <c r="CK770">
        <v>19</v>
      </c>
      <c r="CL770">
        <v>1</v>
      </c>
      <c r="CM770">
        <v>0</v>
      </c>
      <c r="CN770">
        <v>2</v>
      </c>
      <c r="CO770">
        <v>0</v>
      </c>
      <c r="CP770">
        <v>1</v>
      </c>
      <c r="CQ770">
        <v>0</v>
      </c>
      <c r="CR770">
        <v>2</v>
      </c>
      <c r="CS770">
        <v>0</v>
      </c>
      <c r="CT770">
        <v>0</v>
      </c>
      <c r="CU770">
        <v>1</v>
      </c>
      <c r="CV770">
        <v>0</v>
      </c>
      <c r="CW770">
        <v>1</v>
      </c>
      <c r="CX770">
        <v>0</v>
      </c>
      <c r="CY770">
        <v>0</v>
      </c>
      <c r="CZ770">
        <v>0</v>
      </c>
      <c r="DA770">
        <v>4</v>
      </c>
      <c r="DB770">
        <v>1</v>
      </c>
      <c r="DC770">
        <v>1</v>
      </c>
      <c r="DD770">
        <v>0</v>
      </c>
      <c r="DE770">
        <v>0</v>
      </c>
      <c r="DF770">
        <v>0</v>
      </c>
      <c r="DG770">
        <v>0</v>
      </c>
      <c r="DH770">
        <v>3</v>
      </c>
      <c r="DI770">
        <v>36</v>
      </c>
      <c r="DJ770">
        <v>80</v>
      </c>
      <c r="DK770">
        <v>50</v>
      </c>
      <c r="DL770">
        <v>4</v>
      </c>
      <c r="DM770">
        <v>4</v>
      </c>
      <c r="DN770">
        <v>1</v>
      </c>
      <c r="DO770">
        <v>0</v>
      </c>
      <c r="DP770">
        <v>0</v>
      </c>
      <c r="DQ770">
        <v>2</v>
      </c>
      <c r="DR770">
        <v>1</v>
      </c>
      <c r="DS770">
        <v>1</v>
      </c>
      <c r="DT770">
        <v>3</v>
      </c>
      <c r="DU770">
        <v>3</v>
      </c>
      <c r="DV770">
        <v>1</v>
      </c>
      <c r="DW770">
        <v>0</v>
      </c>
      <c r="DX770">
        <v>0</v>
      </c>
      <c r="DY770">
        <v>0</v>
      </c>
      <c r="DZ770">
        <v>2</v>
      </c>
      <c r="EA770">
        <v>0</v>
      </c>
      <c r="EB770">
        <v>1</v>
      </c>
      <c r="EC770">
        <v>1</v>
      </c>
      <c r="ED770">
        <v>0</v>
      </c>
      <c r="EE770">
        <v>1</v>
      </c>
      <c r="EF770">
        <v>0</v>
      </c>
      <c r="EG770">
        <v>0</v>
      </c>
      <c r="EH770">
        <v>0</v>
      </c>
      <c r="EI770">
        <v>1</v>
      </c>
      <c r="EJ770">
        <v>0</v>
      </c>
      <c r="EK770">
        <v>1</v>
      </c>
      <c r="EL770">
        <v>3</v>
      </c>
      <c r="EM770">
        <v>80</v>
      </c>
      <c r="EN770">
        <v>40</v>
      </c>
      <c r="EO770">
        <v>4</v>
      </c>
      <c r="EP770">
        <v>1</v>
      </c>
      <c r="EQ770">
        <v>0</v>
      </c>
      <c r="ER770">
        <v>0</v>
      </c>
      <c r="ES770">
        <v>1</v>
      </c>
      <c r="ET770">
        <v>0</v>
      </c>
      <c r="EU770">
        <v>0</v>
      </c>
      <c r="EV770">
        <v>0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0</v>
      </c>
      <c r="FC770">
        <v>1</v>
      </c>
      <c r="FD770">
        <v>0</v>
      </c>
      <c r="FE770">
        <v>0</v>
      </c>
      <c r="FF770">
        <v>0</v>
      </c>
      <c r="FG770">
        <v>1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0</v>
      </c>
      <c r="FN770">
        <v>0</v>
      </c>
      <c r="FO770">
        <v>4</v>
      </c>
      <c r="FP770">
        <v>28</v>
      </c>
      <c r="FQ770">
        <v>40</v>
      </c>
      <c r="FR770">
        <v>104</v>
      </c>
      <c r="FS770">
        <v>21</v>
      </c>
      <c r="FT770">
        <v>2</v>
      </c>
      <c r="FU770">
        <v>26</v>
      </c>
      <c r="FV770">
        <v>0</v>
      </c>
      <c r="FW770">
        <v>1</v>
      </c>
      <c r="FX770">
        <v>12</v>
      </c>
      <c r="FY770">
        <v>0</v>
      </c>
      <c r="FZ770">
        <v>0</v>
      </c>
      <c r="GA770">
        <v>0</v>
      </c>
      <c r="GB770">
        <v>0</v>
      </c>
      <c r="GC770">
        <v>3</v>
      </c>
      <c r="GD770">
        <v>1</v>
      </c>
      <c r="GE770">
        <v>0</v>
      </c>
      <c r="GF770">
        <v>0</v>
      </c>
      <c r="GG770">
        <v>0</v>
      </c>
      <c r="GH770">
        <v>0</v>
      </c>
      <c r="GI770">
        <v>0</v>
      </c>
      <c r="GJ770">
        <v>1</v>
      </c>
      <c r="GK770">
        <v>1</v>
      </c>
      <c r="GL770">
        <v>0</v>
      </c>
      <c r="GM770">
        <v>0</v>
      </c>
      <c r="GN770">
        <v>0</v>
      </c>
      <c r="GO770">
        <v>0</v>
      </c>
      <c r="GP770">
        <v>1</v>
      </c>
      <c r="GQ770">
        <v>1</v>
      </c>
      <c r="GR770">
        <v>0</v>
      </c>
      <c r="GS770">
        <v>22</v>
      </c>
      <c r="GT770">
        <v>12</v>
      </c>
      <c r="GU770">
        <v>104</v>
      </c>
      <c r="GV770">
        <v>79</v>
      </c>
      <c r="GW770">
        <v>39</v>
      </c>
      <c r="GX770">
        <v>9</v>
      </c>
      <c r="GY770">
        <v>1</v>
      </c>
      <c r="GZ770">
        <v>1</v>
      </c>
      <c r="HA770">
        <v>4</v>
      </c>
      <c r="HB770">
        <v>1</v>
      </c>
      <c r="HC770">
        <v>8</v>
      </c>
      <c r="HD770">
        <v>0</v>
      </c>
      <c r="HE770">
        <v>0</v>
      </c>
      <c r="HF770">
        <v>0</v>
      </c>
      <c r="HG770">
        <v>0</v>
      </c>
      <c r="HH770">
        <v>3</v>
      </c>
      <c r="HI770">
        <v>1</v>
      </c>
      <c r="HJ770">
        <v>0</v>
      </c>
      <c r="HK770">
        <v>1</v>
      </c>
      <c r="HL770">
        <v>3</v>
      </c>
      <c r="HM770">
        <v>0</v>
      </c>
      <c r="HN770">
        <v>1</v>
      </c>
      <c r="HO770">
        <v>1</v>
      </c>
      <c r="HP770">
        <v>1</v>
      </c>
      <c r="HQ770">
        <v>0</v>
      </c>
      <c r="HR770">
        <v>0</v>
      </c>
      <c r="HS770">
        <v>0</v>
      </c>
      <c r="HT770">
        <v>1</v>
      </c>
      <c r="HU770">
        <v>2</v>
      </c>
      <c r="HV770">
        <v>1</v>
      </c>
      <c r="HW770">
        <v>0</v>
      </c>
      <c r="HX770">
        <v>1</v>
      </c>
      <c r="HY770">
        <v>79</v>
      </c>
      <c r="HZ770">
        <v>103</v>
      </c>
      <c r="IA770">
        <v>73</v>
      </c>
      <c r="IB770">
        <v>11</v>
      </c>
      <c r="IC770">
        <v>1</v>
      </c>
      <c r="ID770">
        <v>1</v>
      </c>
      <c r="IE770">
        <v>0</v>
      </c>
      <c r="IF770">
        <v>1</v>
      </c>
      <c r="IG770">
        <v>1</v>
      </c>
      <c r="IH770">
        <v>0</v>
      </c>
      <c r="II770">
        <v>1</v>
      </c>
      <c r="IJ770">
        <v>1</v>
      </c>
      <c r="IK770">
        <v>2</v>
      </c>
      <c r="IL770">
        <v>0</v>
      </c>
      <c r="IM770">
        <v>1</v>
      </c>
      <c r="IN770">
        <v>3</v>
      </c>
      <c r="IO770">
        <v>0</v>
      </c>
      <c r="IP770">
        <v>0</v>
      </c>
      <c r="IQ770">
        <v>1</v>
      </c>
      <c r="IR770">
        <v>1</v>
      </c>
      <c r="IS770">
        <v>1</v>
      </c>
      <c r="IT770">
        <v>0</v>
      </c>
      <c r="IU770">
        <v>0</v>
      </c>
      <c r="IV770">
        <v>0</v>
      </c>
      <c r="IW770">
        <v>1</v>
      </c>
      <c r="IX770">
        <v>0</v>
      </c>
      <c r="IY770">
        <v>0</v>
      </c>
      <c r="IZ770">
        <v>0</v>
      </c>
      <c r="JA770">
        <v>0</v>
      </c>
      <c r="JB770">
        <v>3</v>
      </c>
      <c r="JC770">
        <v>103</v>
      </c>
      <c r="JD770" t="s">
        <v>0</v>
      </c>
      <c r="JE770" t="s">
        <v>0</v>
      </c>
      <c r="JF770" t="s">
        <v>0</v>
      </c>
      <c r="JG770" t="s">
        <v>0</v>
      </c>
      <c r="JH770" t="s">
        <v>0</v>
      </c>
      <c r="JI770" t="s">
        <v>0</v>
      </c>
      <c r="JJ770" t="s">
        <v>0</v>
      </c>
      <c r="JK770" t="s">
        <v>0</v>
      </c>
      <c r="JL770" t="s">
        <v>0</v>
      </c>
      <c r="JM770" t="s">
        <v>0</v>
      </c>
      <c r="JN770" t="s">
        <v>0</v>
      </c>
      <c r="JO770" t="s">
        <v>0</v>
      </c>
      <c r="JP770" t="s">
        <v>0</v>
      </c>
      <c r="JQ770" t="s">
        <v>0</v>
      </c>
      <c r="JR770" t="s">
        <v>0</v>
      </c>
      <c r="JS770" t="s">
        <v>0</v>
      </c>
      <c r="JT770" t="s">
        <v>0</v>
      </c>
      <c r="JU770" t="s">
        <v>0</v>
      </c>
      <c r="JV770" t="s">
        <v>0</v>
      </c>
      <c r="JW770">
        <v>5</v>
      </c>
      <c r="JX770">
        <v>1</v>
      </c>
      <c r="JY770">
        <v>0</v>
      </c>
      <c r="JZ770">
        <v>0</v>
      </c>
      <c r="KA770">
        <v>1</v>
      </c>
      <c r="KB770">
        <v>0</v>
      </c>
      <c r="KC770">
        <v>0</v>
      </c>
      <c r="KD770">
        <v>0</v>
      </c>
      <c r="KE770">
        <v>0</v>
      </c>
      <c r="KF770">
        <v>3</v>
      </c>
      <c r="KG770">
        <v>0</v>
      </c>
      <c r="KH770">
        <v>0</v>
      </c>
      <c r="KI770">
        <v>0</v>
      </c>
      <c r="KJ770">
        <v>0</v>
      </c>
      <c r="KK770">
        <v>0</v>
      </c>
      <c r="KL770">
        <v>0</v>
      </c>
      <c r="KM770">
        <v>0</v>
      </c>
      <c r="KN770">
        <v>0</v>
      </c>
      <c r="KO770">
        <v>0</v>
      </c>
      <c r="KP770">
        <v>0</v>
      </c>
      <c r="KQ770">
        <v>0</v>
      </c>
      <c r="KR770">
        <v>5</v>
      </c>
      <c r="KS770">
        <v>0</v>
      </c>
      <c r="KT770">
        <v>0</v>
      </c>
      <c r="KU770">
        <v>0</v>
      </c>
      <c r="KV770">
        <v>0</v>
      </c>
      <c r="KW770">
        <v>0</v>
      </c>
      <c r="KX770">
        <v>0</v>
      </c>
      <c r="KY770">
        <v>0</v>
      </c>
      <c r="KZ770">
        <v>0</v>
      </c>
      <c r="LA770">
        <v>0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</v>
      </c>
      <c r="LI770">
        <v>0</v>
      </c>
      <c r="LJ770">
        <v>0</v>
      </c>
      <c r="LK770">
        <v>0</v>
      </c>
      <c r="LL770">
        <v>0</v>
      </c>
      <c r="LM770">
        <v>0</v>
      </c>
      <c r="LN770">
        <v>0</v>
      </c>
      <c r="LO770">
        <v>0</v>
      </c>
      <c r="LP770">
        <v>0</v>
      </c>
      <c r="LQ770">
        <v>0</v>
      </c>
      <c r="LR770">
        <v>0</v>
      </c>
      <c r="LS770">
        <v>0</v>
      </c>
      <c r="LT770">
        <v>0</v>
      </c>
      <c r="LU770">
        <v>0</v>
      </c>
      <c r="LV770">
        <v>1</v>
      </c>
      <c r="LW770">
        <v>0</v>
      </c>
      <c r="LX770">
        <v>0</v>
      </c>
      <c r="LY770">
        <v>0</v>
      </c>
      <c r="LZ770">
        <v>0</v>
      </c>
      <c r="MA770">
        <v>0</v>
      </c>
      <c r="MB770">
        <v>0</v>
      </c>
      <c r="MC770">
        <v>0</v>
      </c>
      <c r="MD770">
        <v>0</v>
      </c>
      <c r="ME770">
        <v>0</v>
      </c>
      <c r="MF770">
        <v>0</v>
      </c>
      <c r="MG770">
        <v>0</v>
      </c>
      <c r="MH770">
        <v>0</v>
      </c>
      <c r="MI770">
        <v>0</v>
      </c>
      <c r="MJ770">
        <v>0</v>
      </c>
      <c r="MK770">
        <v>1</v>
      </c>
      <c r="ML770">
        <v>0</v>
      </c>
      <c r="MM770">
        <v>1</v>
      </c>
    </row>
    <row r="771" spans="1:351">
      <c r="A771" t="s">
        <v>323</v>
      </c>
      <c r="B771" t="s">
        <v>135</v>
      </c>
      <c r="C771" t="str">
        <f>"206101"</f>
        <v>206101</v>
      </c>
      <c r="D771" t="s">
        <v>322</v>
      </c>
      <c r="E771">
        <v>60</v>
      </c>
      <c r="F771">
        <v>1712</v>
      </c>
      <c r="G771">
        <v>1330</v>
      </c>
      <c r="H771">
        <v>293</v>
      </c>
      <c r="I771">
        <v>1037</v>
      </c>
      <c r="J771">
        <v>0</v>
      </c>
      <c r="K771">
        <v>3</v>
      </c>
      <c r="L771">
        <v>1</v>
      </c>
      <c r="M771">
        <v>1</v>
      </c>
      <c r="N771">
        <v>0</v>
      </c>
      <c r="O771">
        <v>0</v>
      </c>
      <c r="P771">
        <v>0</v>
      </c>
      <c r="Q771">
        <v>0</v>
      </c>
      <c r="R771">
        <v>1</v>
      </c>
      <c r="S771">
        <v>1038</v>
      </c>
      <c r="T771">
        <v>1</v>
      </c>
      <c r="U771">
        <v>0</v>
      </c>
      <c r="V771">
        <v>1038</v>
      </c>
      <c r="W771">
        <v>8</v>
      </c>
      <c r="X771">
        <v>5</v>
      </c>
      <c r="Y771">
        <v>3</v>
      </c>
      <c r="Z771">
        <v>0</v>
      </c>
      <c r="AA771">
        <v>1030</v>
      </c>
      <c r="AB771">
        <v>465</v>
      </c>
      <c r="AC771">
        <v>136</v>
      </c>
      <c r="AD771">
        <v>39</v>
      </c>
      <c r="AE771">
        <v>98</v>
      </c>
      <c r="AF771">
        <v>0</v>
      </c>
      <c r="AG771">
        <v>44</v>
      </c>
      <c r="AH771">
        <v>0</v>
      </c>
      <c r="AI771">
        <v>1</v>
      </c>
      <c r="AJ771">
        <v>2</v>
      </c>
      <c r="AK771">
        <v>19</v>
      </c>
      <c r="AL771">
        <v>89</v>
      </c>
      <c r="AM771">
        <v>4</v>
      </c>
      <c r="AN771">
        <v>0</v>
      </c>
      <c r="AO771">
        <v>3</v>
      </c>
      <c r="AP771">
        <v>4</v>
      </c>
      <c r="AQ771">
        <v>2</v>
      </c>
      <c r="AR771">
        <v>0</v>
      </c>
      <c r="AS771">
        <v>0</v>
      </c>
      <c r="AT771">
        <v>2</v>
      </c>
      <c r="AU771">
        <v>0</v>
      </c>
      <c r="AV771">
        <v>6</v>
      </c>
      <c r="AW771">
        <v>4</v>
      </c>
      <c r="AX771">
        <v>2</v>
      </c>
      <c r="AY771">
        <v>0</v>
      </c>
      <c r="AZ771">
        <v>0</v>
      </c>
      <c r="BA771">
        <v>0</v>
      </c>
      <c r="BB771">
        <v>2</v>
      </c>
      <c r="BC771">
        <v>2</v>
      </c>
      <c r="BD771">
        <v>6</v>
      </c>
      <c r="BE771">
        <v>465</v>
      </c>
      <c r="BF771">
        <v>205</v>
      </c>
      <c r="BG771">
        <v>59</v>
      </c>
      <c r="BH771">
        <v>7</v>
      </c>
      <c r="BI771">
        <v>28</v>
      </c>
      <c r="BJ771">
        <v>6</v>
      </c>
      <c r="BK771">
        <v>49</v>
      </c>
      <c r="BL771">
        <v>3</v>
      </c>
      <c r="BM771">
        <v>0</v>
      </c>
      <c r="BN771">
        <v>0</v>
      </c>
      <c r="BO771">
        <v>2</v>
      </c>
      <c r="BP771">
        <v>0</v>
      </c>
      <c r="BQ771">
        <v>1</v>
      </c>
      <c r="BR771">
        <v>1</v>
      </c>
      <c r="BS771">
        <v>0</v>
      </c>
      <c r="BT771">
        <v>0</v>
      </c>
      <c r="BU771">
        <v>0</v>
      </c>
      <c r="BV771">
        <v>3</v>
      </c>
      <c r="BW771">
        <v>1</v>
      </c>
      <c r="BX771">
        <v>0</v>
      </c>
      <c r="BY771">
        <v>0</v>
      </c>
      <c r="BZ771">
        <v>1</v>
      </c>
      <c r="CA771">
        <v>4</v>
      </c>
      <c r="CB771">
        <v>1</v>
      </c>
      <c r="CC771">
        <v>1</v>
      </c>
      <c r="CD771">
        <v>0</v>
      </c>
      <c r="CE771">
        <v>1</v>
      </c>
      <c r="CF771">
        <v>0</v>
      </c>
      <c r="CG771">
        <v>0</v>
      </c>
      <c r="CH771">
        <v>37</v>
      </c>
      <c r="CI771">
        <v>205</v>
      </c>
      <c r="CJ771">
        <v>21</v>
      </c>
      <c r="CK771">
        <v>5</v>
      </c>
      <c r="CL771">
        <v>2</v>
      </c>
      <c r="CM771">
        <v>1</v>
      </c>
      <c r="CN771">
        <v>0</v>
      </c>
      <c r="CO771">
        <v>3</v>
      </c>
      <c r="CP771">
        <v>1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2</v>
      </c>
      <c r="CW771">
        <v>0</v>
      </c>
      <c r="CX771">
        <v>0</v>
      </c>
      <c r="CY771">
        <v>0</v>
      </c>
      <c r="CZ771">
        <v>0</v>
      </c>
      <c r="DA771">
        <v>1</v>
      </c>
      <c r="DB771">
        <v>0</v>
      </c>
      <c r="DC771">
        <v>0</v>
      </c>
      <c r="DD771">
        <v>1</v>
      </c>
      <c r="DE771">
        <v>0</v>
      </c>
      <c r="DF771">
        <v>2</v>
      </c>
      <c r="DG771">
        <v>2</v>
      </c>
      <c r="DH771">
        <v>1</v>
      </c>
      <c r="DI771">
        <v>21</v>
      </c>
      <c r="DJ771">
        <v>57</v>
      </c>
      <c r="DK771">
        <v>33</v>
      </c>
      <c r="DL771">
        <v>0</v>
      </c>
      <c r="DM771">
        <v>2</v>
      </c>
      <c r="DN771">
        <v>2</v>
      </c>
      <c r="DO771">
        <v>1</v>
      </c>
      <c r="DP771">
        <v>0</v>
      </c>
      <c r="DQ771">
        <v>1</v>
      </c>
      <c r="DR771">
        <v>0</v>
      </c>
      <c r="DS771">
        <v>2</v>
      </c>
      <c r="DT771">
        <v>1</v>
      </c>
      <c r="DU771">
        <v>1</v>
      </c>
      <c r="DV771">
        <v>0</v>
      </c>
      <c r="DW771">
        <v>0</v>
      </c>
      <c r="DX771">
        <v>1</v>
      </c>
      <c r="DY771">
        <v>0</v>
      </c>
      <c r="DZ771">
        <v>0</v>
      </c>
      <c r="EA771">
        <v>2</v>
      </c>
      <c r="EB771">
        <v>0</v>
      </c>
      <c r="EC771">
        <v>2</v>
      </c>
      <c r="ED771">
        <v>1</v>
      </c>
      <c r="EE771">
        <v>2</v>
      </c>
      <c r="EF771">
        <v>0</v>
      </c>
      <c r="EG771">
        <v>0</v>
      </c>
      <c r="EH771">
        <v>0</v>
      </c>
      <c r="EI771">
        <v>1</v>
      </c>
      <c r="EJ771">
        <v>1</v>
      </c>
      <c r="EK771">
        <v>0</v>
      </c>
      <c r="EL771">
        <v>4</v>
      </c>
      <c r="EM771">
        <v>57</v>
      </c>
      <c r="EN771">
        <v>29</v>
      </c>
      <c r="EO771">
        <v>6</v>
      </c>
      <c r="EP771">
        <v>0</v>
      </c>
      <c r="EQ771">
        <v>1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1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0</v>
      </c>
      <c r="FN771">
        <v>0</v>
      </c>
      <c r="FO771">
        <v>0</v>
      </c>
      <c r="FP771">
        <v>21</v>
      </c>
      <c r="FQ771">
        <v>29</v>
      </c>
      <c r="FR771">
        <v>86</v>
      </c>
      <c r="FS771">
        <v>22</v>
      </c>
      <c r="FT771">
        <v>0</v>
      </c>
      <c r="FU771">
        <v>25</v>
      </c>
      <c r="FV771">
        <v>3</v>
      </c>
      <c r="FW771">
        <v>0</v>
      </c>
      <c r="FX771">
        <v>11</v>
      </c>
      <c r="FY771">
        <v>0</v>
      </c>
      <c r="FZ771">
        <v>1</v>
      </c>
      <c r="GA771">
        <v>0</v>
      </c>
      <c r="GB771">
        <v>0</v>
      </c>
      <c r="GC771">
        <v>6</v>
      </c>
      <c r="GD771">
        <v>0</v>
      </c>
      <c r="GE771">
        <v>1</v>
      </c>
      <c r="GF771">
        <v>0</v>
      </c>
      <c r="GG771">
        <v>0</v>
      </c>
      <c r="GH771">
        <v>0</v>
      </c>
      <c r="GI771">
        <v>0</v>
      </c>
      <c r="GJ771">
        <v>1</v>
      </c>
      <c r="GK771">
        <v>1</v>
      </c>
      <c r="GL771">
        <v>0</v>
      </c>
      <c r="GM771">
        <v>0</v>
      </c>
      <c r="GN771">
        <v>0</v>
      </c>
      <c r="GO771">
        <v>1</v>
      </c>
      <c r="GP771">
        <v>0</v>
      </c>
      <c r="GQ771">
        <v>0</v>
      </c>
      <c r="GR771">
        <v>0</v>
      </c>
      <c r="GS771">
        <v>1</v>
      </c>
      <c r="GT771">
        <v>13</v>
      </c>
      <c r="GU771">
        <v>86</v>
      </c>
      <c r="GV771">
        <v>80</v>
      </c>
      <c r="GW771">
        <v>31</v>
      </c>
      <c r="GX771">
        <v>17</v>
      </c>
      <c r="GY771">
        <v>0</v>
      </c>
      <c r="GZ771">
        <v>1</v>
      </c>
      <c r="HA771">
        <v>0</v>
      </c>
      <c r="HB771">
        <v>3</v>
      </c>
      <c r="HC771">
        <v>4</v>
      </c>
      <c r="HD771">
        <v>0</v>
      </c>
      <c r="HE771">
        <v>2</v>
      </c>
      <c r="HF771">
        <v>0</v>
      </c>
      <c r="HG771">
        <v>5</v>
      </c>
      <c r="HH771">
        <v>0</v>
      </c>
      <c r="HI771">
        <v>2</v>
      </c>
      <c r="HJ771">
        <v>0</v>
      </c>
      <c r="HK771">
        <v>1</v>
      </c>
      <c r="HL771">
        <v>0</v>
      </c>
      <c r="HM771">
        <v>0</v>
      </c>
      <c r="HN771">
        <v>2</v>
      </c>
      <c r="HO771">
        <v>2</v>
      </c>
      <c r="HP771">
        <v>1</v>
      </c>
      <c r="HQ771">
        <v>0</v>
      </c>
      <c r="HR771">
        <v>0</v>
      </c>
      <c r="HS771">
        <v>5</v>
      </c>
      <c r="HT771">
        <v>2</v>
      </c>
      <c r="HU771">
        <v>0</v>
      </c>
      <c r="HV771">
        <v>0</v>
      </c>
      <c r="HW771">
        <v>0</v>
      </c>
      <c r="HX771">
        <v>2</v>
      </c>
      <c r="HY771">
        <v>80</v>
      </c>
      <c r="HZ771">
        <v>85</v>
      </c>
      <c r="IA771">
        <v>65</v>
      </c>
      <c r="IB771">
        <v>6</v>
      </c>
      <c r="IC771">
        <v>0</v>
      </c>
      <c r="ID771">
        <v>3</v>
      </c>
      <c r="IE771">
        <v>1</v>
      </c>
      <c r="IF771">
        <v>0</v>
      </c>
      <c r="IG771">
        <v>0</v>
      </c>
      <c r="IH771">
        <v>0</v>
      </c>
      <c r="II771">
        <v>1</v>
      </c>
      <c r="IJ771">
        <v>2</v>
      </c>
      <c r="IK771">
        <v>0</v>
      </c>
      <c r="IL771">
        <v>0</v>
      </c>
      <c r="IM771">
        <v>0</v>
      </c>
      <c r="IN771">
        <v>0</v>
      </c>
      <c r="IO771">
        <v>0</v>
      </c>
      <c r="IP771">
        <v>1</v>
      </c>
      <c r="IQ771">
        <v>1</v>
      </c>
      <c r="IR771">
        <v>0</v>
      </c>
      <c r="IS771">
        <v>0</v>
      </c>
      <c r="IT771">
        <v>1</v>
      </c>
      <c r="IU771">
        <v>1</v>
      </c>
      <c r="IV771">
        <v>0</v>
      </c>
      <c r="IW771">
        <v>1</v>
      </c>
      <c r="IX771">
        <v>0</v>
      </c>
      <c r="IY771">
        <v>0</v>
      </c>
      <c r="IZ771">
        <v>0</v>
      </c>
      <c r="JA771">
        <v>0</v>
      </c>
      <c r="JB771">
        <v>2</v>
      </c>
      <c r="JC771">
        <v>85</v>
      </c>
      <c r="JD771" t="s">
        <v>0</v>
      </c>
      <c r="JE771" t="s">
        <v>0</v>
      </c>
      <c r="JF771" t="s">
        <v>0</v>
      </c>
      <c r="JG771" t="s">
        <v>0</v>
      </c>
      <c r="JH771" t="s">
        <v>0</v>
      </c>
      <c r="JI771" t="s">
        <v>0</v>
      </c>
      <c r="JJ771" t="s">
        <v>0</v>
      </c>
      <c r="JK771" t="s">
        <v>0</v>
      </c>
      <c r="JL771" t="s">
        <v>0</v>
      </c>
      <c r="JM771" t="s">
        <v>0</v>
      </c>
      <c r="JN771" t="s">
        <v>0</v>
      </c>
      <c r="JO771" t="s">
        <v>0</v>
      </c>
      <c r="JP771" t="s">
        <v>0</v>
      </c>
      <c r="JQ771" t="s">
        <v>0</v>
      </c>
      <c r="JR771" t="s">
        <v>0</v>
      </c>
      <c r="JS771" t="s">
        <v>0</v>
      </c>
      <c r="JT771" t="s">
        <v>0</v>
      </c>
      <c r="JU771" t="s">
        <v>0</v>
      </c>
      <c r="JV771" t="s">
        <v>0</v>
      </c>
      <c r="JW771">
        <v>1</v>
      </c>
      <c r="JX771">
        <v>0</v>
      </c>
      <c r="JY771">
        <v>0</v>
      </c>
      <c r="JZ771">
        <v>0</v>
      </c>
      <c r="KA771">
        <v>0</v>
      </c>
      <c r="KB771">
        <v>0</v>
      </c>
      <c r="KC771">
        <v>1</v>
      </c>
      <c r="KD771">
        <v>0</v>
      </c>
      <c r="KE771">
        <v>0</v>
      </c>
      <c r="KF771">
        <v>0</v>
      </c>
      <c r="KG771">
        <v>0</v>
      </c>
      <c r="KH771">
        <v>0</v>
      </c>
      <c r="KI771">
        <v>0</v>
      </c>
      <c r="KJ771">
        <v>0</v>
      </c>
      <c r="KK771">
        <v>0</v>
      </c>
      <c r="KL771">
        <v>0</v>
      </c>
      <c r="KM771">
        <v>0</v>
      </c>
      <c r="KN771">
        <v>0</v>
      </c>
      <c r="KO771">
        <v>0</v>
      </c>
      <c r="KP771">
        <v>0</v>
      </c>
      <c r="KQ771">
        <v>0</v>
      </c>
      <c r="KR771">
        <v>1</v>
      </c>
      <c r="KS771">
        <v>0</v>
      </c>
      <c r="KT771">
        <v>0</v>
      </c>
      <c r="KU771">
        <v>0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0</v>
      </c>
      <c r="LC771">
        <v>0</v>
      </c>
      <c r="LD771">
        <v>0</v>
      </c>
      <c r="LE771">
        <v>0</v>
      </c>
      <c r="LF771">
        <v>0</v>
      </c>
      <c r="LG771">
        <v>0</v>
      </c>
      <c r="LH771">
        <v>0</v>
      </c>
      <c r="LI771">
        <v>0</v>
      </c>
      <c r="LJ771">
        <v>0</v>
      </c>
      <c r="LK771">
        <v>0</v>
      </c>
      <c r="LL771">
        <v>0</v>
      </c>
      <c r="LM771">
        <v>0</v>
      </c>
      <c r="LN771">
        <v>0</v>
      </c>
      <c r="LO771">
        <v>0</v>
      </c>
      <c r="LP771">
        <v>0</v>
      </c>
      <c r="LQ771">
        <v>0</v>
      </c>
      <c r="LR771">
        <v>0</v>
      </c>
      <c r="LS771">
        <v>0</v>
      </c>
      <c r="LT771">
        <v>0</v>
      </c>
      <c r="LU771">
        <v>0</v>
      </c>
      <c r="LV771">
        <v>1</v>
      </c>
      <c r="LW771">
        <v>0</v>
      </c>
      <c r="LX771">
        <v>0</v>
      </c>
      <c r="LY771">
        <v>1</v>
      </c>
      <c r="LZ771">
        <v>0</v>
      </c>
      <c r="MA771">
        <v>0</v>
      </c>
      <c r="MB771">
        <v>0</v>
      </c>
      <c r="MC771">
        <v>0</v>
      </c>
      <c r="MD771">
        <v>0</v>
      </c>
      <c r="ME771">
        <v>0</v>
      </c>
      <c r="MF771">
        <v>0</v>
      </c>
      <c r="MG771">
        <v>0</v>
      </c>
      <c r="MH771">
        <v>0</v>
      </c>
      <c r="MI771">
        <v>0</v>
      </c>
      <c r="MJ771">
        <v>0</v>
      </c>
      <c r="MK771">
        <v>0</v>
      </c>
      <c r="ML771">
        <v>0</v>
      </c>
      <c r="MM771">
        <v>1</v>
      </c>
    </row>
    <row r="772" spans="1:351">
      <c r="A772" t="s">
        <v>321</v>
      </c>
      <c r="B772" t="s">
        <v>135</v>
      </c>
      <c r="C772" t="str">
        <f>"206101"</f>
        <v>206101</v>
      </c>
      <c r="D772" t="s">
        <v>318</v>
      </c>
      <c r="E772">
        <v>61</v>
      </c>
      <c r="F772">
        <v>1658</v>
      </c>
      <c r="G772">
        <v>1270</v>
      </c>
      <c r="H772">
        <v>175</v>
      </c>
      <c r="I772">
        <v>1095</v>
      </c>
      <c r="J772">
        <v>0</v>
      </c>
      <c r="K772">
        <v>6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1095</v>
      </c>
      <c r="T772">
        <v>0</v>
      </c>
      <c r="U772">
        <v>0</v>
      </c>
      <c r="V772">
        <v>1095</v>
      </c>
      <c r="W772">
        <v>10</v>
      </c>
      <c r="X772">
        <v>3</v>
      </c>
      <c r="Y772">
        <v>7</v>
      </c>
      <c r="Z772">
        <v>0</v>
      </c>
      <c r="AA772">
        <v>1085</v>
      </c>
      <c r="AB772">
        <v>399</v>
      </c>
      <c r="AC772">
        <v>87</v>
      </c>
      <c r="AD772">
        <v>36</v>
      </c>
      <c r="AE772">
        <v>112</v>
      </c>
      <c r="AF772">
        <v>1</v>
      </c>
      <c r="AG772">
        <v>37</v>
      </c>
      <c r="AH772">
        <v>1</v>
      </c>
      <c r="AI772">
        <v>1</v>
      </c>
      <c r="AJ772">
        <v>2</v>
      </c>
      <c r="AK772">
        <v>36</v>
      </c>
      <c r="AL772">
        <v>57</v>
      </c>
      <c r="AM772">
        <v>3</v>
      </c>
      <c r="AN772">
        <v>0</v>
      </c>
      <c r="AO772">
        <v>2</v>
      </c>
      <c r="AP772">
        <v>1</v>
      </c>
      <c r="AQ772">
        <v>1</v>
      </c>
      <c r="AR772">
        <v>1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2</v>
      </c>
      <c r="AY772">
        <v>0</v>
      </c>
      <c r="AZ772">
        <v>0</v>
      </c>
      <c r="BA772">
        <v>3</v>
      </c>
      <c r="BB772">
        <v>7</v>
      </c>
      <c r="BC772">
        <v>0</v>
      </c>
      <c r="BD772">
        <v>9</v>
      </c>
      <c r="BE772">
        <v>399</v>
      </c>
      <c r="BF772">
        <v>223</v>
      </c>
      <c r="BG772">
        <v>75</v>
      </c>
      <c r="BH772">
        <v>10</v>
      </c>
      <c r="BI772">
        <v>33</v>
      </c>
      <c r="BJ772">
        <v>14</v>
      </c>
      <c r="BK772">
        <v>24</v>
      </c>
      <c r="BL772">
        <v>1</v>
      </c>
      <c r="BM772">
        <v>0</v>
      </c>
      <c r="BN772">
        <v>0</v>
      </c>
      <c r="BO772">
        <v>1</v>
      </c>
      <c r="BP772">
        <v>1</v>
      </c>
      <c r="BQ772">
        <v>1</v>
      </c>
      <c r="BR772">
        <v>3</v>
      </c>
      <c r="BS772">
        <v>0</v>
      </c>
      <c r="BT772">
        <v>1</v>
      </c>
      <c r="BU772">
        <v>0</v>
      </c>
      <c r="BV772">
        <v>1</v>
      </c>
      <c r="BW772">
        <v>0</v>
      </c>
      <c r="BX772">
        <v>1</v>
      </c>
      <c r="BY772">
        <v>0</v>
      </c>
      <c r="BZ772">
        <v>3</v>
      </c>
      <c r="CA772">
        <v>2</v>
      </c>
      <c r="CB772">
        <v>0</v>
      </c>
      <c r="CC772">
        <v>2</v>
      </c>
      <c r="CD772">
        <v>0</v>
      </c>
      <c r="CE772">
        <v>1</v>
      </c>
      <c r="CF772">
        <v>0</v>
      </c>
      <c r="CG772">
        <v>1</v>
      </c>
      <c r="CH772">
        <v>48</v>
      </c>
      <c r="CI772">
        <v>223</v>
      </c>
      <c r="CJ772">
        <v>34</v>
      </c>
      <c r="CK772">
        <v>18</v>
      </c>
      <c r="CL772">
        <v>7</v>
      </c>
      <c r="CM772">
        <v>0</v>
      </c>
      <c r="CN772">
        <v>2</v>
      </c>
      <c r="CO772">
        <v>3</v>
      </c>
      <c r="CP772">
        <v>1</v>
      </c>
      <c r="CQ772">
        <v>0</v>
      </c>
      <c r="CR772">
        <v>0</v>
      </c>
      <c r="CS772">
        <v>0</v>
      </c>
      <c r="CT772">
        <v>0</v>
      </c>
      <c r="CU772">
        <v>1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1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1</v>
      </c>
      <c r="DI772">
        <v>34</v>
      </c>
      <c r="DJ772">
        <v>75</v>
      </c>
      <c r="DK772">
        <v>61</v>
      </c>
      <c r="DL772">
        <v>1</v>
      </c>
      <c r="DM772">
        <v>3</v>
      </c>
      <c r="DN772">
        <v>2</v>
      </c>
      <c r="DO772">
        <v>0</v>
      </c>
      <c r="DP772">
        <v>0</v>
      </c>
      <c r="DQ772">
        <v>2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1</v>
      </c>
      <c r="EA772">
        <v>0</v>
      </c>
      <c r="EB772">
        <v>0</v>
      </c>
      <c r="EC772">
        <v>0</v>
      </c>
      <c r="ED772">
        <v>0</v>
      </c>
      <c r="EE772">
        <v>1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4</v>
      </c>
      <c r="EM772">
        <v>75</v>
      </c>
      <c r="EN772">
        <v>38</v>
      </c>
      <c r="EO772">
        <v>9</v>
      </c>
      <c r="EP772">
        <v>3</v>
      </c>
      <c r="EQ772">
        <v>2</v>
      </c>
      <c r="ER772">
        <v>0</v>
      </c>
      <c r="ES772">
        <v>0</v>
      </c>
      <c r="ET772">
        <v>1</v>
      </c>
      <c r="EU772">
        <v>0</v>
      </c>
      <c r="EV772">
        <v>1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1</v>
      </c>
      <c r="FF772">
        <v>0</v>
      </c>
      <c r="FG772">
        <v>0</v>
      </c>
      <c r="FH772">
        <v>0</v>
      </c>
      <c r="FI772">
        <v>2</v>
      </c>
      <c r="FJ772">
        <v>0</v>
      </c>
      <c r="FK772">
        <v>1</v>
      </c>
      <c r="FL772">
        <v>0</v>
      </c>
      <c r="FM772">
        <v>0</v>
      </c>
      <c r="FN772">
        <v>0</v>
      </c>
      <c r="FO772">
        <v>1</v>
      </c>
      <c r="FP772">
        <v>17</v>
      </c>
      <c r="FQ772">
        <v>38</v>
      </c>
      <c r="FR772">
        <v>111</v>
      </c>
      <c r="FS772">
        <v>25</v>
      </c>
      <c r="FT772">
        <v>1</v>
      </c>
      <c r="FU772">
        <v>46</v>
      </c>
      <c r="FV772">
        <v>0</v>
      </c>
      <c r="FW772">
        <v>1</v>
      </c>
      <c r="FX772">
        <v>9</v>
      </c>
      <c r="FY772">
        <v>0</v>
      </c>
      <c r="FZ772">
        <v>2</v>
      </c>
      <c r="GA772">
        <v>0</v>
      </c>
      <c r="GB772">
        <v>0</v>
      </c>
      <c r="GC772">
        <v>3</v>
      </c>
      <c r="GD772">
        <v>0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0</v>
      </c>
      <c r="GM772">
        <v>0</v>
      </c>
      <c r="GN772">
        <v>1</v>
      </c>
      <c r="GO772">
        <v>0</v>
      </c>
      <c r="GP772">
        <v>0</v>
      </c>
      <c r="GQ772">
        <v>0</v>
      </c>
      <c r="GR772">
        <v>0</v>
      </c>
      <c r="GS772">
        <v>1</v>
      </c>
      <c r="GT772">
        <v>22</v>
      </c>
      <c r="GU772">
        <v>111</v>
      </c>
      <c r="GV772">
        <v>98</v>
      </c>
      <c r="GW772">
        <v>40</v>
      </c>
      <c r="GX772">
        <v>21</v>
      </c>
      <c r="GY772">
        <v>3</v>
      </c>
      <c r="GZ772">
        <v>3</v>
      </c>
      <c r="HA772">
        <v>1</v>
      </c>
      <c r="HB772">
        <v>0</v>
      </c>
      <c r="HC772">
        <v>7</v>
      </c>
      <c r="HD772">
        <v>0</v>
      </c>
      <c r="HE772">
        <v>0</v>
      </c>
      <c r="HF772">
        <v>2</v>
      </c>
      <c r="HG772">
        <v>2</v>
      </c>
      <c r="HH772">
        <v>0</v>
      </c>
      <c r="HI772">
        <v>2</v>
      </c>
      <c r="HJ772">
        <v>0</v>
      </c>
      <c r="HK772">
        <v>1</v>
      </c>
      <c r="HL772">
        <v>0</v>
      </c>
      <c r="HM772">
        <v>2</v>
      </c>
      <c r="HN772">
        <v>4</v>
      </c>
      <c r="HO772">
        <v>1</v>
      </c>
      <c r="HP772">
        <v>4</v>
      </c>
      <c r="HQ772">
        <v>0</v>
      </c>
      <c r="HR772">
        <v>0</v>
      </c>
      <c r="HS772">
        <v>1</v>
      </c>
      <c r="HT772">
        <v>1</v>
      </c>
      <c r="HU772">
        <v>1</v>
      </c>
      <c r="HV772">
        <v>0</v>
      </c>
      <c r="HW772">
        <v>0</v>
      </c>
      <c r="HX772">
        <v>2</v>
      </c>
      <c r="HY772">
        <v>98</v>
      </c>
      <c r="HZ772">
        <v>106</v>
      </c>
      <c r="IA772">
        <v>64</v>
      </c>
      <c r="IB772">
        <v>7</v>
      </c>
      <c r="IC772">
        <v>0</v>
      </c>
      <c r="ID772">
        <v>2</v>
      </c>
      <c r="IE772">
        <v>1</v>
      </c>
      <c r="IF772">
        <v>3</v>
      </c>
      <c r="IG772">
        <v>0</v>
      </c>
      <c r="IH772">
        <v>2</v>
      </c>
      <c r="II772">
        <v>0</v>
      </c>
      <c r="IJ772">
        <v>0</v>
      </c>
      <c r="IK772">
        <v>4</v>
      </c>
      <c r="IL772">
        <v>1</v>
      </c>
      <c r="IM772">
        <v>0</v>
      </c>
      <c r="IN772">
        <v>0</v>
      </c>
      <c r="IO772">
        <v>0</v>
      </c>
      <c r="IP772">
        <v>2</v>
      </c>
      <c r="IQ772">
        <v>1</v>
      </c>
      <c r="IR772">
        <v>0</v>
      </c>
      <c r="IS772">
        <v>1</v>
      </c>
      <c r="IT772">
        <v>1</v>
      </c>
      <c r="IU772">
        <v>0</v>
      </c>
      <c r="IV772">
        <v>3</v>
      </c>
      <c r="IW772">
        <v>2</v>
      </c>
      <c r="IX772">
        <v>2</v>
      </c>
      <c r="IY772">
        <v>1</v>
      </c>
      <c r="IZ772">
        <v>0</v>
      </c>
      <c r="JA772">
        <v>2</v>
      </c>
      <c r="JB772">
        <v>7</v>
      </c>
      <c r="JC772">
        <v>106</v>
      </c>
      <c r="JD772" t="s">
        <v>0</v>
      </c>
      <c r="JE772" t="s">
        <v>0</v>
      </c>
      <c r="JF772" t="s">
        <v>0</v>
      </c>
      <c r="JG772" t="s">
        <v>0</v>
      </c>
      <c r="JH772" t="s">
        <v>0</v>
      </c>
      <c r="JI772" t="s">
        <v>0</v>
      </c>
      <c r="JJ772" t="s">
        <v>0</v>
      </c>
      <c r="JK772" t="s">
        <v>0</v>
      </c>
      <c r="JL772" t="s">
        <v>0</v>
      </c>
      <c r="JM772" t="s">
        <v>0</v>
      </c>
      <c r="JN772" t="s">
        <v>0</v>
      </c>
      <c r="JO772" t="s">
        <v>0</v>
      </c>
      <c r="JP772" t="s">
        <v>0</v>
      </c>
      <c r="JQ772" t="s">
        <v>0</v>
      </c>
      <c r="JR772" t="s">
        <v>0</v>
      </c>
      <c r="JS772" t="s">
        <v>0</v>
      </c>
      <c r="JT772" t="s">
        <v>0</v>
      </c>
      <c r="JU772" t="s">
        <v>0</v>
      </c>
      <c r="JV772" t="s">
        <v>0</v>
      </c>
      <c r="JW772">
        <v>1</v>
      </c>
      <c r="JX772">
        <v>1</v>
      </c>
      <c r="JY772">
        <v>0</v>
      </c>
      <c r="JZ772">
        <v>0</v>
      </c>
      <c r="KA772">
        <v>0</v>
      </c>
      <c r="KB772">
        <v>0</v>
      </c>
      <c r="KC772">
        <v>0</v>
      </c>
      <c r="KD772">
        <v>0</v>
      </c>
      <c r="KE772">
        <v>0</v>
      </c>
      <c r="KF772">
        <v>0</v>
      </c>
      <c r="KG772">
        <v>0</v>
      </c>
      <c r="KH772">
        <v>0</v>
      </c>
      <c r="KI772">
        <v>0</v>
      </c>
      <c r="KJ772">
        <v>0</v>
      </c>
      <c r="KK772">
        <v>0</v>
      </c>
      <c r="KL772">
        <v>0</v>
      </c>
      <c r="KM772">
        <v>0</v>
      </c>
      <c r="KN772">
        <v>0</v>
      </c>
      <c r="KO772">
        <v>0</v>
      </c>
      <c r="KP772">
        <v>0</v>
      </c>
      <c r="KQ772">
        <v>0</v>
      </c>
      <c r="KR772">
        <v>1</v>
      </c>
      <c r="KS772">
        <v>0</v>
      </c>
      <c r="KT772">
        <v>0</v>
      </c>
      <c r="KU772">
        <v>0</v>
      </c>
      <c r="KV772">
        <v>0</v>
      </c>
      <c r="KW772">
        <v>0</v>
      </c>
      <c r="KX772">
        <v>0</v>
      </c>
      <c r="KY772">
        <v>0</v>
      </c>
      <c r="KZ772">
        <v>0</v>
      </c>
      <c r="LA772">
        <v>0</v>
      </c>
      <c r="LB772">
        <v>0</v>
      </c>
      <c r="LC772">
        <v>0</v>
      </c>
      <c r="LD772">
        <v>0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0</v>
      </c>
      <c r="LL772">
        <v>0</v>
      </c>
      <c r="LM772">
        <v>0</v>
      </c>
      <c r="LN772">
        <v>0</v>
      </c>
      <c r="LO772">
        <v>0</v>
      </c>
      <c r="LP772">
        <v>0</v>
      </c>
      <c r="LQ772">
        <v>0</v>
      </c>
      <c r="LR772">
        <v>0</v>
      </c>
      <c r="LS772">
        <v>0</v>
      </c>
      <c r="LT772">
        <v>0</v>
      </c>
      <c r="LU772">
        <v>0</v>
      </c>
      <c r="LV772">
        <v>0</v>
      </c>
      <c r="LW772">
        <v>0</v>
      </c>
      <c r="LX772">
        <v>0</v>
      </c>
      <c r="LY772">
        <v>0</v>
      </c>
      <c r="LZ772">
        <v>0</v>
      </c>
      <c r="MA772">
        <v>0</v>
      </c>
      <c r="MB772">
        <v>0</v>
      </c>
      <c r="MC772">
        <v>0</v>
      </c>
      <c r="MD772">
        <v>0</v>
      </c>
      <c r="ME772">
        <v>0</v>
      </c>
      <c r="MF772">
        <v>0</v>
      </c>
      <c r="MG772">
        <v>0</v>
      </c>
      <c r="MH772">
        <v>0</v>
      </c>
      <c r="MI772">
        <v>0</v>
      </c>
      <c r="MJ772">
        <v>0</v>
      </c>
      <c r="MK772">
        <v>0</v>
      </c>
      <c r="ML772">
        <v>0</v>
      </c>
      <c r="MM772">
        <v>0</v>
      </c>
    </row>
    <row r="773" spans="1:351">
      <c r="A773" t="s">
        <v>320</v>
      </c>
      <c r="B773" t="s">
        <v>135</v>
      </c>
      <c r="C773" t="str">
        <f>"206101"</f>
        <v>206101</v>
      </c>
      <c r="D773" t="s">
        <v>318</v>
      </c>
      <c r="E773">
        <v>62</v>
      </c>
      <c r="F773">
        <v>1021</v>
      </c>
      <c r="G773">
        <v>780</v>
      </c>
      <c r="H773">
        <v>133</v>
      </c>
      <c r="I773">
        <v>647</v>
      </c>
      <c r="J773">
        <v>0</v>
      </c>
      <c r="K773">
        <v>4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647</v>
      </c>
      <c r="T773">
        <v>0</v>
      </c>
      <c r="U773">
        <v>0</v>
      </c>
      <c r="V773">
        <v>647</v>
      </c>
      <c r="W773">
        <v>3</v>
      </c>
      <c r="X773">
        <v>0</v>
      </c>
      <c r="Y773">
        <v>0</v>
      </c>
      <c r="Z773">
        <v>3</v>
      </c>
      <c r="AA773">
        <v>644</v>
      </c>
      <c r="AB773">
        <v>282</v>
      </c>
      <c r="AC773">
        <v>81</v>
      </c>
      <c r="AD773">
        <v>16</v>
      </c>
      <c r="AE773">
        <v>62</v>
      </c>
      <c r="AF773">
        <v>2</v>
      </c>
      <c r="AG773">
        <v>34</v>
      </c>
      <c r="AH773">
        <v>3</v>
      </c>
      <c r="AI773">
        <v>0</v>
      </c>
      <c r="AJ773">
        <v>3</v>
      </c>
      <c r="AK773">
        <v>13</v>
      </c>
      <c r="AL773">
        <v>32</v>
      </c>
      <c r="AM773">
        <v>4</v>
      </c>
      <c r="AN773">
        <v>0</v>
      </c>
      <c r="AO773">
        <v>2</v>
      </c>
      <c r="AP773">
        <v>0</v>
      </c>
      <c r="AQ773">
        <v>2</v>
      </c>
      <c r="AR773">
        <v>2</v>
      </c>
      <c r="AS773">
        <v>0</v>
      </c>
      <c r="AT773">
        <v>6</v>
      </c>
      <c r="AU773">
        <v>1</v>
      </c>
      <c r="AV773">
        <v>1</v>
      </c>
      <c r="AW773">
        <v>3</v>
      </c>
      <c r="AX773">
        <v>1</v>
      </c>
      <c r="AY773">
        <v>0</v>
      </c>
      <c r="AZ773">
        <v>0</v>
      </c>
      <c r="BA773">
        <v>1</v>
      </c>
      <c r="BB773">
        <v>9</v>
      </c>
      <c r="BC773">
        <v>0</v>
      </c>
      <c r="BD773">
        <v>4</v>
      </c>
      <c r="BE773">
        <v>282</v>
      </c>
      <c r="BF773">
        <v>114</v>
      </c>
      <c r="BG773">
        <v>32</v>
      </c>
      <c r="BH773">
        <v>8</v>
      </c>
      <c r="BI773">
        <v>18</v>
      </c>
      <c r="BJ773">
        <v>7</v>
      </c>
      <c r="BK773">
        <v>16</v>
      </c>
      <c r="BL773">
        <v>2</v>
      </c>
      <c r="BM773">
        <v>0</v>
      </c>
      <c r="BN773">
        <v>0</v>
      </c>
      <c r="BO773">
        <v>0</v>
      </c>
      <c r="BP773">
        <v>2</v>
      </c>
      <c r="BQ773">
        <v>0</v>
      </c>
      <c r="BR773">
        <v>0</v>
      </c>
      <c r="BS773">
        <v>1</v>
      </c>
      <c r="BT773">
        <v>0</v>
      </c>
      <c r="BU773">
        <v>0</v>
      </c>
      <c r="BV773">
        <v>0</v>
      </c>
      <c r="BW773">
        <v>0</v>
      </c>
      <c r="BX773">
        <v>1</v>
      </c>
      <c r="BY773">
        <v>0</v>
      </c>
      <c r="BZ773">
        <v>1</v>
      </c>
      <c r="CA773">
        <v>0</v>
      </c>
      <c r="CB773">
        <v>0</v>
      </c>
      <c r="CC773">
        <v>3</v>
      </c>
      <c r="CD773">
        <v>1</v>
      </c>
      <c r="CE773">
        <v>0</v>
      </c>
      <c r="CF773">
        <v>1</v>
      </c>
      <c r="CG773">
        <v>0</v>
      </c>
      <c r="CH773">
        <v>21</v>
      </c>
      <c r="CI773">
        <v>114</v>
      </c>
      <c r="CJ773">
        <v>20</v>
      </c>
      <c r="CK773">
        <v>8</v>
      </c>
      <c r="CL773">
        <v>5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2</v>
      </c>
      <c r="CV773">
        <v>1</v>
      </c>
      <c r="CW773">
        <v>0</v>
      </c>
      <c r="CX773">
        <v>0</v>
      </c>
      <c r="CY773">
        <v>0</v>
      </c>
      <c r="CZ773">
        <v>0</v>
      </c>
      <c r="DA773">
        <v>2</v>
      </c>
      <c r="DB773">
        <v>0</v>
      </c>
      <c r="DC773">
        <v>0</v>
      </c>
      <c r="DD773">
        <v>0</v>
      </c>
      <c r="DE773">
        <v>0</v>
      </c>
      <c r="DF773">
        <v>1</v>
      </c>
      <c r="DG773">
        <v>0</v>
      </c>
      <c r="DH773">
        <v>1</v>
      </c>
      <c r="DI773">
        <v>20</v>
      </c>
      <c r="DJ773">
        <v>49</v>
      </c>
      <c r="DK773">
        <v>29</v>
      </c>
      <c r="DL773">
        <v>3</v>
      </c>
      <c r="DM773">
        <v>5</v>
      </c>
      <c r="DN773">
        <v>0</v>
      </c>
      <c r="DO773">
        <v>0</v>
      </c>
      <c r="DP773">
        <v>1</v>
      </c>
      <c r="DQ773">
        <v>1</v>
      </c>
      <c r="DR773">
        <v>0</v>
      </c>
      <c r="DS773">
        <v>1</v>
      </c>
      <c r="DT773">
        <v>1</v>
      </c>
      <c r="DU773">
        <v>1</v>
      </c>
      <c r="DV773">
        <v>0</v>
      </c>
      <c r="DW773">
        <v>0</v>
      </c>
      <c r="DX773">
        <v>1</v>
      </c>
      <c r="DY773">
        <v>0</v>
      </c>
      <c r="DZ773">
        <v>0</v>
      </c>
      <c r="EA773">
        <v>0</v>
      </c>
      <c r="EB773">
        <v>0</v>
      </c>
      <c r="EC773">
        <v>1</v>
      </c>
      <c r="ED773">
        <v>0</v>
      </c>
      <c r="EE773">
        <v>2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3</v>
      </c>
      <c r="EM773">
        <v>49</v>
      </c>
      <c r="EN773">
        <v>25</v>
      </c>
      <c r="EO773">
        <v>8</v>
      </c>
      <c r="EP773">
        <v>1</v>
      </c>
      <c r="EQ773">
        <v>1</v>
      </c>
      <c r="ER773">
        <v>0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1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1</v>
      </c>
      <c r="FF773">
        <v>0</v>
      </c>
      <c r="FG773">
        <v>0</v>
      </c>
      <c r="FH773">
        <v>0</v>
      </c>
      <c r="FI773">
        <v>4</v>
      </c>
      <c r="FJ773">
        <v>0</v>
      </c>
      <c r="FK773">
        <v>0</v>
      </c>
      <c r="FL773">
        <v>1</v>
      </c>
      <c r="FM773">
        <v>0</v>
      </c>
      <c r="FN773">
        <v>0</v>
      </c>
      <c r="FO773">
        <v>0</v>
      </c>
      <c r="FP773">
        <v>8</v>
      </c>
      <c r="FQ773">
        <v>25</v>
      </c>
      <c r="FR773">
        <v>38</v>
      </c>
      <c r="FS773">
        <v>9</v>
      </c>
      <c r="FT773">
        <v>2</v>
      </c>
      <c r="FU773">
        <v>9</v>
      </c>
      <c r="FV773">
        <v>1</v>
      </c>
      <c r="FW773">
        <v>0</v>
      </c>
      <c r="FX773">
        <v>5</v>
      </c>
      <c r="FY773">
        <v>0</v>
      </c>
      <c r="FZ773">
        <v>1</v>
      </c>
      <c r="GA773">
        <v>1</v>
      </c>
      <c r="GB773">
        <v>0</v>
      </c>
      <c r="GC773">
        <v>1</v>
      </c>
      <c r="GD773">
        <v>0</v>
      </c>
      <c r="GE773">
        <v>0</v>
      </c>
      <c r="GF773">
        <v>0</v>
      </c>
      <c r="GG773">
        <v>0</v>
      </c>
      <c r="GH773">
        <v>0</v>
      </c>
      <c r="GI773">
        <v>1</v>
      </c>
      <c r="GJ773">
        <v>1</v>
      </c>
      <c r="GK773">
        <v>0</v>
      </c>
      <c r="GL773">
        <v>0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1</v>
      </c>
      <c r="GT773">
        <v>6</v>
      </c>
      <c r="GU773">
        <v>38</v>
      </c>
      <c r="GV773">
        <v>55</v>
      </c>
      <c r="GW773">
        <v>21</v>
      </c>
      <c r="GX773">
        <v>5</v>
      </c>
      <c r="GY773">
        <v>1</v>
      </c>
      <c r="GZ773">
        <v>1</v>
      </c>
      <c r="HA773">
        <v>3</v>
      </c>
      <c r="HB773">
        <v>1</v>
      </c>
      <c r="HC773">
        <v>2</v>
      </c>
      <c r="HD773">
        <v>0</v>
      </c>
      <c r="HE773">
        <v>0</v>
      </c>
      <c r="HF773">
        <v>2</v>
      </c>
      <c r="HG773">
        <v>2</v>
      </c>
      <c r="HH773">
        <v>0</v>
      </c>
      <c r="HI773">
        <v>1</v>
      </c>
      <c r="HJ773">
        <v>1</v>
      </c>
      <c r="HK773">
        <v>0</v>
      </c>
      <c r="HL773">
        <v>0</v>
      </c>
      <c r="HM773">
        <v>0</v>
      </c>
      <c r="HN773">
        <v>3</v>
      </c>
      <c r="HO773">
        <v>4</v>
      </c>
      <c r="HP773">
        <v>3</v>
      </c>
      <c r="HQ773">
        <v>0</v>
      </c>
      <c r="HR773">
        <v>0</v>
      </c>
      <c r="HS773">
        <v>1</v>
      </c>
      <c r="HT773">
        <v>2</v>
      </c>
      <c r="HU773">
        <v>1</v>
      </c>
      <c r="HV773">
        <v>0</v>
      </c>
      <c r="HW773">
        <v>0</v>
      </c>
      <c r="HX773">
        <v>1</v>
      </c>
      <c r="HY773">
        <v>55</v>
      </c>
      <c r="HZ773">
        <v>60</v>
      </c>
      <c r="IA773">
        <v>43</v>
      </c>
      <c r="IB773">
        <v>9</v>
      </c>
      <c r="IC773">
        <v>0</v>
      </c>
      <c r="ID773">
        <v>1</v>
      </c>
      <c r="IE773">
        <v>1</v>
      </c>
      <c r="IF773">
        <v>2</v>
      </c>
      <c r="IG773">
        <v>0</v>
      </c>
      <c r="IH773">
        <v>0</v>
      </c>
      <c r="II773">
        <v>0</v>
      </c>
      <c r="IJ773">
        <v>0</v>
      </c>
      <c r="IK773">
        <v>0</v>
      </c>
      <c r="IL773">
        <v>0</v>
      </c>
      <c r="IM773">
        <v>0</v>
      </c>
      <c r="IN773">
        <v>0</v>
      </c>
      <c r="IO773">
        <v>1</v>
      </c>
      <c r="IP773">
        <v>0</v>
      </c>
      <c r="IQ773">
        <v>0</v>
      </c>
      <c r="IR773">
        <v>1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1</v>
      </c>
      <c r="JA773">
        <v>0</v>
      </c>
      <c r="JB773">
        <v>1</v>
      </c>
      <c r="JC773">
        <v>60</v>
      </c>
      <c r="JD773" t="s">
        <v>0</v>
      </c>
      <c r="JE773" t="s">
        <v>0</v>
      </c>
      <c r="JF773" t="s">
        <v>0</v>
      </c>
      <c r="JG773" t="s">
        <v>0</v>
      </c>
      <c r="JH773" t="s">
        <v>0</v>
      </c>
      <c r="JI773" t="s">
        <v>0</v>
      </c>
      <c r="JJ773" t="s">
        <v>0</v>
      </c>
      <c r="JK773" t="s">
        <v>0</v>
      </c>
      <c r="JL773" t="s">
        <v>0</v>
      </c>
      <c r="JM773" t="s">
        <v>0</v>
      </c>
      <c r="JN773" t="s">
        <v>0</v>
      </c>
      <c r="JO773" t="s">
        <v>0</v>
      </c>
      <c r="JP773" t="s">
        <v>0</v>
      </c>
      <c r="JQ773" t="s">
        <v>0</v>
      </c>
      <c r="JR773" t="s">
        <v>0</v>
      </c>
      <c r="JS773" t="s">
        <v>0</v>
      </c>
      <c r="JT773" t="s">
        <v>0</v>
      </c>
      <c r="JU773" t="s">
        <v>0</v>
      </c>
      <c r="JV773" t="s">
        <v>0</v>
      </c>
      <c r="JW773">
        <v>0</v>
      </c>
      <c r="JX773">
        <v>0</v>
      </c>
      <c r="JY773">
        <v>0</v>
      </c>
      <c r="JZ773">
        <v>0</v>
      </c>
      <c r="KA773">
        <v>0</v>
      </c>
      <c r="KB773">
        <v>0</v>
      </c>
      <c r="KC773">
        <v>0</v>
      </c>
      <c r="KD773">
        <v>0</v>
      </c>
      <c r="KE773">
        <v>0</v>
      </c>
      <c r="KF773">
        <v>0</v>
      </c>
      <c r="KG773">
        <v>0</v>
      </c>
      <c r="KH773">
        <v>0</v>
      </c>
      <c r="KI773">
        <v>0</v>
      </c>
      <c r="KJ773">
        <v>0</v>
      </c>
      <c r="KK773">
        <v>0</v>
      </c>
      <c r="KL773">
        <v>0</v>
      </c>
      <c r="KM773">
        <v>0</v>
      </c>
      <c r="KN773">
        <v>0</v>
      </c>
      <c r="KO773">
        <v>0</v>
      </c>
      <c r="KP773">
        <v>0</v>
      </c>
      <c r="KQ773">
        <v>0</v>
      </c>
      <c r="KR773">
        <v>0</v>
      </c>
      <c r="KS773">
        <v>0</v>
      </c>
      <c r="KT773">
        <v>0</v>
      </c>
      <c r="KU773">
        <v>0</v>
      </c>
      <c r="KV773">
        <v>0</v>
      </c>
      <c r="KW773">
        <v>0</v>
      </c>
      <c r="KX773">
        <v>0</v>
      </c>
      <c r="KY773">
        <v>0</v>
      </c>
      <c r="KZ773">
        <v>0</v>
      </c>
      <c r="LA773">
        <v>0</v>
      </c>
      <c r="LB773">
        <v>0</v>
      </c>
      <c r="LC773">
        <v>0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0</v>
      </c>
      <c r="LJ773">
        <v>0</v>
      </c>
      <c r="LK773">
        <v>0</v>
      </c>
      <c r="LL773">
        <v>0</v>
      </c>
      <c r="LM773">
        <v>0</v>
      </c>
      <c r="LN773">
        <v>0</v>
      </c>
      <c r="LO773">
        <v>0</v>
      </c>
      <c r="LP773">
        <v>0</v>
      </c>
      <c r="LQ773">
        <v>0</v>
      </c>
      <c r="LR773">
        <v>0</v>
      </c>
      <c r="LS773">
        <v>0</v>
      </c>
      <c r="LT773">
        <v>0</v>
      </c>
      <c r="LU773">
        <v>0</v>
      </c>
      <c r="LV773">
        <v>1</v>
      </c>
      <c r="LW773">
        <v>1</v>
      </c>
      <c r="LX773">
        <v>0</v>
      </c>
      <c r="LY773">
        <v>0</v>
      </c>
      <c r="LZ773">
        <v>0</v>
      </c>
      <c r="MA773">
        <v>0</v>
      </c>
      <c r="MB773">
        <v>0</v>
      </c>
      <c r="MC773">
        <v>0</v>
      </c>
      <c r="MD773">
        <v>0</v>
      </c>
      <c r="ME773">
        <v>0</v>
      </c>
      <c r="MF773">
        <v>0</v>
      </c>
      <c r="MG773">
        <v>0</v>
      </c>
      <c r="MH773">
        <v>0</v>
      </c>
      <c r="MI773">
        <v>0</v>
      </c>
      <c r="MJ773">
        <v>0</v>
      </c>
      <c r="MK773">
        <v>0</v>
      </c>
      <c r="ML773">
        <v>0</v>
      </c>
      <c r="MM773">
        <v>1</v>
      </c>
    </row>
    <row r="774" spans="1:351">
      <c r="A774" t="s">
        <v>319</v>
      </c>
      <c r="B774" t="s">
        <v>135</v>
      </c>
      <c r="C774" t="str">
        <f>"206101"</f>
        <v>206101</v>
      </c>
      <c r="D774" t="s">
        <v>318</v>
      </c>
      <c r="E774">
        <v>63</v>
      </c>
      <c r="F774">
        <v>1753</v>
      </c>
      <c r="G774">
        <v>1318</v>
      </c>
      <c r="H774">
        <v>194</v>
      </c>
      <c r="I774">
        <v>1124</v>
      </c>
      <c r="J774">
        <v>1</v>
      </c>
      <c r="K774">
        <v>5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1115</v>
      </c>
      <c r="T774">
        <v>0</v>
      </c>
      <c r="U774">
        <v>0</v>
      </c>
      <c r="V774">
        <v>1115</v>
      </c>
      <c r="W774">
        <v>12</v>
      </c>
      <c r="X774">
        <v>9</v>
      </c>
      <c r="Y774">
        <v>1</v>
      </c>
      <c r="Z774">
        <v>2</v>
      </c>
      <c r="AA774">
        <v>1103</v>
      </c>
      <c r="AB774">
        <v>397</v>
      </c>
      <c r="AC774">
        <v>62</v>
      </c>
      <c r="AD774">
        <v>22</v>
      </c>
      <c r="AE774">
        <v>78</v>
      </c>
      <c r="AF774">
        <v>0</v>
      </c>
      <c r="AG774">
        <v>38</v>
      </c>
      <c r="AH774">
        <v>3</v>
      </c>
      <c r="AI774">
        <v>0</v>
      </c>
      <c r="AJ774">
        <v>1</v>
      </c>
      <c r="AK774">
        <v>118</v>
      </c>
      <c r="AL774">
        <v>30</v>
      </c>
      <c r="AM774">
        <v>2</v>
      </c>
      <c r="AN774">
        <v>0</v>
      </c>
      <c r="AO774">
        <v>2</v>
      </c>
      <c r="AP774">
        <v>0</v>
      </c>
      <c r="AQ774">
        <v>1</v>
      </c>
      <c r="AR774">
        <v>0</v>
      </c>
      <c r="AS774">
        <v>1</v>
      </c>
      <c r="AT774">
        <v>3</v>
      </c>
      <c r="AU774">
        <v>0</v>
      </c>
      <c r="AV774">
        <v>1</v>
      </c>
      <c r="AW774">
        <v>3</v>
      </c>
      <c r="AX774">
        <v>2</v>
      </c>
      <c r="AY774">
        <v>1</v>
      </c>
      <c r="AZ774">
        <v>4</v>
      </c>
      <c r="BA774">
        <v>0</v>
      </c>
      <c r="BB774">
        <v>16</v>
      </c>
      <c r="BC774">
        <v>2</v>
      </c>
      <c r="BD774">
        <v>7</v>
      </c>
      <c r="BE774">
        <v>397</v>
      </c>
      <c r="BF774">
        <v>239</v>
      </c>
      <c r="BG774">
        <v>88</v>
      </c>
      <c r="BH774">
        <v>11</v>
      </c>
      <c r="BI774">
        <v>33</v>
      </c>
      <c r="BJ774">
        <v>16</v>
      </c>
      <c r="BK774">
        <v>27</v>
      </c>
      <c r="BL774">
        <v>0</v>
      </c>
      <c r="BM774">
        <v>1</v>
      </c>
      <c r="BN774">
        <v>3</v>
      </c>
      <c r="BO774">
        <v>0</v>
      </c>
      <c r="BP774">
        <v>1</v>
      </c>
      <c r="BQ774">
        <v>0</v>
      </c>
      <c r="BR774">
        <v>3</v>
      </c>
      <c r="BS774">
        <v>1</v>
      </c>
      <c r="BT774">
        <v>3</v>
      </c>
      <c r="BU774">
        <v>0</v>
      </c>
      <c r="BV774">
        <v>0</v>
      </c>
      <c r="BW774">
        <v>0</v>
      </c>
      <c r="BX774">
        <v>1</v>
      </c>
      <c r="BY774">
        <v>0</v>
      </c>
      <c r="BZ774">
        <v>1</v>
      </c>
      <c r="CA774">
        <v>0</v>
      </c>
      <c r="CB774">
        <v>0</v>
      </c>
      <c r="CC774">
        <v>2</v>
      </c>
      <c r="CD774">
        <v>0</v>
      </c>
      <c r="CE774">
        <v>1</v>
      </c>
      <c r="CF774">
        <v>0</v>
      </c>
      <c r="CG774">
        <v>0</v>
      </c>
      <c r="CH774">
        <v>47</v>
      </c>
      <c r="CI774">
        <v>239</v>
      </c>
      <c r="CJ774">
        <v>37</v>
      </c>
      <c r="CK774">
        <v>13</v>
      </c>
      <c r="CL774">
        <v>8</v>
      </c>
      <c r="CM774">
        <v>1</v>
      </c>
      <c r="CN774">
        <v>1</v>
      </c>
      <c r="CO774">
        <v>2</v>
      </c>
      <c r="CP774">
        <v>0</v>
      </c>
      <c r="CQ774">
        <v>0</v>
      </c>
      <c r="CR774">
        <v>0</v>
      </c>
      <c r="CS774">
        <v>0</v>
      </c>
      <c r="CT774">
        <v>3</v>
      </c>
      <c r="CU774">
        <v>0</v>
      </c>
      <c r="CV774">
        <v>1</v>
      </c>
      <c r="CW774">
        <v>0</v>
      </c>
      <c r="CX774">
        <v>1</v>
      </c>
      <c r="CY774">
        <v>2</v>
      </c>
      <c r="CZ774">
        <v>0</v>
      </c>
      <c r="DA774">
        <v>2</v>
      </c>
      <c r="DB774">
        <v>0</v>
      </c>
      <c r="DC774">
        <v>0</v>
      </c>
      <c r="DD774">
        <v>1</v>
      </c>
      <c r="DE774">
        <v>0</v>
      </c>
      <c r="DF774">
        <v>0</v>
      </c>
      <c r="DG774">
        <v>1</v>
      </c>
      <c r="DH774">
        <v>1</v>
      </c>
      <c r="DI774">
        <v>37</v>
      </c>
      <c r="DJ774">
        <v>64</v>
      </c>
      <c r="DK774">
        <v>45</v>
      </c>
      <c r="DL774">
        <v>3</v>
      </c>
      <c r="DM774">
        <v>3</v>
      </c>
      <c r="DN774">
        <v>0</v>
      </c>
      <c r="DO774">
        <v>1</v>
      </c>
      <c r="DP774">
        <v>2</v>
      </c>
      <c r="DQ774">
        <v>1</v>
      </c>
      <c r="DR774">
        <v>0</v>
      </c>
      <c r="DS774">
        <v>0</v>
      </c>
      <c r="DT774">
        <v>2</v>
      </c>
      <c r="DU774">
        <v>1</v>
      </c>
      <c r="DV774">
        <v>0</v>
      </c>
      <c r="DW774">
        <v>0</v>
      </c>
      <c r="DX774">
        <v>0</v>
      </c>
      <c r="DY774">
        <v>1</v>
      </c>
      <c r="DZ774">
        <v>0</v>
      </c>
      <c r="EA774">
        <v>0</v>
      </c>
      <c r="EB774">
        <v>0</v>
      </c>
      <c r="EC774">
        <v>2</v>
      </c>
      <c r="ED774">
        <v>0</v>
      </c>
      <c r="EE774">
        <v>1</v>
      </c>
      <c r="EF774">
        <v>0</v>
      </c>
      <c r="EG774">
        <v>1</v>
      </c>
      <c r="EH774">
        <v>0</v>
      </c>
      <c r="EI774">
        <v>0</v>
      </c>
      <c r="EJ774">
        <v>0</v>
      </c>
      <c r="EK774">
        <v>0</v>
      </c>
      <c r="EL774">
        <v>1</v>
      </c>
      <c r="EM774">
        <v>64</v>
      </c>
      <c r="EN774">
        <v>51</v>
      </c>
      <c r="EO774">
        <v>11</v>
      </c>
      <c r="EP774">
        <v>6</v>
      </c>
      <c r="EQ774">
        <v>0</v>
      </c>
      <c r="ER774">
        <v>2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1</v>
      </c>
      <c r="EY774">
        <v>2</v>
      </c>
      <c r="EZ774">
        <v>0</v>
      </c>
      <c r="FA774">
        <v>0</v>
      </c>
      <c r="FB774">
        <v>0</v>
      </c>
      <c r="FC774">
        <v>0</v>
      </c>
      <c r="FD774">
        <v>4</v>
      </c>
      <c r="FE774">
        <v>2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3</v>
      </c>
      <c r="FN774">
        <v>0</v>
      </c>
      <c r="FO774">
        <v>0</v>
      </c>
      <c r="FP774">
        <v>20</v>
      </c>
      <c r="FQ774">
        <v>51</v>
      </c>
      <c r="FR774">
        <v>89</v>
      </c>
      <c r="FS774">
        <v>25</v>
      </c>
      <c r="FT774">
        <v>2</v>
      </c>
      <c r="FU774">
        <v>25</v>
      </c>
      <c r="FV774">
        <v>1</v>
      </c>
      <c r="FW774">
        <v>1</v>
      </c>
      <c r="FX774">
        <v>8</v>
      </c>
      <c r="FY774">
        <v>0</v>
      </c>
      <c r="FZ774">
        <v>2</v>
      </c>
      <c r="GA774">
        <v>0</v>
      </c>
      <c r="GB774">
        <v>0</v>
      </c>
      <c r="GC774">
        <v>3</v>
      </c>
      <c r="GD774">
        <v>0</v>
      </c>
      <c r="GE774">
        <v>0</v>
      </c>
      <c r="GF774">
        <v>0</v>
      </c>
      <c r="GG774">
        <v>0</v>
      </c>
      <c r="GH774">
        <v>0</v>
      </c>
      <c r="GI774">
        <v>0</v>
      </c>
      <c r="GJ774">
        <v>0</v>
      </c>
      <c r="GK774">
        <v>0</v>
      </c>
      <c r="GL774">
        <v>0</v>
      </c>
      <c r="GM774">
        <v>0</v>
      </c>
      <c r="GN774">
        <v>2</v>
      </c>
      <c r="GO774">
        <v>0</v>
      </c>
      <c r="GP774">
        <v>0</v>
      </c>
      <c r="GQ774">
        <v>1</v>
      </c>
      <c r="GR774">
        <v>0</v>
      </c>
      <c r="GS774">
        <v>5</v>
      </c>
      <c r="GT774">
        <v>14</v>
      </c>
      <c r="GU774">
        <v>89</v>
      </c>
      <c r="GV774">
        <v>84</v>
      </c>
      <c r="GW774">
        <v>53</v>
      </c>
      <c r="GX774">
        <v>11</v>
      </c>
      <c r="GY774">
        <v>0</v>
      </c>
      <c r="GZ774">
        <v>1</v>
      </c>
      <c r="HA774">
        <v>2</v>
      </c>
      <c r="HB774">
        <v>4</v>
      </c>
      <c r="HC774">
        <v>8</v>
      </c>
      <c r="HD774">
        <v>0</v>
      </c>
      <c r="HE774">
        <v>1</v>
      </c>
      <c r="HF774">
        <v>0</v>
      </c>
      <c r="HG774">
        <v>4</v>
      </c>
      <c r="HH774">
        <v>0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0</v>
      </c>
      <c r="HO774">
        <v>0</v>
      </c>
      <c r="HP774">
        <v>0</v>
      </c>
      <c r="HQ774">
        <v>0</v>
      </c>
      <c r="HR774">
        <v>0</v>
      </c>
      <c r="HS774">
        <v>0</v>
      </c>
      <c r="HT774">
        <v>0</v>
      </c>
      <c r="HU774">
        <v>0</v>
      </c>
      <c r="HV774">
        <v>0</v>
      </c>
      <c r="HW774">
        <v>0</v>
      </c>
      <c r="HX774">
        <v>0</v>
      </c>
      <c r="HY774">
        <v>84</v>
      </c>
      <c r="HZ774">
        <v>133</v>
      </c>
      <c r="IA774">
        <v>96</v>
      </c>
      <c r="IB774">
        <v>12</v>
      </c>
      <c r="IC774">
        <v>1</v>
      </c>
      <c r="ID774">
        <v>6</v>
      </c>
      <c r="IE774">
        <v>0</v>
      </c>
      <c r="IF774">
        <v>4</v>
      </c>
      <c r="IG774">
        <v>1</v>
      </c>
      <c r="IH774">
        <v>0</v>
      </c>
      <c r="II774">
        <v>0</v>
      </c>
      <c r="IJ774">
        <v>0</v>
      </c>
      <c r="IK774">
        <v>3</v>
      </c>
      <c r="IL774">
        <v>1</v>
      </c>
      <c r="IM774">
        <v>0</v>
      </c>
      <c r="IN774">
        <v>0</v>
      </c>
      <c r="IO774">
        <v>1</v>
      </c>
      <c r="IP774">
        <v>0</v>
      </c>
      <c r="IQ774">
        <v>0</v>
      </c>
      <c r="IR774">
        <v>0</v>
      </c>
      <c r="IS774">
        <v>0</v>
      </c>
      <c r="IT774">
        <v>1</v>
      </c>
      <c r="IU774">
        <v>1</v>
      </c>
      <c r="IV774">
        <v>0</v>
      </c>
      <c r="IW774">
        <v>0</v>
      </c>
      <c r="IX774">
        <v>0</v>
      </c>
      <c r="IY774">
        <v>2</v>
      </c>
      <c r="IZ774">
        <v>2</v>
      </c>
      <c r="JA774">
        <v>2</v>
      </c>
      <c r="JB774">
        <v>0</v>
      </c>
      <c r="JC774">
        <v>133</v>
      </c>
      <c r="JD774" t="s">
        <v>0</v>
      </c>
      <c r="JE774" t="s">
        <v>0</v>
      </c>
      <c r="JF774" t="s">
        <v>0</v>
      </c>
      <c r="JG774" t="s">
        <v>0</v>
      </c>
      <c r="JH774" t="s">
        <v>0</v>
      </c>
      <c r="JI774" t="s">
        <v>0</v>
      </c>
      <c r="JJ774" t="s">
        <v>0</v>
      </c>
      <c r="JK774" t="s">
        <v>0</v>
      </c>
      <c r="JL774" t="s">
        <v>0</v>
      </c>
      <c r="JM774" t="s">
        <v>0</v>
      </c>
      <c r="JN774" t="s">
        <v>0</v>
      </c>
      <c r="JO774" t="s">
        <v>0</v>
      </c>
      <c r="JP774" t="s">
        <v>0</v>
      </c>
      <c r="JQ774" t="s">
        <v>0</v>
      </c>
      <c r="JR774" t="s">
        <v>0</v>
      </c>
      <c r="JS774" t="s">
        <v>0</v>
      </c>
      <c r="JT774" t="s">
        <v>0</v>
      </c>
      <c r="JU774" t="s">
        <v>0</v>
      </c>
      <c r="JV774" t="s">
        <v>0</v>
      </c>
      <c r="JW774">
        <v>6</v>
      </c>
      <c r="JX774">
        <v>2</v>
      </c>
      <c r="JY774">
        <v>0</v>
      </c>
      <c r="JZ774">
        <v>0</v>
      </c>
      <c r="KA774">
        <v>0</v>
      </c>
      <c r="KB774">
        <v>0</v>
      </c>
      <c r="KC774">
        <v>0</v>
      </c>
      <c r="KD774">
        <v>0</v>
      </c>
      <c r="KE774">
        <v>0</v>
      </c>
      <c r="KF774">
        <v>1</v>
      </c>
      <c r="KG774">
        <v>2</v>
      </c>
      <c r="KH774">
        <v>0</v>
      </c>
      <c r="KI774">
        <v>0</v>
      </c>
      <c r="KJ774">
        <v>0</v>
      </c>
      <c r="KK774">
        <v>0</v>
      </c>
      <c r="KL774">
        <v>0</v>
      </c>
      <c r="KM774">
        <v>0</v>
      </c>
      <c r="KN774">
        <v>0</v>
      </c>
      <c r="KO774">
        <v>0</v>
      </c>
      <c r="KP774">
        <v>1</v>
      </c>
      <c r="KQ774">
        <v>0</v>
      </c>
      <c r="KR774">
        <v>6</v>
      </c>
      <c r="KS774">
        <v>0</v>
      </c>
      <c r="KT774">
        <v>0</v>
      </c>
      <c r="KU774">
        <v>0</v>
      </c>
      <c r="KV774">
        <v>0</v>
      </c>
      <c r="KW774">
        <v>0</v>
      </c>
      <c r="KX774">
        <v>0</v>
      </c>
      <c r="KY774">
        <v>0</v>
      </c>
      <c r="KZ774">
        <v>0</v>
      </c>
      <c r="LA774">
        <v>0</v>
      </c>
      <c r="LB774">
        <v>0</v>
      </c>
      <c r="LC774">
        <v>0</v>
      </c>
      <c r="LD774">
        <v>0</v>
      </c>
      <c r="LE774">
        <v>0</v>
      </c>
      <c r="LF774">
        <v>0</v>
      </c>
      <c r="LG774">
        <v>0</v>
      </c>
      <c r="LH774">
        <v>0</v>
      </c>
      <c r="LI774">
        <v>0</v>
      </c>
      <c r="LJ774">
        <v>0</v>
      </c>
      <c r="LK774">
        <v>0</v>
      </c>
      <c r="LL774">
        <v>0</v>
      </c>
      <c r="LM774">
        <v>0</v>
      </c>
      <c r="LN774">
        <v>0</v>
      </c>
      <c r="LO774">
        <v>0</v>
      </c>
      <c r="LP774">
        <v>0</v>
      </c>
      <c r="LQ774">
        <v>0</v>
      </c>
      <c r="LR774">
        <v>0</v>
      </c>
      <c r="LS774">
        <v>0</v>
      </c>
      <c r="LT774">
        <v>0</v>
      </c>
      <c r="LU774">
        <v>0</v>
      </c>
      <c r="LV774">
        <v>3</v>
      </c>
      <c r="LW774">
        <v>2</v>
      </c>
      <c r="LX774">
        <v>0</v>
      </c>
      <c r="LY774">
        <v>1</v>
      </c>
      <c r="LZ774">
        <v>0</v>
      </c>
      <c r="MA774">
        <v>0</v>
      </c>
      <c r="MB774">
        <v>0</v>
      </c>
      <c r="MC774">
        <v>0</v>
      </c>
      <c r="MD774">
        <v>0</v>
      </c>
      <c r="ME774">
        <v>0</v>
      </c>
      <c r="MF774">
        <v>0</v>
      </c>
      <c r="MG774">
        <v>0</v>
      </c>
      <c r="MH774">
        <v>0</v>
      </c>
      <c r="MI774">
        <v>0</v>
      </c>
      <c r="MJ774">
        <v>0</v>
      </c>
      <c r="MK774">
        <v>0</v>
      </c>
      <c r="ML774">
        <v>0</v>
      </c>
      <c r="MM774">
        <v>3</v>
      </c>
    </row>
    <row r="775" spans="1:351">
      <c r="A775" t="s">
        <v>317</v>
      </c>
      <c r="B775" t="s">
        <v>135</v>
      </c>
      <c r="C775" t="str">
        <f>"206101"</f>
        <v>206101</v>
      </c>
      <c r="D775" t="s">
        <v>316</v>
      </c>
      <c r="E775">
        <v>64</v>
      </c>
      <c r="F775">
        <v>857</v>
      </c>
      <c r="G775">
        <v>639</v>
      </c>
      <c r="H775">
        <v>164</v>
      </c>
      <c r="I775">
        <v>475</v>
      </c>
      <c r="J775">
        <v>1</v>
      </c>
      <c r="K775">
        <v>12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475</v>
      </c>
      <c r="T775">
        <v>0</v>
      </c>
      <c r="U775">
        <v>0</v>
      </c>
      <c r="V775">
        <v>475</v>
      </c>
      <c r="W775">
        <v>6</v>
      </c>
      <c r="X775">
        <v>3</v>
      </c>
      <c r="Y775">
        <v>2</v>
      </c>
      <c r="Z775">
        <v>1</v>
      </c>
      <c r="AA775">
        <v>469</v>
      </c>
      <c r="AB775">
        <v>166</v>
      </c>
      <c r="AC775">
        <v>42</v>
      </c>
      <c r="AD775">
        <v>16</v>
      </c>
      <c r="AE775">
        <v>48</v>
      </c>
      <c r="AF775">
        <v>5</v>
      </c>
      <c r="AG775">
        <v>27</v>
      </c>
      <c r="AH775">
        <v>3</v>
      </c>
      <c r="AI775">
        <v>0</v>
      </c>
      <c r="AJ775">
        <v>0</v>
      </c>
      <c r="AK775">
        <v>2</v>
      </c>
      <c r="AL775">
        <v>7</v>
      </c>
      <c r="AM775">
        <v>3</v>
      </c>
      <c r="AN775">
        <v>0</v>
      </c>
      <c r="AO775">
        <v>2</v>
      </c>
      <c r="AP775">
        <v>1</v>
      </c>
      <c r="AQ775">
        <v>1</v>
      </c>
      <c r="AR775">
        <v>1</v>
      </c>
      <c r="AS775">
        <v>0</v>
      </c>
      <c r="AT775">
        <v>3</v>
      </c>
      <c r="AU775">
        <v>0</v>
      </c>
      <c r="AV775">
        <v>0</v>
      </c>
      <c r="AW775">
        <v>2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2</v>
      </c>
      <c r="BE775">
        <v>166</v>
      </c>
      <c r="BF775">
        <v>101</v>
      </c>
      <c r="BG775">
        <v>45</v>
      </c>
      <c r="BH775">
        <v>10</v>
      </c>
      <c r="BI775">
        <v>11</v>
      </c>
      <c r="BJ775">
        <v>2</v>
      </c>
      <c r="BK775">
        <v>10</v>
      </c>
      <c r="BL775">
        <v>1</v>
      </c>
      <c r="BM775">
        <v>0</v>
      </c>
      <c r="BN775">
        <v>0</v>
      </c>
      <c r="BO775">
        <v>1</v>
      </c>
      <c r="BP775">
        <v>2</v>
      </c>
      <c r="BQ775">
        <v>0</v>
      </c>
      <c r="BR775">
        <v>3</v>
      </c>
      <c r="BS775">
        <v>0</v>
      </c>
      <c r="BT775">
        <v>2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1</v>
      </c>
      <c r="CG775">
        <v>0</v>
      </c>
      <c r="CH775">
        <v>13</v>
      </c>
      <c r="CI775">
        <v>101</v>
      </c>
      <c r="CJ775">
        <v>17</v>
      </c>
      <c r="CK775">
        <v>8</v>
      </c>
      <c r="CL775">
        <v>3</v>
      </c>
      <c r="CM775">
        <v>0</v>
      </c>
      <c r="CN775">
        <v>0</v>
      </c>
      <c r="CO775">
        <v>1</v>
      </c>
      <c r="CP775">
        <v>1</v>
      </c>
      <c r="CQ775">
        <v>0</v>
      </c>
      <c r="CR775">
        <v>1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1</v>
      </c>
      <c r="DE775">
        <v>0</v>
      </c>
      <c r="DF775">
        <v>1</v>
      </c>
      <c r="DG775">
        <v>0</v>
      </c>
      <c r="DH775">
        <v>1</v>
      </c>
      <c r="DI775">
        <v>17</v>
      </c>
      <c r="DJ775">
        <v>26</v>
      </c>
      <c r="DK775">
        <v>19</v>
      </c>
      <c r="DL775">
        <v>1</v>
      </c>
      <c r="DM775">
        <v>1</v>
      </c>
      <c r="DN775">
        <v>1</v>
      </c>
      <c r="DO775">
        <v>0</v>
      </c>
      <c r="DP775">
        <v>0</v>
      </c>
      <c r="DQ775">
        <v>1</v>
      </c>
      <c r="DR775">
        <v>0</v>
      </c>
      <c r="DS775">
        <v>0</v>
      </c>
      <c r="DT775">
        <v>0</v>
      </c>
      <c r="DU775">
        <v>0</v>
      </c>
      <c r="DV775">
        <v>1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1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1</v>
      </c>
      <c r="EM775">
        <v>26</v>
      </c>
      <c r="EN775">
        <v>21</v>
      </c>
      <c r="EO775">
        <v>6</v>
      </c>
      <c r="EP775">
        <v>0</v>
      </c>
      <c r="EQ775">
        <v>0</v>
      </c>
      <c r="ER775">
        <v>0</v>
      </c>
      <c r="ES775">
        <v>4</v>
      </c>
      <c r="ET775">
        <v>0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0</v>
      </c>
      <c r="FO775">
        <v>0</v>
      </c>
      <c r="FP775">
        <v>11</v>
      </c>
      <c r="FQ775">
        <v>21</v>
      </c>
      <c r="FR775">
        <v>30</v>
      </c>
      <c r="FS775">
        <v>10</v>
      </c>
      <c r="FT775">
        <v>0</v>
      </c>
      <c r="FU775">
        <v>6</v>
      </c>
      <c r="FV775">
        <v>0</v>
      </c>
      <c r="FW775">
        <v>1</v>
      </c>
      <c r="FX775">
        <v>1</v>
      </c>
      <c r="FY775">
        <v>0</v>
      </c>
      <c r="FZ775">
        <v>1</v>
      </c>
      <c r="GA775">
        <v>1</v>
      </c>
      <c r="GB775">
        <v>0</v>
      </c>
      <c r="GC775">
        <v>1</v>
      </c>
      <c r="GD775">
        <v>1</v>
      </c>
      <c r="GE775">
        <v>0</v>
      </c>
      <c r="GF775">
        <v>0</v>
      </c>
      <c r="GG775">
        <v>0</v>
      </c>
      <c r="GH775">
        <v>0</v>
      </c>
      <c r="GI775">
        <v>0</v>
      </c>
      <c r="GJ775">
        <v>0</v>
      </c>
      <c r="GK775">
        <v>0</v>
      </c>
      <c r="GL775">
        <v>0</v>
      </c>
      <c r="GM775">
        <v>0</v>
      </c>
      <c r="GN775">
        <v>0</v>
      </c>
      <c r="GO775">
        <v>0</v>
      </c>
      <c r="GP775">
        <v>0</v>
      </c>
      <c r="GQ775">
        <v>1</v>
      </c>
      <c r="GR775">
        <v>0</v>
      </c>
      <c r="GS775">
        <v>0</v>
      </c>
      <c r="GT775">
        <v>7</v>
      </c>
      <c r="GU775">
        <v>30</v>
      </c>
      <c r="GV775">
        <v>61</v>
      </c>
      <c r="GW775">
        <v>37</v>
      </c>
      <c r="GX775">
        <v>4</v>
      </c>
      <c r="GY775">
        <v>1</v>
      </c>
      <c r="GZ775">
        <v>0</v>
      </c>
      <c r="HA775">
        <v>5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0</v>
      </c>
      <c r="HI775">
        <v>1</v>
      </c>
      <c r="HJ775">
        <v>1</v>
      </c>
      <c r="HK775">
        <v>2</v>
      </c>
      <c r="HL775">
        <v>0</v>
      </c>
      <c r="HM775">
        <v>0</v>
      </c>
      <c r="HN775">
        <v>1</v>
      </c>
      <c r="HO775">
        <v>0</v>
      </c>
      <c r="HP775">
        <v>0</v>
      </c>
      <c r="HQ775">
        <v>1</v>
      </c>
      <c r="HR775">
        <v>0</v>
      </c>
      <c r="HS775">
        <v>0</v>
      </c>
      <c r="HT775">
        <v>0</v>
      </c>
      <c r="HU775">
        <v>2</v>
      </c>
      <c r="HV775">
        <v>1</v>
      </c>
      <c r="HW775">
        <v>0</v>
      </c>
      <c r="HX775">
        <v>2</v>
      </c>
      <c r="HY775">
        <v>61</v>
      </c>
      <c r="HZ775">
        <v>45</v>
      </c>
      <c r="IA775">
        <v>25</v>
      </c>
      <c r="IB775">
        <v>2</v>
      </c>
      <c r="IC775">
        <v>2</v>
      </c>
      <c r="ID775">
        <v>2</v>
      </c>
      <c r="IE775">
        <v>0</v>
      </c>
      <c r="IF775">
        <v>3</v>
      </c>
      <c r="IG775">
        <v>0</v>
      </c>
      <c r="IH775">
        <v>1</v>
      </c>
      <c r="II775">
        <v>2</v>
      </c>
      <c r="IJ775">
        <v>0</v>
      </c>
      <c r="IK775">
        <v>0</v>
      </c>
      <c r="IL775">
        <v>3</v>
      </c>
      <c r="IM775">
        <v>1</v>
      </c>
      <c r="IN775">
        <v>1</v>
      </c>
      <c r="IO775">
        <v>0</v>
      </c>
      <c r="IP775">
        <v>0</v>
      </c>
      <c r="IQ775">
        <v>1</v>
      </c>
      <c r="IR775">
        <v>0</v>
      </c>
      <c r="IS775">
        <v>0</v>
      </c>
      <c r="IT775">
        <v>0</v>
      </c>
      <c r="IU775">
        <v>1</v>
      </c>
      <c r="IV775">
        <v>0</v>
      </c>
      <c r="IW775">
        <v>0</v>
      </c>
      <c r="IX775">
        <v>0</v>
      </c>
      <c r="IY775">
        <v>0</v>
      </c>
      <c r="IZ775">
        <v>0</v>
      </c>
      <c r="JA775">
        <v>0</v>
      </c>
      <c r="JB775">
        <v>1</v>
      </c>
      <c r="JC775">
        <v>45</v>
      </c>
      <c r="JD775" t="s">
        <v>0</v>
      </c>
      <c r="JE775" t="s">
        <v>0</v>
      </c>
      <c r="JF775" t="s">
        <v>0</v>
      </c>
      <c r="JG775" t="s">
        <v>0</v>
      </c>
      <c r="JH775" t="s">
        <v>0</v>
      </c>
      <c r="JI775" t="s">
        <v>0</v>
      </c>
      <c r="JJ775" t="s">
        <v>0</v>
      </c>
      <c r="JK775" t="s">
        <v>0</v>
      </c>
      <c r="JL775" t="s">
        <v>0</v>
      </c>
      <c r="JM775" t="s">
        <v>0</v>
      </c>
      <c r="JN775" t="s">
        <v>0</v>
      </c>
      <c r="JO775" t="s">
        <v>0</v>
      </c>
      <c r="JP775" t="s">
        <v>0</v>
      </c>
      <c r="JQ775" t="s">
        <v>0</v>
      </c>
      <c r="JR775" t="s">
        <v>0</v>
      </c>
      <c r="JS775" t="s">
        <v>0</v>
      </c>
      <c r="JT775" t="s">
        <v>0</v>
      </c>
      <c r="JU775" t="s">
        <v>0</v>
      </c>
      <c r="JV775" t="s">
        <v>0</v>
      </c>
      <c r="JW775">
        <v>1</v>
      </c>
      <c r="JX775">
        <v>0</v>
      </c>
      <c r="JY775">
        <v>0</v>
      </c>
      <c r="JZ775">
        <v>0</v>
      </c>
      <c r="KA775">
        <v>0</v>
      </c>
      <c r="KB775">
        <v>0</v>
      </c>
      <c r="KC775">
        <v>0</v>
      </c>
      <c r="KD775">
        <v>1</v>
      </c>
      <c r="KE775">
        <v>0</v>
      </c>
      <c r="KF775">
        <v>0</v>
      </c>
      <c r="KG775">
        <v>0</v>
      </c>
      <c r="KH775">
        <v>0</v>
      </c>
      <c r="KI775">
        <v>0</v>
      </c>
      <c r="KJ775">
        <v>0</v>
      </c>
      <c r="KK775">
        <v>0</v>
      </c>
      <c r="KL775">
        <v>0</v>
      </c>
      <c r="KM775">
        <v>0</v>
      </c>
      <c r="KN775">
        <v>0</v>
      </c>
      <c r="KO775">
        <v>0</v>
      </c>
      <c r="KP775">
        <v>0</v>
      </c>
      <c r="KQ775">
        <v>0</v>
      </c>
      <c r="KR775">
        <v>1</v>
      </c>
      <c r="KS775">
        <v>0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0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0</v>
      </c>
      <c r="LH775">
        <v>0</v>
      </c>
      <c r="LI775">
        <v>0</v>
      </c>
      <c r="LJ775">
        <v>0</v>
      </c>
      <c r="LK775">
        <v>0</v>
      </c>
      <c r="LL775">
        <v>0</v>
      </c>
      <c r="LM775">
        <v>0</v>
      </c>
      <c r="LN775">
        <v>0</v>
      </c>
      <c r="LO775">
        <v>0</v>
      </c>
      <c r="LP775">
        <v>0</v>
      </c>
      <c r="LQ775">
        <v>0</v>
      </c>
      <c r="LR775">
        <v>0</v>
      </c>
      <c r="LS775">
        <v>0</v>
      </c>
      <c r="LT775">
        <v>0</v>
      </c>
      <c r="LU775">
        <v>0</v>
      </c>
      <c r="LV775">
        <v>1</v>
      </c>
      <c r="LW775">
        <v>0</v>
      </c>
      <c r="LX775">
        <v>1</v>
      </c>
      <c r="LY775">
        <v>0</v>
      </c>
      <c r="LZ775">
        <v>0</v>
      </c>
      <c r="MA775">
        <v>0</v>
      </c>
      <c r="MB775">
        <v>0</v>
      </c>
      <c r="MC775">
        <v>0</v>
      </c>
      <c r="MD775">
        <v>0</v>
      </c>
      <c r="ME775">
        <v>0</v>
      </c>
      <c r="MF775">
        <v>0</v>
      </c>
      <c r="MG775">
        <v>0</v>
      </c>
      <c r="MH775">
        <v>0</v>
      </c>
      <c r="MI775">
        <v>0</v>
      </c>
      <c r="MJ775">
        <v>0</v>
      </c>
      <c r="MK775">
        <v>0</v>
      </c>
      <c r="ML775">
        <v>0</v>
      </c>
      <c r="MM775">
        <v>1</v>
      </c>
    </row>
    <row r="776" spans="1:351">
      <c r="A776" t="s">
        <v>315</v>
      </c>
      <c r="B776" t="s">
        <v>135</v>
      </c>
      <c r="C776" t="str">
        <f>"206101"</f>
        <v>206101</v>
      </c>
      <c r="D776" t="s">
        <v>314</v>
      </c>
      <c r="E776">
        <v>65</v>
      </c>
      <c r="F776">
        <v>1330</v>
      </c>
      <c r="G776">
        <v>1030</v>
      </c>
      <c r="H776">
        <v>223</v>
      </c>
      <c r="I776">
        <v>807</v>
      </c>
      <c r="J776">
        <v>1</v>
      </c>
      <c r="K776">
        <v>18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807</v>
      </c>
      <c r="T776">
        <v>0</v>
      </c>
      <c r="U776">
        <v>0</v>
      </c>
      <c r="V776">
        <v>807</v>
      </c>
      <c r="W776">
        <v>6</v>
      </c>
      <c r="X776">
        <v>2</v>
      </c>
      <c r="Y776">
        <v>3</v>
      </c>
      <c r="Z776">
        <v>1</v>
      </c>
      <c r="AA776">
        <v>801</v>
      </c>
      <c r="AB776">
        <v>252</v>
      </c>
      <c r="AC776">
        <v>71</v>
      </c>
      <c r="AD776">
        <v>16</v>
      </c>
      <c r="AE776">
        <v>50</v>
      </c>
      <c r="AF776">
        <v>1</v>
      </c>
      <c r="AG776">
        <v>41</v>
      </c>
      <c r="AH776">
        <v>4</v>
      </c>
      <c r="AI776">
        <v>0</v>
      </c>
      <c r="AJ776">
        <v>2</v>
      </c>
      <c r="AK776">
        <v>8</v>
      </c>
      <c r="AL776">
        <v>25</v>
      </c>
      <c r="AM776">
        <v>6</v>
      </c>
      <c r="AN776">
        <v>0</v>
      </c>
      <c r="AO776">
        <v>0</v>
      </c>
      <c r="AP776">
        <v>2</v>
      </c>
      <c r="AQ776">
        <v>7</v>
      </c>
      <c r="AR776">
        <v>2</v>
      </c>
      <c r="AS776">
        <v>0</v>
      </c>
      <c r="AT776">
        <v>9</v>
      </c>
      <c r="AU776">
        <v>2</v>
      </c>
      <c r="AV776">
        <v>1</v>
      </c>
      <c r="AW776">
        <v>2</v>
      </c>
      <c r="AX776">
        <v>0</v>
      </c>
      <c r="AY776">
        <v>0</v>
      </c>
      <c r="AZ776">
        <v>1</v>
      </c>
      <c r="BA776">
        <v>1</v>
      </c>
      <c r="BB776">
        <v>1</v>
      </c>
      <c r="BC776">
        <v>0</v>
      </c>
      <c r="BD776">
        <v>0</v>
      </c>
      <c r="BE776">
        <v>252</v>
      </c>
      <c r="BF776">
        <v>227</v>
      </c>
      <c r="BG776">
        <v>63</v>
      </c>
      <c r="BH776">
        <v>8</v>
      </c>
      <c r="BI776">
        <v>39</v>
      </c>
      <c r="BJ776">
        <v>23</v>
      </c>
      <c r="BK776">
        <v>18</v>
      </c>
      <c r="BL776">
        <v>0</v>
      </c>
      <c r="BM776">
        <v>2</v>
      </c>
      <c r="BN776">
        <v>4</v>
      </c>
      <c r="BO776">
        <v>2</v>
      </c>
      <c r="BP776">
        <v>2</v>
      </c>
      <c r="BQ776">
        <v>1</v>
      </c>
      <c r="BR776">
        <v>0</v>
      </c>
      <c r="BS776">
        <v>1</v>
      </c>
      <c r="BT776">
        <v>2</v>
      </c>
      <c r="BU776">
        <v>0</v>
      </c>
      <c r="BV776">
        <v>0</v>
      </c>
      <c r="BW776">
        <v>0</v>
      </c>
      <c r="BX776">
        <v>1</v>
      </c>
      <c r="BY776">
        <v>0</v>
      </c>
      <c r="BZ776">
        <v>1</v>
      </c>
      <c r="CA776">
        <v>4</v>
      </c>
      <c r="CB776">
        <v>0</v>
      </c>
      <c r="CC776">
        <v>1</v>
      </c>
      <c r="CD776">
        <v>0</v>
      </c>
      <c r="CE776">
        <v>0</v>
      </c>
      <c r="CF776">
        <v>0</v>
      </c>
      <c r="CG776">
        <v>2</v>
      </c>
      <c r="CH776">
        <v>53</v>
      </c>
      <c r="CI776">
        <v>227</v>
      </c>
      <c r="CJ776">
        <v>33</v>
      </c>
      <c r="CK776">
        <v>8</v>
      </c>
      <c r="CL776">
        <v>10</v>
      </c>
      <c r="CM776">
        <v>0</v>
      </c>
      <c r="CN776">
        <v>2</v>
      </c>
      <c r="CO776">
        <v>2</v>
      </c>
      <c r="CP776">
        <v>0</v>
      </c>
      <c r="CQ776">
        <v>0</v>
      </c>
      <c r="CR776">
        <v>0</v>
      </c>
      <c r="CS776">
        <v>1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2</v>
      </c>
      <c r="CZ776">
        <v>0</v>
      </c>
      <c r="DA776">
        <v>2</v>
      </c>
      <c r="DB776">
        <v>0</v>
      </c>
      <c r="DC776">
        <v>2</v>
      </c>
      <c r="DD776">
        <v>0</v>
      </c>
      <c r="DE776">
        <v>1</v>
      </c>
      <c r="DF776">
        <v>0</v>
      </c>
      <c r="DG776">
        <v>1</v>
      </c>
      <c r="DH776">
        <v>2</v>
      </c>
      <c r="DI776">
        <v>33</v>
      </c>
      <c r="DJ776">
        <v>55</v>
      </c>
      <c r="DK776">
        <v>36</v>
      </c>
      <c r="DL776">
        <v>2</v>
      </c>
      <c r="DM776">
        <v>4</v>
      </c>
      <c r="DN776">
        <v>0</v>
      </c>
      <c r="DO776">
        <v>0</v>
      </c>
      <c r="DP776">
        <v>0</v>
      </c>
      <c r="DQ776">
        <v>1</v>
      </c>
      <c r="DR776">
        <v>2</v>
      </c>
      <c r="DS776">
        <v>0</v>
      </c>
      <c r="DT776">
        <v>2</v>
      </c>
      <c r="DU776">
        <v>3</v>
      </c>
      <c r="DV776">
        <v>0</v>
      </c>
      <c r="DW776">
        <v>0</v>
      </c>
      <c r="DX776">
        <v>0</v>
      </c>
      <c r="DY776">
        <v>0</v>
      </c>
      <c r="DZ776">
        <v>1</v>
      </c>
      <c r="EA776">
        <v>0</v>
      </c>
      <c r="EB776">
        <v>0</v>
      </c>
      <c r="EC776">
        <v>0</v>
      </c>
      <c r="ED776">
        <v>0</v>
      </c>
      <c r="EE776">
        <v>1</v>
      </c>
      <c r="EF776">
        <v>0</v>
      </c>
      <c r="EG776">
        <v>0</v>
      </c>
      <c r="EH776">
        <v>0</v>
      </c>
      <c r="EI776">
        <v>0</v>
      </c>
      <c r="EJ776">
        <v>1</v>
      </c>
      <c r="EK776">
        <v>0</v>
      </c>
      <c r="EL776">
        <v>2</v>
      </c>
      <c r="EM776">
        <v>55</v>
      </c>
      <c r="EN776">
        <v>22</v>
      </c>
      <c r="EO776">
        <v>2</v>
      </c>
      <c r="EP776">
        <v>5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1</v>
      </c>
      <c r="EZ776">
        <v>0</v>
      </c>
      <c r="FA776">
        <v>0</v>
      </c>
      <c r="FB776">
        <v>0</v>
      </c>
      <c r="FC776">
        <v>0</v>
      </c>
      <c r="FD776">
        <v>0</v>
      </c>
      <c r="FE776">
        <v>2</v>
      </c>
      <c r="FF776">
        <v>0</v>
      </c>
      <c r="FG776">
        <v>2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10</v>
      </c>
      <c r="FQ776">
        <v>22</v>
      </c>
      <c r="FR776">
        <v>71</v>
      </c>
      <c r="FS776">
        <v>20</v>
      </c>
      <c r="FT776">
        <v>1</v>
      </c>
      <c r="FU776">
        <v>20</v>
      </c>
      <c r="FV776">
        <v>2</v>
      </c>
      <c r="FW776">
        <v>0</v>
      </c>
      <c r="FX776">
        <v>2</v>
      </c>
      <c r="FY776">
        <v>0</v>
      </c>
      <c r="FZ776">
        <v>2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0</v>
      </c>
      <c r="GG776">
        <v>0</v>
      </c>
      <c r="GH776">
        <v>0</v>
      </c>
      <c r="GI776">
        <v>0</v>
      </c>
      <c r="GJ776">
        <v>0</v>
      </c>
      <c r="GK776">
        <v>0</v>
      </c>
      <c r="GL776">
        <v>2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0</v>
      </c>
      <c r="GS776">
        <v>3</v>
      </c>
      <c r="GT776">
        <v>17</v>
      </c>
      <c r="GU776">
        <v>71</v>
      </c>
      <c r="GV776">
        <v>58</v>
      </c>
      <c r="GW776">
        <v>29</v>
      </c>
      <c r="GX776">
        <v>9</v>
      </c>
      <c r="GY776">
        <v>2</v>
      </c>
      <c r="GZ776">
        <v>0</v>
      </c>
      <c r="HA776">
        <v>3</v>
      </c>
      <c r="HB776">
        <v>1</v>
      </c>
      <c r="HC776">
        <v>3</v>
      </c>
      <c r="HD776">
        <v>0</v>
      </c>
      <c r="HE776">
        <v>0</v>
      </c>
      <c r="HF776">
        <v>0</v>
      </c>
      <c r="HG776">
        <v>2</v>
      </c>
      <c r="HH776">
        <v>1</v>
      </c>
      <c r="HI776">
        <v>1</v>
      </c>
      <c r="HJ776">
        <v>0</v>
      </c>
      <c r="HK776">
        <v>1</v>
      </c>
      <c r="HL776">
        <v>0</v>
      </c>
      <c r="HM776">
        <v>0</v>
      </c>
      <c r="HN776">
        <v>0</v>
      </c>
      <c r="HO776">
        <v>0</v>
      </c>
      <c r="HP776">
        <v>0</v>
      </c>
      <c r="HQ776">
        <v>0</v>
      </c>
      <c r="HR776">
        <v>0</v>
      </c>
      <c r="HS776">
        <v>0</v>
      </c>
      <c r="HT776">
        <v>3</v>
      </c>
      <c r="HU776">
        <v>3</v>
      </c>
      <c r="HV776">
        <v>0</v>
      </c>
      <c r="HW776">
        <v>0</v>
      </c>
      <c r="HX776">
        <v>0</v>
      </c>
      <c r="HY776">
        <v>58</v>
      </c>
      <c r="HZ776">
        <v>78</v>
      </c>
      <c r="IA776">
        <v>55</v>
      </c>
      <c r="IB776">
        <v>7</v>
      </c>
      <c r="IC776">
        <v>1</v>
      </c>
      <c r="ID776">
        <v>2</v>
      </c>
      <c r="IE776">
        <v>0</v>
      </c>
      <c r="IF776">
        <v>1</v>
      </c>
      <c r="IG776">
        <v>0</v>
      </c>
      <c r="IH776">
        <v>0</v>
      </c>
      <c r="II776">
        <v>0</v>
      </c>
      <c r="IJ776">
        <v>0</v>
      </c>
      <c r="IK776">
        <v>3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1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1</v>
      </c>
      <c r="JB776">
        <v>5</v>
      </c>
      <c r="JC776">
        <v>78</v>
      </c>
      <c r="JD776" t="s">
        <v>0</v>
      </c>
      <c r="JE776" t="s">
        <v>0</v>
      </c>
      <c r="JF776" t="s">
        <v>0</v>
      </c>
      <c r="JG776" t="s">
        <v>0</v>
      </c>
      <c r="JH776" t="s">
        <v>0</v>
      </c>
      <c r="JI776" t="s">
        <v>0</v>
      </c>
      <c r="JJ776" t="s">
        <v>0</v>
      </c>
      <c r="JK776" t="s">
        <v>0</v>
      </c>
      <c r="JL776" t="s">
        <v>0</v>
      </c>
      <c r="JM776" t="s">
        <v>0</v>
      </c>
      <c r="JN776" t="s">
        <v>0</v>
      </c>
      <c r="JO776" t="s">
        <v>0</v>
      </c>
      <c r="JP776" t="s">
        <v>0</v>
      </c>
      <c r="JQ776" t="s">
        <v>0</v>
      </c>
      <c r="JR776" t="s">
        <v>0</v>
      </c>
      <c r="JS776" t="s">
        <v>0</v>
      </c>
      <c r="JT776" t="s">
        <v>0</v>
      </c>
      <c r="JU776" t="s">
        <v>0</v>
      </c>
      <c r="JV776" t="s">
        <v>0</v>
      </c>
      <c r="JW776">
        <v>5</v>
      </c>
      <c r="JX776">
        <v>2</v>
      </c>
      <c r="JY776">
        <v>1</v>
      </c>
      <c r="JZ776">
        <v>0</v>
      </c>
      <c r="KA776">
        <v>0</v>
      </c>
      <c r="KB776">
        <v>0</v>
      </c>
      <c r="KC776">
        <v>1</v>
      </c>
      <c r="KD776">
        <v>0</v>
      </c>
      <c r="KE776">
        <v>0</v>
      </c>
      <c r="KF776">
        <v>1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0</v>
      </c>
      <c r="KP776">
        <v>0</v>
      </c>
      <c r="KQ776">
        <v>0</v>
      </c>
      <c r="KR776">
        <v>5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0</v>
      </c>
      <c r="LN776">
        <v>0</v>
      </c>
      <c r="LO776">
        <v>0</v>
      </c>
      <c r="LP776">
        <v>0</v>
      </c>
      <c r="LQ776">
        <v>0</v>
      </c>
      <c r="LR776">
        <v>0</v>
      </c>
      <c r="LS776">
        <v>0</v>
      </c>
      <c r="LT776">
        <v>0</v>
      </c>
      <c r="LU776">
        <v>0</v>
      </c>
      <c r="LV776">
        <v>0</v>
      </c>
      <c r="LW776">
        <v>0</v>
      </c>
      <c r="LX776">
        <v>0</v>
      </c>
      <c r="LY776">
        <v>0</v>
      </c>
      <c r="LZ776">
        <v>0</v>
      </c>
      <c r="MA776">
        <v>0</v>
      </c>
      <c r="MB776">
        <v>0</v>
      </c>
      <c r="MC776">
        <v>0</v>
      </c>
      <c r="MD776">
        <v>0</v>
      </c>
      <c r="ME776">
        <v>0</v>
      </c>
      <c r="MF776">
        <v>0</v>
      </c>
      <c r="MG776">
        <v>0</v>
      </c>
      <c r="MH776">
        <v>0</v>
      </c>
      <c r="MI776">
        <v>0</v>
      </c>
      <c r="MJ776">
        <v>0</v>
      </c>
      <c r="MK776">
        <v>0</v>
      </c>
      <c r="ML776">
        <v>0</v>
      </c>
      <c r="MM776">
        <v>0</v>
      </c>
    </row>
    <row r="777" spans="1:351">
      <c r="A777" t="s">
        <v>313</v>
      </c>
      <c r="B777" t="s">
        <v>135</v>
      </c>
      <c r="C777" t="str">
        <f>"206101"</f>
        <v>206101</v>
      </c>
      <c r="D777" t="s">
        <v>312</v>
      </c>
      <c r="E777">
        <v>66</v>
      </c>
      <c r="F777">
        <v>688</v>
      </c>
      <c r="G777">
        <v>531</v>
      </c>
      <c r="H777">
        <v>104</v>
      </c>
      <c r="I777">
        <v>427</v>
      </c>
      <c r="J777">
        <v>0</v>
      </c>
      <c r="K777">
        <v>9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427</v>
      </c>
      <c r="T777">
        <v>0</v>
      </c>
      <c r="U777">
        <v>0</v>
      </c>
      <c r="V777">
        <v>427</v>
      </c>
      <c r="W777">
        <v>7</v>
      </c>
      <c r="X777">
        <v>1</v>
      </c>
      <c r="Y777">
        <v>4</v>
      </c>
      <c r="Z777">
        <v>2</v>
      </c>
      <c r="AA777">
        <v>420</v>
      </c>
      <c r="AB777">
        <v>178</v>
      </c>
      <c r="AC777">
        <v>56</v>
      </c>
      <c r="AD777">
        <v>8</v>
      </c>
      <c r="AE777">
        <v>50</v>
      </c>
      <c r="AF777">
        <v>1</v>
      </c>
      <c r="AG777">
        <v>29</v>
      </c>
      <c r="AH777">
        <v>0</v>
      </c>
      <c r="AI777">
        <v>1</v>
      </c>
      <c r="AJ777">
        <v>2</v>
      </c>
      <c r="AK777">
        <v>6</v>
      </c>
      <c r="AL777">
        <v>9</v>
      </c>
      <c r="AM777">
        <v>0</v>
      </c>
      <c r="AN777">
        <v>1</v>
      </c>
      <c r="AO777">
        <v>0</v>
      </c>
      <c r="AP777">
        <v>0</v>
      </c>
      <c r="AQ777">
        <v>4</v>
      </c>
      <c r="AR777">
        <v>1</v>
      </c>
      <c r="AS777">
        <v>0</v>
      </c>
      <c r="AT777">
        <v>1</v>
      </c>
      <c r="AU777">
        <v>1</v>
      </c>
      <c r="AV777">
        <v>1</v>
      </c>
      <c r="AW777">
        <v>2</v>
      </c>
      <c r="AX777">
        <v>0</v>
      </c>
      <c r="AY777">
        <v>0</v>
      </c>
      <c r="AZ777">
        <v>0</v>
      </c>
      <c r="BA777">
        <v>0</v>
      </c>
      <c r="BB777">
        <v>2</v>
      </c>
      <c r="BC777">
        <v>1</v>
      </c>
      <c r="BD777">
        <v>2</v>
      </c>
      <c r="BE777">
        <v>178</v>
      </c>
      <c r="BF777">
        <v>76</v>
      </c>
      <c r="BG777">
        <v>32</v>
      </c>
      <c r="BH777">
        <v>2</v>
      </c>
      <c r="BI777">
        <v>9</v>
      </c>
      <c r="BJ777">
        <v>6</v>
      </c>
      <c r="BK777">
        <v>8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1</v>
      </c>
      <c r="BS777">
        <v>1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2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15</v>
      </c>
      <c r="CI777">
        <v>76</v>
      </c>
      <c r="CJ777">
        <v>14</v>
      </c>
      <c r="CK777">
        <v>6</v>
      </c>
      <c r="CL777">
        <v>1</v>
      </c>
      <c r="CM777">
        <v>0</v>
      </c>
      <c r="CN777">
        <v>2</v>
      </c>
      <c r="CO777">
        <v>1</v>
      </c>
      <c r="CP777">
        <v>0</v>
      </c>
      <c r="CQ777">
        <v>0</v>
      </c>
      <c r="CR777">
        <v>1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1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1</v>
      </c>
      <c r="DG777">
        <v>0</v>
      </c>
      <c r="DH777">
        <v>1</v>
      </c>
      <c r="DI777">
        <v>14</v>
      </c>
      <c r="DJ777">
        <v>31</v>
      </c>
      <c r="DK777">
        <v>20</v>
      </c>
      <c r="DL777">
        <v>2</v>
      </c>
      <c r="DM777">
        <v>3</v>
      </c>
      <c r="DN777">
        <v>0</v>
      </c>
      <c r="DO777">
        <v>1</v>
      </c>
      <c r="DP777">
        <v>0</v>
      </c>
      <c r="DQ777">
        <v>0</v>
      </c>
      <c r="DR777">
        <v>1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1</v>
      </c>
      <c r="EJ777">
        <v>0</v>
      </c>
      <c r="EK777">
        <v>1</v>
      </c>
      <c r="EL777">
        <v>2</v>
      </c>
      <c r="EM777">
        <v>31</v>
      </c>
      <c r="EN777">
        <v>12</v>
      </c>
      <c r="EO777">
        <v>1</v>
      </c>
      <c r="EP777">
        <v>1</v>
      </c>
      <c r="EQ777">
        <v>0</v>
      </c>
      <c r="ER777">
        <v>0</v>
      </c>
      <c r="ES777">
        <v>1</v>
      </c>
      <c r="ET777">
        <v>0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2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0</v>
      </c>
      <c r="FN777">
        <v>0</v>
      </c>
      <c r="FO777">
        <v>0</v>
      </c>
      <c r="FP777">
        <v>7</v>
      </c>
      <c r="FQ777">
        <v>12</v>
      </c>
      <c r="FR777">
        <v>38</v>
      </c>
      <c r="FS777">
        <v>14</v>
      </c>
      <c r="FT777">
        <v>2</v>
      </c>
      <c r="FU777">
        <v>5</v>
      </c>
      <c r="FV777">
        <v>0</v>
      </c>
      <c r="FW777">
        <v>0</v>
      </c>
      <c r="FX777">
        <v>2</v>
      </c>
      <c r="FY777">
        <v>1</v>
      </c>
      <c r="FZ777">
        <v>0</v>
      </c>
      <c r="GA777">
        <v>0</v>
      </c>
      <c r="GB777">
        <v>1</v>
      </c>
      <c r="GC777">
        <v>0</v>
      </c>
      <c r="GD777">
        <v>0</v>
      </c>
      <c r="GE777">
        <v>0</v>
      </c>
      <c r="GF777">
        <v>0</v>
      </c>
      <c r="GG777">
        <v>0</v>
      </c>
      <c r="GH777">
        <v>0</v>
      </c>
      <c r="GI777">
        <v>0</v>
      </c>
      <c r="GJ777">
        <v>0</v>
      </c>
      <c r="GK777">
        <v>0</v>
      </c>
      <c r="GL777">
        <v>0</v>
      </c>
      <c r="GM777">
        <v>0</v>
      </c>
      <c r="GN777">
        <v>0</v>
      </c>
      <c r="GO777">
        <v>0</v>
      </c>
      <c r="GP777">
        <v>0</v>
      </c>
      <c r="GQ777">
        <v>0</v>
      </c>
      <c r="GR777">
        <v>0</v>
      </c>
      <c r="GS777">
        <v>0</v>
      </c>
      <c r="GT777">
        <v>13</v>
      </c>
      <c r="GU777">
        <v>38</v>
      </c>
      <c r="GV777">
        <v>27</v>
      </c>
      <c r="GW777">
        <v>14</v>
      </c>
      <c r="GX777">
        <v>6</v>
      </c>
      <c r="GY777">
        <v>2</v>
      </c>
      <c r="GZ777">
        <v>0</v>
      </c>
      <c r="HA777">
        <v>1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0</v>
      </c>
      <c r="HI777">
        <v>0</v>
      </c>
      <c r="HJ777">
        <v>0</v>
      </c>
      <c r="HK777">
        <v>0</v>
      </c>
      <c r="HL777">
        <v>0</v>
      </c>
      <c r="HM777">
        <v>1</v>
      </c>
      <c r="HN777">
        <v>0</v>
      </c>
      <c r="HO777">
        <v>1</v>
      </c>
      <c r="HP777">
        <v>0</v>
      </c>
      <c r="HQ777">
        <v>0</v>
      </c>
      <c r="HR777">
        <v>1</v>
      </c>
      <c r="HS777">
        <v>1</v>
      </c>
      <c r="HT777">
        <v>0</v>
      </c>
      <c r="HU777">
        <v>0</v>
      </c>
      <c r="HV777">
        <v>0</v>
      </c>
      <c r="HW777">
        <v>0</v>
      </c>
      <c r="HX777">
        <v>0</v>
      </c>
      <c r="HY777">
        <v>27</v>
      </c>
      <c r="HZ777">
        <v>41</v>
      </c>
      <c r="IA777">
        <v>19</v>
      </c>
      <c r="IB777">
        <v>10</v>
      </c>
      <c r="IC777">
        <v>0</v>
      </c>
      <c r="ID777">
        <v>1</v>
      </c>
      <c r="IE777">
        <v>4</v>
      </c>
      <c r="IF777">
        <v>0</v>
      </c>
      <c r="IG777">
        <v>0</v>
      </c>
      <c r="IH777">
        <v>1</v>
      </c>
      <c r="II777">
        <v>0</v>
      </c>
      <c r="IJ777">
        <v>0</v>
      </c>
      <c r="IK777">
        <v>0</v>
      </c>
      <c r="IL777">
        <v>0</v>
      </c>
      <c r="IM777">
        <v>1</v>
      </c>
      <c r="IN777">
        <v>0</v>
      </c>
      <c r="IO777">
        <v>1</v>
      </c>
      <c r="IP777">
        <v>0</v>
      </c>
      <c r="IQ777">
        <v>0</v>
      </c>
      <c r="IR777">
        <v>1</v>
      </c>
      <c r="IS777">
        <v>0</v>
      </c>
      <c r="IT777">
        <v>1</v>
      </c>
      <c r="IU777">
        <v>0</v>
      </c>
      <c r="IV777">
        <v>0</v>
      </c>
      <c r="IW777">
        <v>0</v>
      </c>
      <c r="IX777">
        <v>0</v>
      </c>
      <c r="IY777">
        <v>1</v>
      </c>
      <c r="IZ777">
        <v>0</v>
      </c>
      <c r="JA777">
        <v>0</v>
      </c>
      <c r="JB777">
        <v>1</v>
      </c>
      <c r="JC777">
        <v>41</v>
      </c>
      <c r="JD777" t="s">
        <v>0</v>
      </c>
      <c r="JE777" t="s">
        <v>0</v>
      </c>
      <c r="JF777" t="s">
        <v>0</v>
      </c>
      <c r="JG777" t="s">
        <v>0</v>
      </c>
      <c r="JH777" t="s">
        <v>0</v>
      </c>
      <c r="JI777" t="s">
        <v>0</v>
      </c>
      <c r="JJ777" t="s">
        <v>0</v>
      </c>
      <c r="JK777" t="s">
        <v>0</v>
      </c>
      <c r="JL777" t="s">
        <v>0</v>
      </c>
      <c r="JM777" t="s">
        <v>0</v>
      </c>
      <c r="JN777" t="s">
        <v>0</v>
      </c>
      <c r="JO777" t="s">
        <v>0</v>
      </c>
      <c r="JP777" t="s">
        <v>0</v>
      </c>
      <c r="JQ777" t="s">
        <v>0</v>
      </c>
      <c r="JR777" t="s">
        <v>0</v>
      </c>
      <c r="JS777" t="s">
        <v>0</v>
      </c>
      <c r="JT777" t="s">
        <v>0</v>
      </c>
      <c r="JU777" t="s">
        <v>0</v>
      </c>
      <c r="JV777" t="s">
        <v>0</v>
      </c>
      <c r="JW777">
        <v>3</v>
      </c>
      <c r="JX777">
        <v>0</v>
      </c>
      <c r="JY777">
        <v>0</v>
      </c>
      <c r="JZ777">
        <v>0</v>
      </c>
      <c r="KA777">
        <v>1</v>
      </c>
      <c r="KB777">
        <v>2</v>
      </c>
      <c r="KC777">
        <v>0</v>
      </c>
      <c r="KD777">
        <v>0</v>
      </c>
      <c r="KE777">
        <v>0</v>
      </c>
      <c r="KF777">
        <v>0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0</v>
      </c>
      <c r="KM777">
        <v>0</v>
      </c>
      <c r="KN777">
        <v>0</v>
      </c>
      <c r="KO777">
        <v>0</v>
      </c>
      <c r="KP777">
        <v>0</v>
      </c>
      <c r="KQ777">
        <v>0</v>
      </c>
      <c r="KR777">
        <v>3</v>
      </c>
      <c r="KS777">
        <v>0</v>
      </c>
      <c r="KT777">
        <v>0</v>
      </c>
      <c r="KU777">
        <v>0</v>
      </c>
      <c r="KV777">
        <v>0</v>
      </c>
      <c r="KW777">
        <v>0</v>
      </c>
      <c r="KX777">
        <v>0</v>
      </c>
      <c r="KY777">
        <v>0</v>
      </c>
      <c r="KZ777">
        <v>0</v>
      </c>
      <c r="LA777">
        <v>0</v>
      </c>
      <c r="LB777">
        <v>0</v>
      </c>
      <c r="LC777">
        <v>0</v>
      </c>
      <c r="LD777">
        <v>0</v>
      </c>
      <c r="LE777">
        <v>0</v>
      </c>
      <c r="LF777">
        <v>0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  <c r="LM777">
        <v>0</v>
      </c>
      <c r="LN777">
        <v>0</v>
      </c>
      <c r="LO777">
        <v>0</v>
      </c>
      <c r="LP777">
        <v>0</v>
      </c>
      <c r="LQ777">
        <v>0</v>
      </c>
      <c r="LR777">
        <v>0</v>
      </c>
      <c r="LS777">
        <v>0</v>
      </c>
      <c r="LT777">
        <v>0</v>
      </c>
      <c r="LU777">
        <v>0</v>
      </c>
      <c r="LV777">
        <v>0</v>
      </c>
      <c r="LW777">
        <v>0</v>
      </c>
      <c r="LX777">
        <v>0</v>
      </c>
      <c r="LY777">
        <v>0</v>
      </c>
      <c r="LZ777">
        <v>0</v>
      </c>
      <c r="MA777">
        <v>0</v>
      </c>
      <c r="MB777">
        <v>0</v>
      </c>
      <c r="MC777">
        <v>0</v>
      </c>
      <c r="MD777">
        <v>0</v>
      </c>
      <c r="ME777">
        <v>0</v>
      </c>
      <c r="MF777">
        <v>0</v>
      </c>
      <c r="MG777">
        <v>0</v>
      </c>
      <c r="MH777">
        <v>0</v>
      </c>
      <c r="MI777">
        <v>0</v>
      </c>
      <c r="MJ777">
        <v>0</v>
      </c>
      <c r="MK777">
        <v>0</v>
      </c>
      <c r="ML777">
        <v>0</v>
      </c>
      <c r="MM777">
        <v>0</v>
      </c>
    </row>
    <row r="778" spans="1:351">
      <c r="A778" t="s">
        <v>311</v>
      </c>
      <c r="B778" t="s">
        <v>135</v>
      </c>
      <c r="C778" t="str">
        <f>"206101"</f>
        <v>206101</v>
      </c>
      <c r="D778" t="s">
        <v>309</v>
      </c>
      <c r="E778">
        <v>67</v>
      </c>
      <c r="F778">
        <v>1288</v>
      </c>
      <c r="G778">
        <v>1000</v>
      </c>
      <c r="H778">
        <v>174</v>
      </c>
      <c r="I778">
        <v>826</v>
      </c>
      <c r="J778">
        <v>0</v>
      </c>
      <c r="K778">
        <v>2</v>
      </c>
      <c r="L778">
        <v>1</v>
      </c>
      <c r="M778">
        <v>1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827</v>
      </c>
      <c r="T778">
        <v>1</v>
      </c>
      <c r="U778">
        <v>0</v>
      </c>
      <c r="V778">
        <v>827</v>
      </c>
      <c r="W778">
        <v>7</v>
      </c>
      <c r="X778">
        <v>4</v>
      </c>
      <c r="Y778">
        <v>2</v>
      </c>
      <c r="Z778">
        <v>1</v>
      </c>
      <c r="AA778">
        <v>820</v>
      </c>
      <c r="AB778">
        <v>268</v>
      </c>
      <c r="AC778">
        <v>69</v>
      </c>
      <c r="AD778">
        <v>20</v>
      </c>
      <c r="AE778">
        <v>83</v>
      </c>
      <c r="AF778">
        <v>2</v>
      </c>
      <c r="AG778">
        <v>45</v>
      </c>
      <c r="AH778">
        <v>0</v>
      </c>
      <c r="AI778">
        <v>1</v>
      </c>
      <c r="AJ778">
        <v>3</v>
      </c>
      <c r="AK778">
        <v>4</v>
      </c>
      <c r="AL778">
        <v>14</v>
      </c>
      <c r="AM778">
        <v>4</v>
      </c>
      <c r="AN778">
        <v>0</v>
      </c>
      <c r="AO778">
        <v>4</v>
      </c>
      <c r="AP778">
        <v>1</v>
      </c>
      <c r="AQ778">
        <v>2</v>
      </c>
      <c r="AR778">
        <v>0</v>
      </c>
      <c r="AS778">
        <v>0</v>
      </c>
      <c r="AT778">
        <v>4</v>
      </c>
      <c r="AU778">
        <v>1</v>
      </c>
      <c r="AV778">
        <v>2</v>
      </c>
      <c r="AW778">
        <v>0</v>
      </c>
      <c r="AX778">
        <v>1</v>
      </c>
      <c r="AY778">
        <v>1</v>
      </c>
      <c r="AZ778">
        <v>0</v>
      </c>
      <c r="BA778">
        <v>0</v>
      </c>
      <c r="BB778">
        <v>1</v>
      </c>
      <c r="BC778">
        <v>1</v>
      </c>
      <c r="BD778">
        <v>5</v>
      </c>
      <c r="BE778">
        <v>268</v>
      </c>
      <c r="BF778">
        <v>182</v>
      </c>
      <c r="BG778">
        <v>59</v>
      </c>
      <c r="BH778">
        <v>12</v>
      </c>
      <c r="BI778">
        <v>27</v>
      </c>
      <c r="BJ778">
        <v>14</v>
      </c>
      <c r="BK778">
        <v>14</v>
      </c>
      <c r="BL778">
        <v>4</v>
      </c>
      <c r="BM778">
        <v>0</v>
      </c>
      <c r="BN778">
        <v>0</v>
      </c>
      <c r="BO778">
        <v>0</v>
      </c>
      <c r="BP778">
        <v>1</v>
      </c>
      <c r="BQ778">
        <v>0</v>
      </c>
      <c r="BR778">
        <v>0</v>
      </c>
      <c r="BS778">
        <v>0</v>
      </c>
      <c r="BT778">
        <v>1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2</v>
      </c>
      <c r="CA778">
        <v>1</v>
      </c>
      <c r="CB778">
        <v>0</v>
      </c>
      <c r="CC778">
        <v>1</v>
      </c>
      <c r="CD778">
        <v>0</v>
      </c>
      <c r="CE778">
        <v>0</v>
      </c>
      <c r="CF778">
        <v>0</v>
      </c>
      <c r="CG778">
        <v>0</v>
      </c>
      <c r="CH778">
        <v>46</v>
      </c>
      <c r="CI778">
        <v>182</v>
      </c>
      <c r="CJ778">
        <v>25</v>
      </c>
      <c r="CK778">
        <v>7</v>
      </c>
      <c r="CL778">
        <v>5</v>
      </c>
      <c r="CM778">
        <v>0</v>
      </c>
      <c r="CN778">
        <v>1</v>
      </c>
      <c r="CO778">
        <v>2</v>
      </c>
      <c r="CP778">
        <v>1</v>
      </c>
      <c r="CQ778">
        <v>1</v>
      </c>
      <c r="CR778">
        <v>0</v>
      </c>
      <c r="CS778">
        <v>0</v>
      </c>
      <c r="CT778">
        <v>1</v>
      </c>
      <c r="CU778">
        <v>0</v>
      </c>
      <c r="CV778">
        <v>2</v>
      </c>
      <c r="CW778">
        <v>0</v>
      </c>
      <c r="CX778">
        <v>1</v>
      </c>
      <c r="CY778">
        <v>0</v>
      </c>
      <c r="CZ778">
        <v>0</v>
      </c>
      <c r="DA778">
        <v>1</v>
      </c>
      <c r="DB778">
        <v>0</v>
      </c>
      <c r="DC778">
        <v>0</v>
      </c>
      <c r="DD778">
        <v>0</v>
      </c>
      <c r="DE778">
        <v>0</v>
      </c>
      <c r="DF778">
        <v>1</v>
      </c>
      <c r="DG778">
        <v>0</v>
      </c>
      <c r="DH778">
        <v>2</v>
      </c>
      <c r="DI778">
        <v>25</v>
      </c>
      <c r="DJ778">
        <v>68</v>
      </c>
      <c r="DK778">
        <v>50</v>
      </c>
      <c r="DL778">
        <v>2</v>
      </c>
      <c r="DM778">
        <v>1</v>
      </c>
      <c r="DN778">
        <v>4</v>
      </c>
      <c r="DO778">
        <v>0</v>
      </c>
      <c r="DP778">
        <v>0</v>
      </c>
      <c r="DQ778">
        <v>0</v>
      </c>
      <c r="DR778">
        <v>1</v>
      </c>
      <c r="DS778">
        <v>0</v>
      </c>
      <c r="DT778">
        <v>2</v>
      </c>
      <c r="DU778">
        <v>1</v>
      </c>
      <c r="DV778">
        <v>0</v>
      </c>
      <c r="DW778">
        <v>0</v>
      </c>
      <c r="DX778">
        <v>0</v>
      </c>
      <c r="DY778">
        <v>1</v>
      </c>
      <c r="DZ778">
        <v>0</v>
      </c>
      <c r="EA778">
        <v>1</v>
      </c>
      <c r="EB778">
        <v>0</v>
      </c>
      <c r="EC778">
        <v>1</v>
      </c>
      <c r="ED778">
        <v>0</v>
      </c>
      <c r="EE778">
        <v>1</v>
      </c>
      <c r="EF778">
        <v>0</v>
      </c>
      <c r="EG778">
        <v>0</v>
      </c>
      <c r="EH778">
        <v>0</v>
      </c>
      <c r="EI778">
        <v>0</v>
      </c>
      <c r="EJ778">
        <v>2</v>
      </c>
      <c r="EK778">
        <v>0</v>
      </c>
      <c r="EL778">
        <v>1</v>
      </c>
      <c r="EM778">
        <v>68</v>
      </c>
      <c r="EN778">
        <v>50</v>
      </c>
      <c r="EO778">
        <v>14</v>
      </c>
      <c r="EP778">
        <v>6</v>
      </c>
      <c r="EQ778">
        <v>3</v>
      </c>
      <c r="ER778">
        <v>0</v>
      </c>
      <c r="ES778">
        <v>0</v>
      </c>
      <c r="ET778">
        <v>1</v>
      </c>
      <c r="EU778">
        <v>0</v>
      </c>
      <c r="EV778">
        <v>1</v>
      </c>
      <c r="EW778">
        <v>0</v>
      </c>
      <c r="EX778">
        <v>0</v>
      </c>
      <c r="EY778">
        <v>0</v>
      </c>
      <c r="EZ778">
        <v>0</v>
      </c>
      <c r="FA778">
        <v>0</v>
      </c>
      <c r="FB778">
        <v>0</v>
      </c>
      <c r="FC778">
        <v>0</v>
      </c>
      <c r="FD778">
        <v>1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0</v>
      </c>
      <c r="FP778">
        <v>24</v>
      </c>
      <c r="FQ778">
        <v>50</v>
      </c>
      <c r="FR778">
        <v>64</v>
      </c>
      <c r="FS778">
        <v>25</v>
      </c>
      <c r="FT778">
        <v>2</v>
      </c>
      <c r="FU778">
        <v>19</v>
      </c>
      <c r="FV778">
        <v>0</v>
      </c>
      <c r="FW778">
        <v>0</v>
      </c>
      <c r="FX778">
        <v>1</v>
      </c>
      <c r="FY778">
        <v>0</v>
      </c>
      <c r="FZ778">
        <v>0</v>
      </c>
      <c r="GA778">
        <v>0</v>
      </c>
      <c r="GB778">
        <v>1</v>
      </c>
      <c r="GC778">
        <v>1</v>
      </c>
      <c r="GD778">
        <v>0</v>
      </c>
      <c r="GE778">
        <v>0</v>
      </c>
      <c r="GF778">
        <v>0</v>
      </c>
      <c r="GG778">
        <v>0</v>
      </c>
      <c r="GH778">
        <v>0</v>
      </c>
      <c r="GI778">
        <v>0</v>
      </c>
      <c r="GJ778">
        <v>0</v>
      </c>
      <c r="GK778">
        <v>0</v>
      </c>
      <c r="GL778">
        <v>0</v>
      </c>
      <c r="GM778">
        <v>1</v>
      </c>
      <c r="GN778">
        <v>0</v>
      </c>
      <c r="GO778">
        <v>0</v>
      </c>
      <c r="GP778">
        <v>0</v>
      </c>
      <c r="GQ778">
        <v>0</v>
      </c>
      <c r="GR778">
        <v>0</v>
      </c>
      <c r="GS778">
        <v>2</v>
      </c>
      <c r="GT778">
        <v>12</v>
      </c>
      <c r="GU778">
        <v>64</v>
      </c>
      <c r="GV778">
        <v>67</v>
      </c>
      <c r="GW778">
        <v>32</v>
      </c>
      <c r="GX778">
        <v>13</v>
      </c>
      <c r="GY778">
        <v>0</v>
      </c>
      <c r="GZ778">
        <v>1</v>
      </c>
      <c r="HA778">
        <v>2</v>
      </c>
      <c r="HB778">
        <v>1</v>
      </c>
      <c r="HC778">
        <v>5</v>
      </c>
      <c r="HD778">
        <v>1</v>
      </c>
      <c r="HE778">
        <v>0</v>
      </c>
      <c r="HF778">
        <v>0</v>
      </c>
      <c r="HG778">
        <v>2</v>
      </c>
      <c r="HH778">
        <v>0</v>
      </c>
      <c r="HI778">
        <v>0</v>
      </c>
      <c r="HJ778">
        <v>0</v>
      </c>
      <c r="HK778">
        <v>1</v>
      </c>
      <c r="HL778">
        <v>2</v>
      </c>
      <c r="HM778">
        <v>1</v>
      </c>
      <c r="HN778">
        <v>0</v>
      </c>
      <c r="HO778">
        <v>1</v>
      </c>
      <c r="HP778">
        <v>0</v>
      </c>
      <c r="HQ778">
        <v>1</v>
      </c>
      <c r="HR778">
        <v>0</v>
      </c>
      <c r="HS778">
        <v>0</v>
      </c>
      <c r="HT778">
        <v>1</v>
      </c>
      <c r="HU778">
        <v>3</v>
      </c>
      <c r="HV778">
        <v>0</v>
      </c>
      <c r="HW778">
        <v>0</v>
      </c>
      <c r="HX778">
        <v>0</v>
      </c>
      <c r="HY778">
        <v>67</v>
      </c>
      <c r="HZ778">
        <v>93</v>
      </c>
      <c r="IA778">
        <v>64</v>
      </c>
      <c r="IB778">
        <v>4</v>
      </c>
      <c r="IC778">
        <v>0</v>
      </c>
      <c r="ID778">
        <v>1</v>
      </c>
      <c r="IE778">
        <v>0</v>
      </c>
      <c r="IF778">
        <v>0</v>
      </c>
      <c r="IG778">
        <v>1</v>
      </c>
      <c r="IH778">
        <v>0</v>
      </c>
      <c r="II778">
        <v>3</v>
      </c>
      <c r="IJ778">
        <v>0</v>
      </c>
      <c r="IK778">
        <v>6</v>
      </c>
      <c r="IL778">
        <v>2</v>
      </c>
      <c r="IM778">
        <v>0</v>
      </c>
      <c r="IN778">
        <v>1</v>
      </c>
      <c r="IO778">
        <v>1</v>
      </c>
      <c r="IP778">
        <v>1</v>
      </c>
      <c r="IQ778">
        <v>0</v>
      </c>
      <c r="IR778">
        <v>1</v>
      </c>
      <c r="IS778">
        <v>0</v>
      </c>
      <c r="IT778">
        <v>0</v>
      </c>
      <c r="IU778">
        <v>1</v>
      </c>
      <c r="IV778">
        <v>0</v>
      </c>
      <c r="IW778">
        <v>0</v>
      </c>
      <c r="IX778">
        <v>1</v>
      </c>
      <c r="IY778">
        <v>1</v>
      </c>
      <c r="IZ778">
        <v>1</v>
      </c>
      <c r="JA778">
        <v>2</v>
      </c>
      <c r="JB778">
        <v>2</v>
      </c>
      <c r="JC778">
        <v>93</v>
      </c>
      <c r="JD778" t="s">
        <v>0</v>
      </c>
      <c r="JE778" t="s">
        <v>0</v>
      </c>
      <c r="JF778" t="s">
        <v>0</v>
      </c>
      <c r="JG778" t="s">
        <v>0</v>
      </c>
      <c r="JH778" t="s">
        <v>0</v>
      </c>
      <c r="JI778" t="s">
        <v>0</v>
      </c>
      <c r="JJ778" t="s">
        <v>0</v>
      </c>
      <c r="JK778" t="s">
        <v>0</v>
      </c>
      <c r="JL778" t="s">
        <v>0</v>
      </c>
      <c r="JM778" t="s">
        <v>0</v>
      </c>
      <c r="JN778" t="s">
        <v>0</v>
      </c>
      <c r="JO778" t="s">
        <v>0</v>
      </c>
      <c r="JP778" t="s">
        <v>0</v>
      </c>
      <c r="JQ778" t="s">
        <v>0</v>
      </c>
      <c r="JR778" t="s">
        <v>0</v>
      </c>
      <c r="JS778" t="s">
        <v>0</v>
      </c>
      <c r="JT778" t="s">
        <v>0</v>
      </c>
      <c r="JU778" t="s">
        <v>0</v>
      </c>
      <c r="JV778" t="s">
        <v>0</v>
      </c>
      <c r="JW778">
        <v>2</v>
      </c>
      <c r="JX778">
        <v>1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E778">
        <v>0</v>
      </c>
      <c r="KF778">
        <v>0</v>
      </c>
      <c r="KG778">
        <v>0</v>
      </c>
      <c r="KH778">
        <v>0</v>
      </c>
      <c r="KI778">
        <v>0</v>
      </c>
      <c r="KJ778">
        <v>0</v>
      </c>
      <c r="KK778">
        <v>0</v>
      </c>
      <c r="KL778">
        <v>0</v>
      </c>
      <c r="KM778">
        <v>1</v>
      </c>
      <c r="KN778">
        <v>0</v>
      </c>
      <c r="KO778">
        <v>0</v>
      </c>
      <c r="KP778">
        <v>0</v>
      </c>
      <c r="KQ778">
        <v>0</v>
      </c>
      <c r="KR778">
        <v>2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  <c r="LN778">
        <v>0</v>
      </c>
      <c r="LO778">
        <v>0</v>
      </c>
      <c r="LP778">
        <v>0</v>
      </c>
      <c r="LQ778">
        <v>0</v>
      </c>
      <c r="LR778">
        <v>0</v>
      </c>
      <c r="LS778">
        <v>0</v>
      </c>
      <c r="LT778">
        <v>0</v>
      </c>
      <c r="LU778">
        <v>0</v>
      </c>
      <c r="LV778">
        <v>1</v>
      </c>
      <c r="LW778">
        <v>1</v>
      </c>
      <c r="LX778">
        <v>0</v>
      </c>
      <c r="LY778">
        <v>0</v>
      </c>
      <c r="LZ778">
        <v>0</v>
      </c>
      <c r="MA778">
        <v>0</v>
      </c>
      <c r="MB778">
        <v>0</v>
      </c>
      <c r="MC778">
        <v>0</v>
      </c>
      <c r="MD778">
        <v>0</v>
      </c>
      <c r="ME778">
        <v>0</v>
      </c>
      <c r="MF778">
        <v>0</v>
      </c>
      <c r="MG778">
        <v>0</v>
      </c>
      <c r="MH778">
        <v>0</v>
      </c>
      <c r="MI778">
        <v>0</v>
      </c>
      <c r="MJ778">
        <v>0</v>
      </c>
      <c r="MK778">
        <v>0</v>
      </c>
      <c r="ML778">
        <v>0</v>
      </c>
      <c r="MM778">
        <v>1</v>
      </c>
    </row>
    <row r="779" spans="1:351">
      <c r="A779" t="s">
        <v>310</v>
      </c>
      <c r="B779" t="s">
        <v>135</v>
      </c>
      <c r="C779" t="str">
        <f>"206101"</f>
        <v>206101</v>
      </c>
      <c r="D779" t="s">
        <v>309</v>
      </c>
      <c r="E779">
        <v>68</v>
      </c>
      <c r="F779">
        <v>1534</v>
      </c>
      <c r="G779">
        <v>1129</v>
      </c>
      <c r="H779">
        <v>301</v>
      </c>
      <c r="I779">
        <v>828</v>
      </c>
      <c r="J779">
        <v>1</v>
      </c>
      <c r="K779">
        <v>11</v>
      </c>
      <c r="L779">
        <v>6</v>
      </c>
      <c r="M779">
        <v>6</v>
      </c>
      <c r="N779">
        <v>1</v>
      </c>
      <c r="O779">
        <v>0</v>
      </c>
      <c r="P779">
        <v>0</v>
      </c>
      <c r="Q779">
        <v>0</v>
      </c>
      <c r="R779">
        <v>5</v>
      </c>
      <c r="S779">
        <v>833</v>
      </c>
      <c r="T779">
        <v>5</v>
      </c>
      <c r="U779">
        <v>0</v>
      </c>
      <c r="V779">
        <v>833</v>
      </c>
      <c r="W779">
        <v>6</v>
      </c>
      <c r="X779">
        <v>3</v>
      </c>
      <c r="Y779">
        <v>1</v>
      </c>
      <c r="Z779">
        <v>2</v>
      </c>
      <c r="AA779">
        <v>827</v>
      </c>
      <c r="AB779">
        <v>315</v>
      </c>
      <c r="AC779">
        <v>79</v>
      </c>
      <c r="AD779">
        <v>34</v>
      </c>
      <c r="AE779">
        <v>101</v>
      </c>
      <c r="AF779">
        <v>2</v>
      </c>
      <c r="AG779">
        <v>54</v>
      </c>
      <c r="AH779">
        <v>4</v>
      </c>
      <c r="AI779">
        <v>0</v>
      </c>
      <c r="AJ779">
        <v>2</v>
      </c>
      <c r="AK779">
        <v>1</v>
      </c>
      <c r="AL779">
        <v>11</v>
      </c>
      <c r="AM779">
        <v>7</v>
      </c>
      <c r="AN779">
        <v>0</v>
      </c>
      <c r="AO779">
        <v>1</v>
      </c>
      <c r="AP779">
        <v>0</v>
      </c>
      <c r="AQ779">
        <v>1</v>
      </c>
      <c r="AR779">
        <v>0</v>
      </c>
      <c r="AS779">
        <v>0</v>
      </c>
      <c r="AT779">
        <v>2</v>
      </c>
      <c r="AU779">
        <v>0</v>
      </c>
      <c r="AV779">
        <v>0</v>
      </c>
      <c r="AW779">
        <v>2</v>
      </c>
      <c r="AX779">
        <v>1</v>
      </c>
      <c r="AY779">
        <v>2</v>
      </c>
      <c r="AZ779">
        <v>0</v>
      </c>
      <c r="BA779">
        <v>0</v>
      </c>
      <c r="BB779">
        <v>5</v>
      </c>
      <c r="BC779">
        <v>1</v>
      </c>
      <c r="BD779">
        <v>5</v>
      </c>
      <c r="BE779">
        <v>315</v>
      </c>
      <c r="BF779">
        <v>168</v>
      </c>
      <c r="BG779">
        <v>58</v>
      </c>
      <c r="BH779">
        <v>10</v>
      </c>
      <c r="BI779">
        <v>24</v>
      </c>
      <c r="BJ779">
        <v>9</v>
      </c>
      <c r="BK779">
        <v>15</v>
      </c>
      <c r="BL779">
        <v>0</v>
      </c>
      <c r="BM779">
        <v>1</v>
      </c>
      <c r="BN779">
        <v>1</v>
      </c>
      <c r="BO779">
        <v>2</v>
      </c>
      <c r="BP779">
        <v>2</v>
      </c>
      <c r="BQ779">
        <v>1</v>
      </c>
      <c r="BR779">
        <v>1</v>
      </c>
      <c r="BS779">
        <v>2</v>
      </c>
      <c r="BT779">
        <v>0</v>
      </c>
      <c r="BU779">
        <v>0</v>
      </c>
      <c r="BV779">
        <v>0</v>
      </c>
      <c r="BW779">
        <v>2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2</v>
      </c>
      <c r="CD779">
        <v>0</v>
      </c>
      <c r="CE779">
        <v>0</v>
      </c>
      <c r="CF779">
        <v>0</v>
      </c>
      <c r="CG779">
        <v>1</v>
      </c>
      <c r="CH779">
        <v>37</v>
      </c>
      <c r="CI779">
        <v>168</v>
      </c>
      <c r="CJ779">
        <v>29</v>
      </c>
      <c r="CK779">
        <v>11</v>
      </c>
      <c r="CL779">
        <v>6</v>
      </c>
      <c r="CM779">
        <v>2</v>
      </c>
      <c r="CN779">
        <v>1</v>
      </c>
      <c r="CO779">
        <v>1</v>
      </c>
      <c r="CP779">
        <v>1</v>
      </c>
      <c r="CQ779">
        <v>1</v>
      </c>
      <c r="CR779">
        <v>2</v>
      </c>
      <c r="CS779">
        <v>1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2</v>
      </c>
      <c r="DE779">
        <v>0</v>
      </c>
      <c r="DF779">
        <v>1</v>
      </c>
      <c r="DG779">
        <v>0</v>
      </c>
      <c r="DH779">
        <v>0</v>
      </c>
      <c r="DI779">
        <v>29</v>
      </c>
      <c r="DJ779">
        <v>64</v>
      </c>
      <c r="DK779">
        <v>37</v>
      </c>
      <c r="DL779">
        <v>2</v>
      </c>
      <c r="DM779">
        <v>5</v>
      </c>
      <c r="DN779">
        <v>3</v>
      </c>
      <c r="DO779">
        <v>0</v>
      </c>
      <c r="DP779">
        <v>0</v>
      </c>
      <c r="DQ779">
        <v>1</v>
      </c>
      <c r="DR779">
        <v>1</v>
      </c>
      <c r="DS779">
        <v>0</v>
      </c>
      <c r="DT779">
        <v>2</v>
      </c>
      <c r="DU779">
        <v>3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1</v>
      </c>
      <c r="EB779">
        <v>1</v>
      </c>
      <c r="EC779">
        <v>2</v>
      </c>
      <c r="ED779">
        <v>0</v>
      </c>
      <c r="EE779">
        <v>1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5</v>
      </c>
      <c r="EM779">
        <v>64</v>
      </c>
      <c r="EN779">
        <v>31</v>
      </c>
      <c r="EO779">
        <v>7</v>
      </c>
      <c r="EP779">
        <v>3</v>
      </c>
      <c r="EQ779">
        <v>3</v>
      </c>
      <c r="ER779">
        <v>0</v>
      </c>
      <c r="ES779">
        <v>1</v>
      </c>
      <c r="ET779">
        <v>0</v>
      </c>
      <c r="EU779">
        <v>0</v>
      </c>
      <c r="EV779">
        <v>0</v>
      </c>
      <c r="EW779">
        <v>1</v>
      </c>
      <c r="EX779">
        <v>1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1</v>
      </c>
      <c r="FH779">
        <v>0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0</v>
      </c>
      <c r="FO779">
        <v>0</v>
      </c>
      <c r="FP779">
        <v>14</v>
      </c>
      <c r="FQ779">
        <v>31</v>
      </c>
      <c r="FR779">
        <v>59</v>
      </c>
      <c r="FS779">
        <v>12</v>
      </c>
      <c r="FT779">
        <v>1</v>
      </c>
      <c r="FU779">
        <v>13</v>
      </c>
      <c r="FV779">
        <v>1</v>
      </c>
      <c r="FW779">
        <v>0</v>
      </c>
      <c r="FX779">
        <v>7</v>
      </c>
      <c r="FY779">
        <v>1</v>
      </c>
      <c r="FZ779">
        <v>0</v>
      </c>
      <c r="GA779">
        <v>1</v>
      </c>
      <c r="GB779">
        <v>0</v>
      </c>
      <c r="GC779">
        <v>3</v>
      </c>
      <c r="GD779">
        <v>0</v>
      </c>
      <c r="GE779">
        <v>0</v>
      </c>
      <c r="GF779">
        <v>0</v>
      </c>
      <c r="GG779">
        <v>0</v>
      </c>
      <c r="GH779">
        <v>1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2</v>
      </c>
      <c r="GO779">
        <v>0</v>
      </c>
      <c r="GP779">
        <v>0</v>
      </c>
      <c r="GQ779">
        <v>1</v>
      </c>
      <c r="GR779">
        <v>0</v>
      </c>
      <c r="GS779">
        <v>3</v>
      </c>
      <c r="GT779">
        <v>13</v>
      </c>
      <c r="GU779">
        <v>59</v>
      </c>
      <c r="GV779">
        <v>71</v>
      </c>
      <c r="GW779">
        <v>40</v>
      </c>
      <c r="GX779">
        <v>14</v>
      </c>
      <c r="GY779">
        <v>2</v>
      </c>
      <c r="GZ779">
        <v>0</v>
      </c>
      <c r="HA779">
        <v>2</v>
      </c>
      <c r="HB779">
        <v>0</v>
      </c>
      <c r="HC779">
        <v>4</v>
      </c>
      <c r="HD779">
        <v>0</v>
      </c>
      <c r="HE779">
        <v>0</v>
      </c>
      <c r="HF779">
        <v>0</v>
      </c>
      <c r="HG779">
        <v>0</v>
      </c>
      <c r="HH779">
        <v>1</v>
      </c>
      <c r="HI779">
        <v>0</v>
      </c>
      <c r="HJ779">
        <v>0</v>
      </c>
      <c r="HK779">
        <v>0</v>
      </c>
      <c r="HL779">
        <v>0</v>
      </c>
      <c r="HM779">
        <v>0</v>
      </c>
      <c r="HN779">
        <v>0</v>
      </c>
      <c r="HO779">
        <v>1</v>
      </c>
      <c r="HP779">
        <v>1</v>
      </c>
      <c r="HQ779">
        <v>1</v>
      </c>
      <c r="HR779">
        <v>0</v>
      </c>
      <c r="HS779">
        <v>0</v>
      </c>
      <c r="HT779">
        <v>1</v>
      </c>
      <c r="HU779">
        <v>0</v>
      </c>
      <c r="HV779">
        <v>2</v>
      </c>
      <c r="HW779">
        <v>2</v>
      </c>
      <c r="HX779">
        <v>0</v>
      </c>
      <c r="HY779">
        <v>71</v>
      </c>
      <c r="HZ779">
        <v>88</v>
      </c>
      <c r="IA779">
        <v>57</v>
      </c>
      <c r="IB779">
        <v>9</v>
      </c>
      <c r="IC779">
        <v>0</v>
      </c>
      <c r="ID779">
        <v>6</v>
      </c>
      <c r="IE779">
        <v>4</v>
      </c>
      <c r="IF779">
        <v>4</v>
      </c>
      <c r="IG779">
        <v>0</v>
      </c>
      <c r="IH779">
        <v>0</v>
      </c>
      <c r="II779">
        <v>0</v>
      </c>
      <c r="IJ779">
        <v>0</v>
      </c>
      <c r="IK779">
        <v>3</v>
      </c>
      <c r="IL779">
        <v>0</v>
      </c>
      <c r="IM779">
        <v>0</v>
      </c>
      <c r="IN779">
        <v>0</v>
      </c>
      <c r="IO779">
        <v>0</v>
      </c>
      <c r="IP779">
        <v>0</v>
      </c>
      <c r="IQ779">
        <v>0</v>
      </c>
      <c r="IR779">
        <v>0</v>
      </c>
      <c r="IS779">
        <v>0</v>
      </c>
      <c r="IT779">
        <v>1</v>
      </c>
      <c r="IU779">
        <v>0</v>
      </c>
      <c r="IV779">
        <v>0</v>
      </c>
      <c r="IW779">
        <v>0</v>
      </c>
      <c r="IX779">
        <v>1</v>
      </c>
      <c r="IY779">
        <v>0</v>
      </c>
      <c r="IZ779">
        <v>0</v>
      </c>
      <c r="JA779">
        <v>0</v>
      </c>
      <c r="JB779">
        <v>3</v>
      </c>
      <c r="JC779">
        <v>88</v>
      </c>
      <c r="JD779" t="s">
        <v>0</v>
      </c>
      <c r="JE779" t="s">
        <v>0</v>
      </c>
      <c r="JF779" t="s">
        <v>0</v>
      </c>
      <c r="JG779" t="s">
        <v>0</v>
      </c>
      <c r="JH779" t="s">
        <v>0</v>
      </c>
      <c r="JI779" t="s">
        <v>0</v>
      </c>
      <c r="JJ779" t="s">
        <v>0</v>
      </c>
      <c r="JK779" t="s">
        <v>0</v>
      </c>
      <c r="JL779" t="s">
        <v>0</v>
      </c>
      <c r="JM779" t="s">
        <v>0</v>
      </c>
      <c r="JN779" t="s">
        <v>0</v>
      </c>
      <c r="JO779" t="s">
        <v>0</v>
      </c>
      <c r="JP779" t="s">
        <v>0</v>
      </c>
      <c r="JQ779" t="s">
        <v>0</v>
      </c>
      <c r="JR779" t="s">
        <v>0</v>
      </c>
      <c r="JS779" t="s">
        <v>0</v>
      </c>
      <c r="JT779" t="s">
        <v>0</v>
      </c>
      <c r="JU779" t="s">
        <v>0</v>
      </c>
      <c r="JV779" t="s">
        <v>0</v>
      </c>
      <c r="JW779">
        <v>1</v>
      </c>
      <c r="JX779">
        <v>1</v>
      </c>
      <c r="JY779">
        <v>0</v>
      </c>
      <c r="JZ779">
        <v>0</v>
      </c>
      <c r="KA779">
        <v>0</v>
      </c>
      <c r="KB779">
        <v>0</v>
      </c>
      <c r="KC779">
        <v>0</v>
      </c>
      <c r="KD779">
        <v>0</v>
      </c>
      <c r="KE779">
        <v>0</v>
      </c>
      <c r="KF779">
        <v>0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0</v>
      </c>
      <c r="KN779">
        <v>0</v>
      </c>
      <c r="KO779">
        <v>0</v>
      </c>
      <c r="KP779">
        <v>0</v>
      </c>
      <c r="KQ779">
        <v>0</v>
      </c>
      <c r="KR779">
        <v>1</v>
      </c>
      <c r="KS779">
        <v>0</v>
      </c>
      <c r="KT779">
        <v>0</v>
      </c>
      <c r="KU779">
        <v>0</v>
      </c>
      <c r="KV779">
        <v>0</v>
      </c>
      <c r="KW779">
        <v>0</v>
      </c>
      <c r="KX779">
        <v>0</v>
      </c>
      <c r="KY779">
        <v>0</v>
      </c>
      <c r="KZ779">
        <v>0</v>
      </c>
      <c r="LA779">
        <v>0</v>
      </c>
      <c r="LB779">
        <v>0</v>
      </c>
      <c r="LC779">
        <v>0</v>
      </c>
      <c r="LD779">
        <v>0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0</v>
      </c>
      <c r="LM779">
        <v>0</v>
      </c>
      <c r="LN779">
        <v>0</v>
      </c>
      <c r="LO779">
        <v>0</v>
      </c>
      <c r="LP779">
        <v>0</v>
      </c>
      <c r="LQ779">
        <v>0</v>
      </c>
      <c r="LR779">
        <v>0</v>
      </c>
      <c r="LS779">
        <v>0</v>
      </c>
      <c r="LT779">
        <v>0</v>
      </c>
      <c r="LU779">
        <v>0</v>
      </c>
      <c r="LV779">
        <v>1</v>
      </c>
      <c r="LW779">
        <v>0</v>
      </c>
      <c r="LX779">
        <v>1</v>
      </c>
      <c r="LY779">
        <v>0</v>
      </c>
      <c r="LZ779">
        <v>0</v>
      </c>
      <c r="MA779">
        <v>0</v>
      </c>
      <c r="MB779">
        <v>0</v>
      </c>
      <c r="MC779">
        <v>0</v>
      </c>
      <c r="MD779">
        <v>0</v>
      </c>
      <c r="ME779">
        <v>0</v>
      </c>
      <c r="MF779">
        <v>0</v>
      </c>
      <c r="MG779">
        <v>0</v>
      </c>
      <c r="MH779">
        <v>0</v>
      </c>
      <c r="MI779">
        <v>0</v>
      </c>
      <c r="MJ779">
        <v>0</v>
      </c>
      <c r="MK779">
        <v>0</v>
      </c>
      <c r="ML779">
        <v>0</v>
      </c>
      <c r="MM779">
        <v>1</v>
      </c>
    </row>
    <row r="780" spans="1:351">
      <c r="A780" t="s">
        <v>308</v>
      </c>
      <c r="B780" t="s">
        <v>135</v>
      </c>
      <c r="C780" t="str">
        <f>"206101"</f>
        <v>206101</v>
      </c>
      <c r="D780" t="s">
        <v>295</v>
      </c>
      <c r="E780">
        <v>69</v>
      </c>
      <c r="F780">
        <v>1567</v>
      </c>
      <c r="G780">
        <v>1230</v>
      </c>
      <c r="H780">
        <v>263</v>
      </c>
      <c r="I780">
        <v>967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966</v>
      </c>
      <c r="T780">
        <v>0</v>
      </c>
      <c r="U780">
        <v>0</v>
      </c>
      <c r="V780">
        <v>966</v>
      </c>
      <c r="W780">
        <v>17</v>
      </c>
      <c r="X780">
        <v>8</v>
      </c>
      <c r="Y780">
        <v>4</v>
      </c>
      <c r="Z780">
        <v>5</v>
      </c>
      <c r="AA780">
        <v>949</v>
      </c>
      <c r="AB780">
        <v>328</v>
      </c>
      <c r="AC780">
        <v>87</v>
      </c>
      <c r="AD780">
        <v>25</v>
      </c>
      <c r="AE780">
        <v>111</v>
      </c>
      <c r="AF780">
        <v>3</v>
      </c>
      <c r="AG780">
        <v>51</v>
      </c>
      <c r="AH780">
        <v>4</v>
      </c>
      <c r="AI780">
        <v>0</v>
      </c>
      <c r="AJ780">
        <v>6</v>
      </c>
      <c r="AK780">
        <v>5</v>
      </c>
      <c r="AL780">
        <v>16</v>
      </c>
      <c r="AM780">
        <v>3</v>
      </c>
      <c r="AN780">
        <v>0</v>
      </c>
      <c r="AO780">
        <v>3</v>
      </c>
      <c r="AP780">
        <v>0</v>
      </c>
      <c r="AQ780">
        <v>0</v>
      </c>
      <c r="AR780">
        <v>2</v>
      </c>
      <c r="AS780">
        <v>0</v>
      </c>
      <c r="AT780">
        <v>2</v>
      </c>
      <c r="AU780">
        <v>0</v>
      </c>
      <c r="AV780">
        <v>0</v>
      </c>
      <c r="AW780">
        <v>2</v>
      </c>
      <c r="AX780">
        <v>1</v>
      </c>
      <c r="AY780">
        <v>0</v>
      </c>
      <c r="AZ780">
        <v>1</v>
      </c>
      <c r="BA780">
        <v>0</v>
      </c>
      <c r="BB780">
        <v>4</v>
      </c>
      <c r="BC780">
        <v>0</v>
      </c>
      <c r="BD780">
        <v>2</v>
      </c>
      <c r="BE780">
        <v>328</v>
      </c>
      <c r="BF780">
        <v>192</v>
      </c>
      <c r="BG780">
        <v>67</v>
      </c>
      <c r="BH780">
        <v>16</v>
      </c>
      <c r="BI780">
        <v>29</v>
      </c>
      <c r="BJ780">
        <v>16</v>
      </c>
      <c r="BK780">
        <v>11</v>
      </c>
      <c r="BL780">
        <v>0</v>
      </c>
      <c r="BM780">
        <v>2</v>
      </c>
      <c r="BN780">
        <v>1</v>
      </c>
      <c r="BO780">
        <v>2</v>
      </c>
      <c r="BP780">
        <v>0</v>
      </c>
      <c r="BQ780">
        <v>0</v>
      </c>
      <c r="BR780">
        <v>1</v>
      </c>
      <c r="BS780">
        <v>2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2</v>
      </c>
      <c r="CB780">
        <v>0</v>
      </c>
      <c r="CC780">
        <v>1</v>
      </c>
      <c r="CD780">
        <v>0</v>
      </c>
      <c r="CE780">
        <v>1</v>
      </c>
      <c r="CF780">
        <v>0</v>
      </c>
      <c r="CG780">
        <v>0</v>
      </c>
      <c r="CH780">
        <v>41</v>
      </c>
      <c r="CI780">
        <v>192</v>
      </c>
      <c r="CJ780">
        <v>51</v>
      </c>
      <c r="CK780">
        <v>17</v>
      </c>
      <c r="CL780">
        <v>15</v>
      </c>
      <c r="CM780">
        <v>0</v>
      </c>
      <c r="CN780">
        <v>4</v>
      </c>
      <c r="CO780">
        <v>1</v>
      </c>
      <c r="CP780">
        <v>2</v>
      </c>
      <c r="CQ780">
        <v>0</v>
      </c>
      <c r="CR780">
        <v>0</v>
      </c>
      <c r="CS780">
        <v>0</v>
      </c>
      <c r="CT780">
        <v>1</v>
      </c>
      <c r="CU780">
        <v>2</v>
      </c>
      <c r="CV780">
        <v>0</v>
      </c>
      <c r="CW780">
        <v>0</v>
      </c>
      <c r="CX780">
        <v>0</v>
      </c>
      <c r="CY780">
        <v>1</v>
      </c>
      <c r="CZ780">
        <v>0</v>
      </c>
      <c r="DA780">
        <v>0</v>
      </c>
      <c r="DB780">
        <v>0</v>
      </c>
      <c r="DC780">
        <v>3</v>
      </c>
      <c r="DD780">
        <v>1</v>
      </c>
      <c r="DE780">
        <v>1</v>
      </c>
      <c r="DF780">
        <v>0</v>
      </c>
      <c r="DG780">
        <v>0</v>
      </c>
      <c r="DH780">
        <v>3</v>
      </c>
      <c r="DI780">
        <v>51</v>
      </c>
      <c r="DJ780">
        <v>64</v>
      </c>
      <c r="DK780">
        <v>48</v>
      </c>
      <c r="DL780">
        <v>1</v>
      </c>
      <c r="DM780">
        <v>1</v>
      </c>
      <c r="DN780">
        <v>1</v>
      </c>
      <c r="DO780">
        <v>0</v>
      </c>
      <c r="DP780">
        <v>1</v>
      </c>
      <c r="DQ780">
        <v>0</v>
      </c>
      <c r="DR780">
        <v>0</v>
      </c>
      <c r="DS780">
        <v>0</v>
      </c>
      <c r="DT780">
        <v>1</v>
      </c>
      <c r="DU780">
        <v>1</v>
      </c>
      <c r="DV780">
        <v>2</v>
      </c>
      <c r="DW780">
        <v>0</v>
      </c>
      <c r="DX780">
        <v>0</v>
      </c>
      <c r="DY780">
        <v>1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1</v>
      </c>
      <c r="EI780">
        <v>0</v>
      </c>
      <c r="EJ780">
        <v>0</v>
      </c>
      <c r="EK780">
        <v>2</v>
      </c>
      <c r="EL780">
        <v>4</v>
      </c>
      <c r="EM780">
        <v>64</v>
      </c>
      <c r="EN780">
        <v>29</v>
      </c>
      <c r="EO780">
        <v>5</v>
      </c>
      <c r="EP780">
        <v>1</v>
      </c>
      <c r="EQ780">
        <v>1</v>
      </c>
      <c r="ER780">
        <v>1</v>
      </c>
      <c r="ES780">
        <v>0</v>
      </c>
      <c r="ET780">
        <v>0</v>
      </c>
      <c r="EU780">
        <v>1</v>
      </c>
      <c r="EV780">
        <v>0</v>
      </c>
      <c r="EW780">
        <v>0</v>
      </c>
      <c r="EX780">
        <v>0</v>
      </c>
      <c r="EY780">
        <v>0</v>
      </c>
      <c r="EZ780">
        <v>0</v>
      </c>
      <c r="FA780">
        <v>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20</v>
      </c>
      <c r="FQ780">
        <v>29</v>
      </c>
      <c r="FR780">
        <v>82</v>
      </c>
      <c r="FS780">
        <v>14</v>
      </c>
      <c r="FT780">
        <v>1</v>
      </c>
      <c r="FU780">
        <v>28</v>
      </c>
      <c r="FV780">
        <v>0</v>
      </c>
      <c r="FW780">
        <v>1</v>
      </c>
      <c r="FX780">
        <v>9</v>
      </c>
      <c r="FY780">
        <v>1</v>
      </c>
      <c r="FZ780">
        <v>1</v>
      </c>
      <c r="GA780">
        <v>0</v>
      </c>
      <c r="GB780">
        <v>2</v>
      </c>
      <c r="GC780">
        <v>2</v>
      </c>
      <c r="GD780">
        <v>0</v>
      </c>
      <c r="GE780">
        <v>0</v>
      </c>
      <c r="GF780">
        <v>2</v>
      </c>
      <c r="GG780">
        <v>0</v>
      </c>
      <c r="GH780">
        <v>1</v>
      </c>
      <c r="GI780">
        <v>0</v>
      </c>
      <c r="GJ780">
        <v>0</v>
      </c>
      <c r="GK780">
        <v>0</v>
      </c>
      <c r="GL780">
        <v>0</v>
      </c>
      <c r="GM780">
        <v>0</v>
      </c>
      <c r="GN780">
        <v>0</v>
      </c>
      <c r="GO780">
        <v>0</v>
      </c>
      <c r="GP780">
        <v>1</v>
      </c>
      <c r="GQ780">
        <v>0</v>
      </c>
      <c r="GR780">
        <v>0</v>
      </c>
      <c r="GS780">
        <v>1</v>
      </c>
      <c r="GT780">
        <v>18</v>
      </c>
      <c r="GU780">
        <v>82</v>
      </c>
      <c r="GV780">
        <v>103</v>
      </c>
      <c r="GW780">
        <v>53</v>
      </c>
      <c r="GX780">
        <v>19</v>
      </c>
      <c r="GY780">
        <v>2</v>
      </c>
      <c r="GZ780">
        <v>0</v>
      </c>
      <c r="HA780">
        <v>2</v>
      </c>
      <c r="HB780">
        <v>1</v>
      </c>
      <c r="HC780">
        <v>7</v>
      </c>
      <c r="HD780">
        <v>0</v>
      </c>
      <c r="HE780">
        <v>0</v>
      </c>
      <c r="HF780">
        <v>1</v>
      </c>
      <c r="HG780">
        <v>1</v>
      </c>
      <c r="HH780">
        <v>1</v>
      </c>
      <c r="HI780">
        <v>1</v>
      </c>
      <c r="HJ780">
        <v>0</v>
      </c>
      <c r="HK780">
        <v>1</v>
      </c>
      <c r="HL780">
        <v>2</v>
      </c>
      <c r="HM780">
        <v>0</v>
      </c>
      <c r="HN780">
        <v>2</v>
      </c>
      <c r="HO780">
        <v>2</v>
      </c>
      <c r="HP780">
        <v>4</v>
      </c>
      <c r="HQ780">
        <v>0</v>
      </c>
      <c r="HR780">
        <v>0</v>
      </c>
      <c r="HS780">
        <v>0</v>
      </c>
      <c r="HT780">
        <v>1</v>
      </c>
      <c r="HU780">
        <v>0</v>
      </c>
      <c r="HV780">
        <v>0</v>
      </c>
      <c r="HW780">
        <v>0</v>
      </c>
      <c r="HX780">
        <v>3</v>
      </c>
      <c r="HY780">
        <v>103</v>
      </c>
      <c r="HZ780">
        <v>99</v>
      </c>
      <c r="IA780">
        <v>63</v>
      </c>
      <c r="IB780">
        <v>5</v>
      </c>
      <c r="IC780">
        <v>2</v>
      </c>
      <c r="ID780">
        <v>3</v>
      </c>
      <c r="IE780">
        <v>0</v>
      </c>
      <c r="IF780">
        <v>4</v>
      </c>
      <c r="IG780">
        <v>1</v>
      </c>
      <c r="IH780">
        <v>0</v>
      </c>
      <c r="II780">
        <v>0</v>
      </c>
      <c r="IJ780">
        <v>2</v>
      </c>
      <c r="IK780">
        <v>5</v>
      </c>
      <c r="IL780">
        <v>0</v>
      </c>
      <c r="IM780">
        <v>0</v>
      </c>
      <c r="IN780">
        <v>0</v>
      </c>
      <c r="IO780">
        <v>0</v>
      </c>
      <c r="IP780">
        <v>0</v>
      </c>
      <c r="IQ780">
        <v>1</v>
      </c>
      <c r="IR780">
        <v>1</v>
      </c>
      <c r="IS780">
        <v>0</v>
      </c>
      <c r="IT780">
        <v>2</v>
      </c>
      <c r="IU780">
        <v>1</v>
      </c>
      <c r="IV780">
        <v>1</v>
      </c>
      <c r="IW780">
        <v>0</v>
      </c>
      <c r="IX780">
        <v>1</v>
      </c>
      <c r="IY780">
        <v>0</v>
      </c>
      <c r="IZ780">
        <v>1</v>
      </c>
      <c r="JA780">
        <v>0</v>
      </c>
      <c r="JB780">
        <v>6</v>
      </c>
      <c r="JC780">
        <v>99</v>
      </c>
      <c r="JD780" t="s">
        <v>0</v>
      </c>
      <c r="JE780" t="s">
        <v>0</v>
      </c>
      <c r="JF780" t="s">
        <v>0</v>
      </c>
      <c r="JG780" t="s">
        <v>0</v>
      </c>
      <c r="JH780" t="s">
        <v>0</v>
      </c>
      <c r="JI780" t="s">
        <v>0</v>
      </c>
      <c r="JJ780" t="s">
        <v>0</v>
      </c>
      <c r="JK780" t="s">
        <v>0</v>
      </c>
      <c r="JL780" t="s">
        <v>0</v>
      </c>
      <c r="JM780" t="s">
        <v>0</v>
      </c>
      <c r="JN780" t="s">
        <v>0</v>
      </c>
      <c r="JO780" t="s">
        <v>0</v>
      </c>
      <c r="JP780" t="s">
        <v>0</v>
      </c>
      <c r="JQ780" t="s">
        <v>0</v>
      </c>
      <c r="JR780" t="s">
        <v>0</v>
      </c>
      <c r="JS780" t="s">
        <v>0</v>
      </c>
      <c r="JT780" t="s">
        <v>0</v>
      </c>
      <c r="JU780" t="s">
        <v>0</v>
      </c>
      <c r="JV780" t="s">
        <v>0</v>
      </c>
      <c r="JW780">
        <v>0</v>
      </c>
      <c r="JX780">
        <v>0</v>
      </c>
      <c r="JY780">
        <v>0</v>
      </c>
      <c r="JZ780">
        <v>0</v>
      </c>
      <c r="KA780">
        <v>0</v>
      </c>
      <c r="KB780">
        <v>0</v>
      </c>
      <c r="KC780">
        <v>0</v>
      </c>
      <c r="KD780">
        <v>0</v>
      </c>
      <c r="KE780">
        <v>0</v>
      </c>
      <c r="KF780">
        <v>0</v>
      </c>
      <c r="KG780">
        <v>0</v>
      </c>
      <c r="KH780">
        <v>0</v>
      </c>
      <c r="KI780">
        <v>0</v>
      </c>
      <c r="KJ780">
        <v>0</v>
      </c>
      <c r="KK780">
        <v>0</v>
      </c>
      <c r="KL780">
        <v>0</v>
      </c>
      <c r="KM780">
        <v>0</v>
      </c>
      <c r="KN780">
        <v>0</v>
      </c>
      <c r="KO780">
        <v>0</v>
      </c>
      <c r="KP780">
        <v>0</v>
      </c>
      <c r="KQ780">
        <v>0</v>
      </c>
      <c r="KR780">
        <v>0</v>
      </c>
      <c r="KS780">
        <v>0</v>
      </c>
      <c r="KT780">
        <v>0</v>
      </c>
      <c r="KU780">
        <v>0</v>
      </c>
      <c r="KV780">
        <v>0</v>
      </c>
      <c r="KW780">
        <v>0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0</v>
      </c>
      <c r="LK780">
        <v>0</v>
      </c>
      <c r="LL780">
        <v>0</v>
      </c>
      <c r="LM780">
        <v>0</v>
      </c>
      <c r="LN780">
        <v>0</v>
      </c>
      <c r="LO780">
        <v>0</v>
      </c>
      <c r="LP780">
        <v>0</v>
      </c>
      <c r="LQ780">
        <v>0</v>
      </c>
      <c r="LR780">
        <v>0</v>
      </c>
      <c r="LS780">
        <v>0</v>
      </c>
      <c r="LT780">
        <v>0</v>
      </c>
      <c r="LU780">
        <v>0</v>
      </c>
      <c r="LV780">
        <v>1</v>
      </c>
      <c r="LW780">
        <v>0</v>
      </c>
      <c r="LX780">
        <v>0</v>
      </c>
      <c r="LY780">
        <v>0</v>
      </c>
      <c r="LZ780">
        <v>1</v>
      </c>
      <c r="MA780">
        <v>0</v>
      </c>
      <c r="MB780">
        <v>0</v>
      </c>
      <c r="MC780">
        <v>0</v>
      </c>
      <c r="MD780">
        <v>0</v>
      </c>
      <c r="ME780">
        <v>0</v>
      </c>
      <c r="MF780">
        <v>0</v>
      </c>
      <c r="MG780">
        <v>0</v>
      </c>
      <c r="MH780">
        <v>0</v>
      </c>
      <c r="MI780">
        <v>0</v>
      </c>
      <c r="MJ780">
        <v>0</v>
      </c>
      <c r="MK780">
        <v>0</v>
      </c>
      <c r="ML780">
        <v>0</v>
      </c>
      <c r="MM780">
        <v>1</v>
      </c>
    </row>
    <row r="781" spans="1:351">
      <c r="A781" t="s">
        <v>307</v>
      </c>
      <c r="B781" t="s">
        <v>135</v>
      </c>
      <c r="C781" t="str">
        <f>"206101"</f>
        <v>206101</v>
      </c>
      <c r="D781" t="s">
        <v>306</v>
      </c>
      <c r="E781">
        <v>70</v>
      </c>
      <c r="F781">
        <v>1039</v>
      </c>
      <c r="G781">
        <v>800</v>
      </c>
      <c r="H781">
        <v>201</v>
      </c>
      <c r="I781">
        <v>599</v>
      </c>
      <c r="J781">
        <v>0</v>
      </c>
      <c r="K781">
        <v>7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599</v>
      </c>
      <c r="T781">
        <v>0</v>
      </c>
      <c r="U781">
        <v>0</v>
      </c>
      <c r="V781">
        <v>599</v>
      </c>
      <c r="W781">
        <v>13</v>
      </c>
      <c r="X781">
        <v>6</v>
      </c>
      <c r="Y781">
        <v>7</v>
      </c>
      <c r="Z781">
        <v>0</v>
      </c>
      <c r="AA781">
        <v>586</v>
      </c>
      <c r="AB781">
        <v>255</v>
      </c>
      <c r="AC781">
        <v>66</v>
      </c>
      <c r="AD781">
        <v>21</v>
      </c>
      <c r="AE781">
        <v>68</v>
      </c>
      <c r="AF781">
        <v>1</v>
      </c>
      <c r="AG781">
        <v>42</v>
      </c>
      <c r="AH781">
        <v>2</v>
      </c>
      <c r="AI781">
        <v>0</v>
      </c>
      <c r="AJ781">
        <v>0</v>
      </c>
      <c r="AK781">
        <v>6</v>
      </c>
      <c r="AL781">
        <v>21</v>
      </c>
      <c r="AM781">
        <v>4</v>
      </c>
      <c r="AN781">
        <v>0</v>
      </c>
      <c r="AO781">
        <v>2</v>
      </c>
      <c r="AP781">
        <v>0</v>
      </c>
      <c r="AQ781">
        <v>0</v>
      </c>
      <c r="AR781">
        <v>0</v>
      </c>
      <c r="AS781">
        <v>0</v>
      </c>
      <c r="AT781">
        <v>1</v>
      </c>
      <c r="AU781">
        <v>0</v>
      </c>
      <c r="AV781">
        <v>0</v>
      </c>
      <c r="AW781">
        <v>2</v>
      </c>
      <c r="AX781">
        <v>5</v>
      </c>
      <c r="AY781">
        <v>0</v>
      </c>
      <c r="AZ781">
        <v>1</v>
      </c>
      <c r="BA781">
        <v>0</v>
      </c>
      <c r="BB781">
        <v>8</v>
      </c>
      <c r="BC781">
        <v>2</v>
      </c>
      <c r="BD781">
        <v>3</v>
      </c>
      <c r="BE781">
        <v>255</v>
      </c>
      <c r="BF781">
        <v>135</v>
      </c>
      <c r="BG781">
        <v>52</v>
      </c>
      <c r="BH781">
        <v>4</v>
      </c>
      <c r="BI781">
        <v>18</v>
      </c>
      <c r="BJ781">
        <v>5</v>
      </c>
      <c r="BK781">
        <v>17</v>
      </c>
      <c r="BL781">
        <v>0</v>
      </c>
      <c r="BM781">
        <v>1</v>
      </c>
      <c r="BN781">
        <v>0</v>
      </c>
      <c r="BO781">
        <v>1</v>
      </c>
      <c r="BP781">
        <v>1</v>
      </c>
      <c r="BQ781">
        <v>0</v>
      </c>
      <c r="BR781">
        <v>0</v>
      </c>
      <c r="BS781">
        <v>0</v>
      </c>
      <c r="BT781">
        <v>2</v>
      </c>
      <c r="BU781">
        <v>0</v>
      </c>
      <c r="BV781">
        <v>1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1</v>
      </c>
      <c r="CE781">
        <v>1</v>
      </c>
      <c r="CF781">
        <v>0</v>
      </c>
      <c r="CG781">
        <v>0</v>
      </c>
      <c r="CH781">
        <v>31</v>
      </c>
      <c r="CI781">
        <v>135</v>
      </c>
      <c r="CJ781">
        <v>14</v>
      </c>
      <c r="CK781">
        <v>5</v>
      </c>
      <c r="CL781">
        <v>3</v>
      </c>
      <c r="CM781">
        <v>0</v>
      </c>
      <c r="CN781">
        <v>1</v>
      </c>
      <c r="CO781">
        <v>0</v>
      </c>
      <c r="CP781">
        <v>1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1</v>
      </c>
      <c r="CW781">
        <v>0</v>
      </c>
      <c r="CX781">
        <v>0</v>
      </c>
      <c r="CY781">
        <v>0</v>
      </c>
      <c r="CZ781">
        <v>0</v>
      </c>
      <c r="DA781">
        <v>1</v>
      </c>
      <c r="DB781">
        <v>0</v>
      </c>
      <c r="DC781">
        <v>0</v>
      </c>
      <c r="DD781">
        <v>1</v>
      </c>
      <c r="DE781">
        <v>0</v>
      </c>
      <c r="DF781">
        <v>0</v>
      </c>
      <c r="DG781">
        <v>0</v>
      </c>
      <c r="DH781">
        <v>1</v>
      </c>
      <c r="DI781">
        <v>14</v>
      </c>
      <c r="DJ781">
        <v>34</v>
      </c>
      <c r="DK781">
        <v>23</v>
      </c>
      <c r="DL781">
        <v>2</v>
      </c>
      <c r="DM781">
        <v>1</v>
      </c>
      <c r="DN781">
        <v>1</v>
      </c>
      <c r="DO781">
        <v>0</v>
      </c>
      <c r="DP781">
        <v>1</v>
      </c>
      <c r="DQ781">
        <v>1</v>
      </c>
      <c r="DR781">
        <v>0</v>
      </c>
      <c r="DS781">
        <v>0</v>
      </c>
      <c r="DT781">
        <v>2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1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2</v>
      </c>
      <c r="EM781">
        <v>34</v>
      </c>
      <c r="EN781">
        <v>25</v>
      </c>
      <c r="EO781">
        <v>4</v>
      </c>
      <c r="EP781">
        <v>3</v>
      </c>
      <c r="EQ781">
        <v>1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2</v>
      </c>
      <c r="EZ781">
        <v>0</v>
      </c>
      <c r="FA781">
        <v>0</v>
      </c>
      <c r="FB781">
        <v>0</v>
      </c>
      <c r="FC781">
        <v>1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14</v>
      </c>
      <c r="FQ781">
        <v>25</v>
      </c>
      <c r="FR781">
        <v>50</v>
      </c>
      <c r="FS781">
        <v>12</v>
      </c>
      <c r="FT781">
        <v>4</v>
      </c>
      <c r="FU781">
        <v>17</v>
      </c>
      <c r="FV781">
        <v>0</v>
      </c>
      <c r="FW781">
        <v>2</v>
      </c>
      <c r="FX781">
        <v>6</v>
      </c>
      <c r="FY781">
        <v>0</v>
      </c>
      <c r="FZ781">
        <v>0</v>
      </c>
      <c r="GA781">
        <v>0</v>
      </c>
      <c r="GB781">
        <v>0</v>
      </c>
      <c r="GC781">
        <v>1</v>
      </c>
      <c r="GD781">
        <v>0</v>
      </c>
      <c r="GE781">
        <v>0</v>
      </c>
      <c r="GF781">
        <v>0</v>
      </c>
      <c r="GG781">
        <v>0</v>
      </c>
      <c r="GH781">
        <v>0</v>
      </c>
      <c r="GI781">
        <v>0</v>
      </c>
      <c r="GJ781">
        <v>0</v>
      </c>
      <c r="GK781">
        <v>0</v>
      </c>
      <c r="GL781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5</v>
      </c>
      <c r="GT781">
        <v>3</v>
      </c>
      <c r="GU781">
        <v>50</v>
      </c>
      <c r="GV781">
        <v>41</v>
      </c>
      <c r="GW781">
        <v>16</v>
      </c>
      <c r="GX781">
        <v>7</v>
      </c>
      <c r="GY781">
        <v>4</v>
      </c>
      <c r="GZ781">
        <v>0</v>
      </c>
      <c r="HA781">
        <v>2</v>
      </c>
      <c r="HB781">
        <v>1</v>
      </c>
      <c r="HC781">
        <v>0</v>
      </c>
      <c r="HD781">
        <v>0</v>
      </c>
      <c r="HE781">
        <v>0</v>
      </c>
      <c r="HF781">
        <v>0</v>
      </c>
      <c r="HG781">
        <v>1</v>
      </c>
      <c r="HH781">
        <v>0</v>
      </c>
      <c r="HI781">
        <v>0</v>
      </c>
      <c r="HJ781">
        <v>0</v>
      </c>
      <c r="HK781">
        <v>0</v>
      </c>
      <c r="HL781">
        <v>1</v>
      </c>
      <c r="HM781">
        <v>0</v>
      </c>
      <c r="HN781">
        <v>1</v>
      </c>
      <c r="HO781">
        <v>2</v>
      </c>
      <c r="HP781">
        <v>3</v>
      </c>
      <c r="HQ781">
        <v>1</v>
      </c>
      <c r="HR781">
        <v>0</v>
      </c>
      <c r="HS781">
        <v>0</v>
      </c>
      <c r="HT781">
        <v>0</v>
      </c>
      <c r="HU781">
        <v>2</v>
      </c>
      <c r="HV781">
        <v>0</v>
      </c>
      <c r="HW781">
        <v>0</v>
      </c>
      <c r="HX781">
        <v>0</v>
      </c>
      <c r="HY781">
        <v>41</v>
      </c>
      <c r="HZ781">
        <v>31</v>
      </c>
      <c r="IA781">
        <v>24</v>
      </c>
      <c r="IB781">
        <v>2</v>
      </c>
      <c r="IC781">
        <v>0</v>
      </c>
      <c r="ID781">
        <v>1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1</v>
      </c>
      <c r="IK781">
        <v>0</v>
      </c>
      <c r="IL781">
        <v>0</v>
      </c>
      <c r="IM781">
        <v>2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0</v>
      </c>
      <c r="JB781">
        <v>1</v>
      </c>
      <c r="JC781">
        <v>31</v>
      </c>
      <c r="JD781" t="s">
        <v>0</v>
      </c>
      <c r="JE781" t="s">
        <v>0</v>
      </c>
      <c r="JF781" t="s">
        <v>0</v>
      </c>
      <c r="JG781" t="s">
        <v>0</v>
      </c>
      <c r="JH781" t="s">
        <v>0</v>
      </c>
      <c r="JI781" t="s">
        <v>0</v>
      </c>
      <c r="JJ781" t="s">
        <v>0</v>
      </c>
      <c r="JK781" t="s">
        <v>0</v>
      </c>
      <c r="JL781" t="s">
        <v>0</v>
      </c>
      <c r="JM781" t="s">
        <v>0</v>
      </c>
      <c r="JN781" t="s">
        <v>0</v>
      </c>
      <c r="JO781" t="s">
        <v>0</v>
      </c>
      <c r="JP781" t="s">
        <v>0</v>
      </c>
      <c r="JQ781" t="s">
        <v>0</v>
      </c>
      <c r="JR781" t="s">
        <v>0</v>
      </c>
      <c r="JS781" t="s">
        <v>0</v>
      </c>
      <c r="JT781" t="s">
        <v>0</v>
      </c>
      <c r="JU781" t="s">
        <v>0</v>
      </c>
      <c r="JV781" t="s">
        <v>0</v>
      </c>
      <c r="JW781">
        <v>1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E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1</v>
      </c>
      <c r="KS781">
        <v>0</v>
      </c>
      <c r="KT781">
        <v>0</v>
      </c>
      <c r="KU781">
        <v>0</v>
      </c>
      <c r="KV781">
        <v>0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0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  <c r="LL781">
        <v>0</v>
      </c>
      <c r="LM781">
        <v>0</v>
      </c>
      <c r="LN781">
        <v>0</v>
      </c>
      <c r="LO781">
        <v>0</v>
      </c>
      <c r="LP781">
        <v>0</v>
      </c>
      <c r="LQ781">
        <v>0</v>
      </c>
      <c r="LR781">
        <v>0</v>
      </c>
      <c r="LS781">
        <v>0</v>
      </c>
      <c r="LT781">
        <v>0</v>
      </c>
      <c r="LU781">
        <v>0</v>
      </c>
      <c r="LV781">
        <v>0</v>
      </c>
      <c r="LW781">
        <v>0</v>
      </c>
      <c r="LX781">
        <v>0</v>
      </c>
      <c r="LY781">
        <v>0</v>
      </c>
      <c r="LZ781">
        <v>0</v>
      </c>
      <c r="MA781">
        <v>0</v>
      </c>
      <c r="MB781">
        <v>0</v>
      </c>
      <c r="MC781">
        <v>0</v>
      </c>
      <c r="MD781">
        <v>0</v>
      </c>
      <c r="ME781">
        <v>0</v>
      </c>
      <c r="MF781">
        <v>0</v>
      </c>
      <c r="MG781">
        <v>0</v>
      </c>
      <c r="MH781">
        <v>0</v>
      </c>
      <c r="MI781">
        <v>0</v>
      </c>
      <c r="MJ781">
        <v>0</v>
      </c>
      <c r="MK781">
        <v>0</v>
      </c>
      <c r="ML781">
        <v>0</v>
      </c>
      <c r="MM781">
        <v>0</v>
      </c>
    </row>
    <row r="782" spans="1:351">
      <c r="A782" t="s">
        <v>305</v>
      </c>
      <c r="B782" t="s">
        <v>135</v>
      </c>
      <c r="C782" t="str">
        <f>"206101"</f>
        <v>206101</v>
      </c>
      <c r="D782" t="s">
        <v>304</v>
      </c>
      <c r="E782">
        <v>71</v>
      </c>
      <c r="F782">
        <v>1476</v>
      </c>
      <c r="G782">
        <v>1119</v>
      </c>
      <c r="H782">
        <v>338</v>
      </c>
      <c r="I782">
        <v>781</v>
      </c>
      <c r="J782">
        <v>2</v>
      </c>
      <c r="K782">
        <v>4</v>
      </c>
      <c r="L782">
        <v>3</v>
      </c>
      <c r="M782">
        <v>3</v>
      </c>
      <c r="N782">
        <v>0</v>
      </c>
      <c r="O782">
        <v>0</v>
      </c>
      <c r="P782">
        <v>0</v>
      </c>
      <c r="Q782">
        <v>0</v>
      </c>
      <c r="R782">
        <v>3</v>
      </c>
      <c r="S782">
        <v>784</v>
      </c>
      <c r="T782">
        <v>3</v>
      </c>
      <c r="U782">
        <v>2</v>
      </c>
      <c r="V782">
        <v>782</v>
      </c>
      <c r="W782">
        <v>13</v>
      </c>
      <c r="X782">
        <v>5</v>
      </c>
      <c r="Y782">
        <v>7</v>
      </c>
      <c r="Z782">
        <v>1</v>
      </c>
      <c r="AA782">
        <v>769</v>
      </c>
      <c r="AB782">
        <v>290</v>
      </c>
      <c r="AC782">
        <v>88</v>
      </c>
      <c r="AD782">
        <v>21</v>
      </c>
      <c r="AE782">
        <v>80</v>
      </c>
      <c r="AF782">
        <v>1</v>
      </c>
      <c r="AG782">
        <v>43</v>
      </c>
      <c r="AH782">
        <v>0</v>
      </c>
      <c r="AI782">
        <v>1</v>
      </c>
      <c r="AJ782">
        <v>2</v>
      </c>
      <c r="AK782">
        <v>4</v>
      </c>
      <c r="AL782">
        <v>16</v>
      </c>
      <c r="AM782">
        <v>1</v>
      </c>
      <c r="AN782">
        <v>0</v>
      </c>
      <c r="AO782">
        <v>2</v>
      </c>
      <c r="AP782">
        <v>0</v>
      </c>
      <c r="AQ782">
        <v>3</v>
      </c>
      <c r="AR782">
        <v>0</v>
      </c>
      <c r="AS782">
        <v>1</v>
      </c>
      <c r="AT782">
        <v>1</v>
      </c>
      <c r="AU782">
        <v>0</v>
      </c>
      <c r="AV782">
        <v>0</v>
      </c>
      <c r="AW782">
        <v>6</v>
      </c>
      <c r="AX782">
        <v>4</v>
      </c>
      <c r="AY782">
        <v>0</v>
      </c>
      <c r="AZ782">
        <v>1</v>
      </c>
      <c r="BA782">
        <v>0</v>
      </c>
      <c r="BB782">
        <v>3</v>
      </c>
      <c r="BC782">
        <v>3</v>
      </c>
      <c r="BD782">
        <v>9</v>
      </c>
      <c r="BE782">
        <v>290</v>
      </c>
      <c r="BF782">
        <v>194</v>
      </c>
      <c r="BG782">
        <v>84</v>
      </c>
      <c r="BH782">
        <v>13</v>
      </c>
      <c r="BI782">
        <v>17</v>
      </c>
      <c r="BJ782">
        <v>5</v>
      </c>
      <c r="BK782">
        <v>14</v>
      </c>
      <c r="BL782">
        <v>0</v>
      </c>
      <c r="BM782">
        <v>1</v>
      </c>
      <c r="BN782">
        <v>0</v>
      </c>
      <c r="BO782">
        <v>3</v>
      </c>
      <c r="BP782">
        <v>0</v>
      </c>
      <c r="BQ782">
        <v>2</v>
      </c>
      <c r="BR782">
        <v>1</v>
      </c>
      <c r="BS782">
        <v>0</v>
      </c>
      <c r="BT782">
        <v>0</v>
      </c>
      <c r="BU782">
        <v>0</v>
      </c>
      <c r="BV782">
        <v>1</v>
      </c>
      <c r="BW782">
        <v>0</v>
      </c>
      <c r="BX782">
        <v>0</v>
      </c>
      <c r="BY782">
        <v>1</v>
      </c>
      <c r="BZ782">
        <v>0</v>
      </c>
      <c r="CA782">
        <v>2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50</v>
      </c>
      <c r="CI782">
        <v>194</v>
      </c>
      <c r="CJ782">
        <v>27</v>
      </c>
      <c r="CK782">
        <v>10</v>
      </c>
      <c r="CL782">
        <v>3</v>
      </c>
      <c r="CM782">
        <v>0</v>
      </c>
      <c r="CN782">
        <v>3</v>
      </c>
      <c r="CO782">
        <v>1</v>
      </c>
      <c r="CP782">
        <v>1</v>
      </c>
      <c r="CQ782">
        <v>0</v>
      </c>
      <c r="CR782">
        <v>0</v>
      </c>
      <c r="CS782">
        <v>0</v>
      </c>
      <c r="CT782">
        <v>1</v>
      </c>
      <c r="CU782">
        <v>1</v>
      </c>
      <c r="CV782">
        <v>2</v>
      </c>
      <c r="CW782">
        <v>0</v>
      </c>
      <c r="CX782">
        <v>0</v>
      </c>
      <c r="CY782">
        <v>0</v>
      </c>
      <c r="CZ782">
        <v>1</v>
      </c>
      <c r="DA782">
        <v>2</v>
      </c>
      <c r="DB782">
        <v>0</v>
      </c>
      <c r="DC782">
        <v>0</v>
      </c>
      <c r="DD782">
        <v>0</v>
      </c>
      <c r="DE782">
        <v>0</v>
      </c>
      <c r="DF782">
        <v>1</v>
      </c>
      <c r="DG782">
        <v>0</v>
      </c>
      <c r="DH782">
        <v>1</v>
      </c>
      <c r="DI782">
        <v>27</v>
      </c>
      <c r="DJ782">
        <v>32</v>
      </c>
      <c r="DK782">
        <v>25</v>
      </c>
      <c r="DL782">
        <v>0</v>
      </c>
      <c r="DM782">
        <v>0</v>
      </c>
      <c r="DN782">
        <v>0</v>
      </c>
      <c r="DO782">
        <v>2</v>
      </c>
      <c r="DP782">
        <v>0</v>
      </c>
      <c r="DQ782">
        <v>0</v>
      </c>
      <c r="DR782">
        <v>0</v>
      </c>
      <c r="DS782">
        <v>0</v>
      </c>
      <c r="DT782">
        <v>3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0</v>
      </c>
      <c r="EA782">
        <v>1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32</v>
      </c>
      <c r="EN782">
        <v>27</v>
      </c>
      <c r="EO782">
        <v>2</v>
      </c>
      <c r="EP782">
        <v>2</v>
      </c>
      <c r="EQ782">
        <v>0</v>
      </c>
      <c r="ER782">
        <v>0</v>
      </c>
      <c r="ES782">
        <v>0</v>
      </c>
      <c r="ET782">
        <v>1</v>
      </c>
      <c r="EU782">
        <v>1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1</v>
      </c>
      <c r="FF782">
        <v>0</v>
      </c>
      <c r="FG782">
        <v>0</v>
      </c>
      <c r="FH782">
        <v>0</v>
      </c>
      <c r="FI782">
        <v>0</v>
      </c>
      <c r="FJ782">
        <v>1</v>
      </c>
      <c r="FK782">
        <v>0</v>
      </c>
      <c r="FL782">
        <v>0</v>
      </c>
      <c r="FM782">
        <v>0</v>
      </c>
      <c r="FN782">
        <v>0</v>
      </c>
      <c r="FO782">
        <v>0</v>
      </c>
      <c r="FP782">
        <v>19</v>
      </c>
      <c r="FQ782">
        <v>27</v>
      </c>
      <c r="FR782">
        <v>96</v>
      </c>
      <c r="FS782">
        <v>24</v>
      </c>
      <c r="FT782">
        <v>4</v>
      </c>
      <c r="FU782">
        <v>19</v>
      </c>
      <c r="FV782">
        <v>0</v>
      </c>
      <c r="FW782">
        <v>0</v>
      </c>
      <c r="FX782">
        <v>14</v>
      </c>
      <c r="FY782">
        <v>0</v>
      </c>
      <c r="FZ782">
        <v>0</v>
      </c>
      <c r="GA782">
        <v>0</v>
      </c>
      <c r="GB782">
        <v>0</v>
      </c>
      <c r="GC782">
        <v>2</v>
      </c>
      <c r="GD782">
        <v>0</v>
      </c>
      <c r="GE782">
        <v>0</v>
      </c>
      <c r="GF782">
        <v>0</v>
      </c>
      <c r="GG782">
        <v>0</v>
      </c>
      <c r="GH782">
        <v>0</v>
      </c>
      <c r="GI782">
        <v>0</v>
      </c>
      <c r="GJ782">
        <v>0</v>
      </c>
      <c r="GK782">
        <v>0</v>
      </c>
      <c r="GL782">
        <v>0</v>
      </c>
      <c r="GM782">
        <v>3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3</v>
      </c>
      <c r="GT782">
        <v>27</v>
      </c>
      <c r="GU782">
        <v>96</v>
      </c>
      <c r="GV782">
        <v>57</v>
      </c>
      <c r="GW782">
        <v>34</v>
      </c>
      <c r="GX782">
        <v>12</v>
      </c>
      <c r="GY782">
        <v>2</v>
      </c>
      <c r="GZ782">
        <v>0</v>
      </c>
      <c r="HA782">
        <v>0</v>
      </c>
      <c r="HB782">
        <v>0</v>
      </c>
      <c r="HC782">
        <v>3</v>
      </c>
      <c r="HD782">
        <v>0</v>
      </c>
      <c r="HE782">
        <v>1</v>
      </c>
      <c r="HF782">
        <v>0</v>
      </c>
      <c r="HG782">
        <v>1</v>
      </c>
      <c r="HH782">
        <v>0</v>
      </c>
      <c r="HI782">
        <v>0</v>
      </c>
      <c r="HJ782">
        <v>0</v>
      </c>
      <c r="HK782">
        <v>1</v>
      </c>
      <c r="HL782">
        <v>0</v>
      </c>
      <c r="HM782">
        <v>0</v>
      </c>
      <c r="HN782">
        <v>1</v>
      </c>
      <c r="HO782">
        <v>0</v>
      </c>
      <c r="HP782">
        <v>1</v>
      </c>
      <c r="HQ782">
        <v>0</v>
      </c>
      <c r="HR782">
        <v>0</v>
      </c>
      <c r="HS782">
        <v>0</v>
      </c>
      <c r="HT782">
        <v>1</v>
      </c>
      <c r="HU782">
        <v>0</v>
      </c>
      <c r="HV782">
        <v>0</v>
      </c>
      <c r="HW782">
        <v>0</v>
      </c>
      <c r="HX782">
        <v>0</v>
      </c>
      <c r="HY782">
        <v>57</v>
      </c>
      <c r="HZ782">
        <v>43</v>
      </c>
      <c r="IA782">
        <v>33</v>
      </c>
      <c r="IB782">
        <v>0</v>
      </c>
      <c r="IC782">
        <v>0</v>
      </c>
      <c r="ID782">
        <v>2</v>
      </c>
      <c r="IE782">
        <v>0</v>
      </c>
      <c r="IF782">
        <v>1</v>
      </c>
      <c r="IG782">
        <v>1</v>
      </c>
      <c r="IH782">
        <v>0</v>
      </c>
      <c r="II782">
        <v>0</v>
      </c>
      <c r="IJ782">
        <v>0</v>
      </c>
      <c r="IK782">
        <v>2</v>
      </c>
      <c r="IL782">
        <v>2</v>
      </c>
      <c r="IM782">
        <v>0</v>
      </c>
      <c r="IN782">
        <v>0</v>
      </c>
      <c r="IO782">
        <v>0</v>
      </c>
      <c r="IP782">
        <v>0</v>
      </c>
      <c r="IQ782">
        <v>0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0</v>
      </c>
      <c r="JA782">
        <v>2</v>
      </c>
      <c r="JB782">
        <v>0</v>
      </c>
      <c r="JC782">
        <v>43</v>
      </c>
      <c r="JD782" t="s">
        <v>0</v>
      </c>
      <c r="JE782" t="s">
        <v>0</v>
      </c>
      <c r="JF782" t="s">
        <v>0</v>
      </c>
      <c r="JG782" t="s">
        <v>0</v>
      </c>
      <c r="JH782" t="s">
        <v>0</v>
      </c>
      <c r="JI782" t="s">
        <v>0</v>
      </c>
      <c r="JJ782" t="s">
        <v>0</v>
      </c>
      <c r="JK782" t="s">
        <v>0</v>
      </c>
      <c r="JL782" t="s">
        <v>0</v>
      </c>
      <c r="JM782" t="s">
        <v>0</v>
      </c>
      <c r="JN782" t="s">
        <v>0</v>
      </c>
      <c r="JO782" t="s">
        <v>0</v>
      </c>
      <c r="JP782" t="s">
        <v>0</v>
      </c>
      <c r="JQ782" t="s">
        <v>0</v>
      </c>
      <c r="JR782" t="s">
        <v>0</v>
      </c>
      <c r="JS782" t="s">
        <v>0</v>
      </c>
      <c r="JT782" t="s">
        <v>0</v>
      </c>
      <c r="JU782" t="s">
        <v>0</v>
      </c>
      <c r="JV782" t="s">
        <v>0</v>
      </c>
      <c r="JW782">
        <v>3</v>
      </c>
      <c r="JX782">
        <v>2</v>
      </c>
      <c r="JY782">
        <v>0</v>
      </c>
      <c r="JZ782">
        <v>0</v>
      </c>
      <c r="KA782">
        <v>0</v>
      </c>
      <c r="KB782">
        <v>0</v>
      </c>
      <c r="KC782">
        <v>0</v>
      </c>
      <c r="KD782">
        <v>0</v>
      </c>
      <c r="KE782">
        <v>0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1</v>
      </c>
      <c r="KL782">
        <v>0</v>
      </c>
      <c r="KM782">
        <v>0</v>
      </c>
      <c r="KN782">
        <v>0</v>
      </c>
      <c r="KO782">
        <v>0</v>
      </c>
      <c r="KP782">
        <v>0</v>
      </c>
      <c r="KQ782">
        <v>0</v>
      </c>
      <c r="KR782">
        <v>3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  <c r="LN782">
        <v>0</v>
      </c>
      <c r="LO782">
        <v>0</v>
      </c>
      <c r="LP782">
        <v>0</v>
      </c>
      <c r="LQ782">
        <v>0</v>
      </c>
      <c r="LR782">
        <v>0</v>
      </c>
      <c r="LS782">
        <v>0</v>
      </c>
      <c r="LT782">
        <v>0</v>
      </c>
      <c r="LU782">
        <v>0</v>
      </c>
      <c r="LV782">
        <v>0</v>
      </c>
      <c r="LW782">
        <v>0</v>
      </c>
      <c r="LX782">
        <v>0</v>
      </c>
      <c r="LY782">
        <v>0</v>
      </c>
      <c r="LZ782">
        <v>0</v>
      </c>
      <c r="MA782">
        <v>0</v>
      </c>
      <c r="MB782">
        <v>0</v>
      </c>
      <c r="MC782">
        <v>0</v>
      </c>
      <c r="MD782">
        <v>0</v>
      </c>
      <c r="ME782">
        <v>0</v>
      </c>
      <c r="MF782">
        <v>0</v>
      </c>
      <c r="MG782">
        <v>0</v>
      </c>
      <c r="MH782">
        <v>0</v>
      </c>
      <c r="MI782">
        <v>0</v>
      </c>
      <c r="MJ782">
        <v>0</v>
      </c>
      <c r="MK782">
        <v>0</v>
      </c>
      <c r="ML782">
        <v>0</v>
      </c>
      <c r="MM782">
        <v>0</v>
      </c>
    </row>
    <row r="783" spans="1:351">
      <c r="A783" t="s">
        <v>303</v>
      </c>
      <c r="B783" t="s">
        <v>135</v>
      </c>
      <c r="C783" t="str">
        <f>"206101"</f>
        <v>206101</v>
      </c>
      <c r="D783" t="s">
        <v>302</v>
      </c>
      <c r="E783">
        <v>72</v>
      </c>
      <c r="F783">
        <v>1606</v>
      </c>
      <c r="G783">
        <v>1230</v>
      </c>
      <c r="H783">
        <v>308</v>
      </c>
      <c r="I783">
        <v>922</v>
      </c>
      <c r="J783">
        <v>0</v>
      </c>
      <c r="K783">
        <v>9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920</v>
      </c>
      <c r="T783">
        <v>0</v>
      </c>
      <c r="U783">
        <v>0</v>
      </c>
      <c r="V783">
        <v>920</v>
      </c>
      <c r="W783">
        <v>15</v>
      </c>
      <c r="X783">
        <v>6</v>
      </c>
      <c r="Y783">
        <v>7</v>
      </c>
      <c r="Z783">
        <v>2</v>
      </c>
      <c r="AA783">
        <v>905</v>
      </c>
      <c r="AB783">
        <v>336</v>
      </c>
      <c r="AC783">
        <v>97</v>
      </c>
      <c r="AD783">
        <v>33</v>
      </c>
      <c r="AE783">
        <v>103</v>
      </c>
      <c r="AF783">
        <v>2</v>
      </c>
      <c r="AG783">
        <v>48</v>
      </c>
      <c r="AH783">
        <v>2</v>
      </c>
      <c r="AI783">
        <v>3</v>
      </c>
      <c r="AJ783">
        <v>4</v>
      </c>
      <c r="AK783">
        <v>5</v>
      </c>
      <c r="AL783">
        <v>13</v>
      </c>
      <c r="AM783">
        <v>4</v>
      </c>
      <c r="AN783">
        <v>1</v>
      </c>
      <c r="AO783">
        <v>0</v>
      </c>
      <c r="AP783">
        <v>1</v>
      </c>
      <c r="AQ783">
        <v>2</v>
      </c>
      <c r="AR783">
        <v>0</v>
      </c>
      <c r="AS783">
        <v>0</v>
      </c>
      <c r="AT783">
        <v>2</v>
      </c>
      <c r="AU783">
        <v>1</v>
      </c>
      <c r="AV783">
        <v>0</v>
      </c>
      <c r="AW783">
        <v>1</v>
      </c>
      <c r="AX783">
        <v>1</v>
      </c>
      <c r="AY783">
        <v>2</v>
      </c>
      <c r="AZ783">
        <v>0</v>
      </c>
      <c r="BA783">
        <v>0</v>
      </c>
      <c r="BB783">
        <v>3</v>
      </c>
      <c r="BC783">
        <v>1</v>
      </c>
      <c r="BD783">
        <v>7</v>
      </c>
      <c r="BE783">
        <v>336</v>
      </c>
      <c r="BF783">
        <v>211</v>
      </c>
      <c r="BG783">
        <v>64</v>
      </c>
      <c r="BH783">
        <v>17</v>
      </c>
      <c r="BI783">
        <v>19</v>
      </c>
      <c r="BJ783">
        <v>15</v>
      </c>
      <c r="BK783">
        <v>28</v>
      </c>
      <c r="BL783">
        <v>0</v>
      </c>
      <c r="BM783">
        <v>0</v>
      </c>
      <c r="BN783">
        <v>1</v>
      </c>
      <c r="BO783">
        <v>3</v>
      </c>
      <c r="BP783">
        <v>2</v>
      </c>
      <c r="BQ783">
        <v>3</v>
      </c>
      <c r="BR783">
        <v>3</v>
      </c>
      <c r="BS783">
        <v>0</v>
      </c>
      <c r="BT783">
        <v>2</v>
      </c>
      <c r="BU783">
        <v>0</v>
      </c>
      <c r="BV783">
        <v>0</v>
      </c>
      <c r="BW783">
        <v>0</v>
      </c>
      <c r="BX783">
        <v>2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1</v>
      </c>
      <c r="CG783">
        <v>0</v>
      </c>
      <c r="CH783">
        <v>51</v>
      </c>
      <c r="CI783">
        <v>211</v>
      </c>
      <c r="CJ783">
        <v>33</v>
      </c>
      <c r="CK783">
        <v>6</v>
      </c>
      <c r="CL783">
        <v>9</v>
      </c>
      <c r="CM783">
        <v>0</v>
      </c>
      <c r="CN783">
        <v>3</v>
      </c>
      <c r="CO783">
        <v>5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1</v>
      </c>
      <c r="CW783">
        <v>1</v>
      </c>
      <c r="CX783">
        <v>0</v>
      </c>
      <c r="CY783">
        <v>0</v>
      </c>
      <c r="CZ783">
        <v>0</v>
      </c>
      <c r="DA783">
        <v>2</v>
      </c>
      <c r="DB783">
        <v>0</v>
      </c>
      <c r="DC783">
        <v>1</v>
      </c>
      <c r="DD783">
        <v>0</v>
      </c>
      <c r="DE783">
        <v>1</v>
      </c>
      <c r="DF783">
        <v>1</v>
      </c>
      <c r="DG783">
        <v>0</v>
      </c>
      <c r="DH783">
        <v>3</v>
      </c>
      <c r="DI783">
        <v>33</v>
      </c>
      <c r="DJ783">
        <v>53</v>
      </c>
      <c r="DK783">
        <v>36</v>
      </c>
      <c r="DL783">
        <v>3</v>
      </c>
      <c r="DM783">
        <v>2</v>
      </c>
      <c r="DN783">
        <v>0</v>
      </c>
      <c r="DO783">
        <v>0</v>
      </c>
      <c r="DP783">
        <v>1</v>
      </c>
      <c r="DQ783">
        <v>0</v>
      </c>
      <c r="DR783">
        <v>0</v>
      </c>
      <c r="DS783">
        <v>0</v>
      </c>
      <c r="DT783">
        <v>1</v>
      </c>
      <c r="DU783">
        <v>2</v>
      </c>
      <c r="DV783">
        <v>0</v>
      </c>
      <c r="DW783">
        <v>0</v>
      </c>
      <c r="DX783">
        <v>1</v>
      </c>
      <c r="DY783">
        <v>0</v>
      </c>
      <c r="DZ783">
        <v>0</v>
      </c>
      <c r="EA783">
        <v>0</v>
      </c>
      <c r="EB783">
        <v>0</v>
      </c>
      <c r="EC783">
        <v>3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1</v>
      </c>
      <c r="EJ783">
        <v>2</v>
      </c>
      <c r="EK783">
        <v>0</v>
      </c>
      <c r="EL783">
        <v>1</v>
      </c>
      <c r="EM783">
        <v>53</v>
      </c>
      <c r="EN783">
        <v>33</v>
      </c>
      <c r="EO783">
        <v>6</v>
      </c>
      <c r="EP783">
        <v>0</v>
      </c>
      <c r="EQ783">
        <v>1</v>
      </c>
      <c r="ER783">
        <v>0</v>
      </c>
      <c r="ES783">
        <v>0</v>
      </c>
      <c r="ET783">
        <v>1</v>
      </c>
      <c r="EU783">
        <v>0</v>
      </c>
      <c r="EV783">
        <v>0</v>
      </c>
      <c r="EW783">
        <v>0</v>
      </c>
      <c r="EX783">
        <v>0</v>
      </c>
      <c r="EY783">
        <v>1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1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0</v>
      </c>
      <c r="FN783">
        <v>0</v>
      </c>
      <c r="FO783">
        <v>2</v>
      </c>
      <c r="FP783">
        <v>21</v>
      </c>
      <c r="FQ783">
        <v>33</v>
      </c>
      <c r="FR783">
        <v>110</v>
      </c>
      <c r="FS783">
        <v>28</v>
      </c>
      <c r="FT783">
        <v>5</v>
      </c>
      <c r="FU783">
        <v>30</v>
      </c>
      <c r="FV783">
        <v>7</v>
      </c>
      <c r="FW783">
        <v>0</v>
      </c>
      <c r="FX783">
        <v>10</v>
      </c>
      <c r="FY783">
        <v>0</v>
      </c>
      <c r="FZ783">
        <v>0</v>
      </c>
      <c r="GA783">
        <v>3</v>
      </c>
      <c r="GB783">
        <v>1</v>
      </c>
      <c r="GC783">
        <v>6</v>
      </c>
      <c r="GD783">
        <v>3</v>
      </c>
      <c r="GE783">
        <v>0</v>
      </c>
      <c r="GF783">
        <v>0</v>
      </c>
      <c r="GG783">
        <v>0</v>
      </c>
      <c r="GH783">
        <v>2</v>
      </c>
      <c r="GI783">
        <v>0</v>
      </c>
      <c r="GJ783">
        <v>0</v>
      </c>
      <c r="GK783">
        <v>0</v>
      </c>
      <c r="GL783">
        <v>0</v>
      </c>
      <c r="GM783">
        <v>0</v>
      </c>
      <c r="GN783">
        <v>1</v>
      </c>
      <c r="GO783">
        <v>0</v>
      </c>
      <c r="GP783">
        <v>0</v>
      </c>
      <c r="GQ783">
        <v>0</v>
      </c>
      <c r="GR783">
        <v>0</v>
      </c>
      <c r="GS783">
        <v>10</v>
      </c>
      <c r="GT783">
        <v>4</v>
      </c>
      <c r="GU783">
        <v>110</v>
      </c>
      <c r="GV783">
        <v>66</v>
      </c>
      <c r="GW783">
        <v>30</v>
      </c>
      <c r="GX783">
        <v>13</v>
      </c>
      <c r="GY783">
        <v>2</v>
      </c>
      <c r="GZ783">
        <v>1</v>
      </c>
      <c r="HA783">
        <v>0</v>
      </c>
      <c r="HB783">
        <v>3</v>
      </c>
      <c r="HC783">
        <v>1</v>
      </c>
      <c r="HD783">
        <v>1</v>
      </c>
      <c r="HE783">
        <v>2</v>
      </c>
      <c r="HF783">
        <v>1</v>
      </c>
      <c r="HG783">
        <v>0</v>
      </c>
      <c r="HH783">
        <v>0</v>
      </c>
      <c r="HI783">
        <v>1</v>
      </c>
      <c r="HJ783">
        <v>0</v>
      </c>
      <c r="HK783">
        <v>0</v>
      </c>
      <c r="HL783">
        <v>1</v>
      </c>
      <c r="HM783">
        <v>1</v>
      </c>
      <c r="HN783">
        <v>0</v>
      </c>
      <c r="HO783">
        <v>0</v>
      </c>
      <c r="HP783">
        <v>0</v>
      </c>
      <c r="HQ783">
        <v>0</v>
      </c>
      <c r="HR783">
        <v>1</v>
      </c>
      <c r="HS783">
        <v>2</v>
      </c>
      <c r="HT783">
        <v>2</v>
      </c>
      <c r="HU783">
        <v>0</v>
      </c>
      <c r="HV783">
        <v>1</v>
      </c>
      <c r="HW783">
        <v>0</v>
      </c>
      <c r="HX783">
        <v>3</v>
      </c>
      <c r="HY783">
        <v>66</v>
      </c>
      <c r="HZ783">
        <v>61</v>
      </c>
      <c r="IA783">
        <v>51</v>
      </c>
      <c r="IB783">
        <v>3</v>
      </c>
      <c r="IC783">
        <v>0</v>
      </c>
      <c r="ID783">
        <v>0</v>
      </c>
      <c r="IE783">
        <v>0</v>
      </c>
      <c r="IF783">
        <v>2</v>
      </c>
      <c r="IG783">
        <v>0</v>
      </c>
      <c r="IH783">
        <v>0</v>
      </c>
      <c r="II783">
        <v>0</v>
      </c>
      <c r="IJ783">
        <v>0</v>
      </c>
      <c r="IK783">
        <v>0</v>
      </c>
      <c r="IL783">
        <v>0</v>
      </c>
      <c r="IM783">
        <v>1</v>
      </c>
      <c r="IN783">
        <v>0</v>
      </c>
      <c r="IO783">
        <v>0</v>
      </c>
      <c r="IP783">
        <v>0</v>
      </c>
      <c r="IQ783">
        <v>2</v>
      </c>
      <c r="IR783">
        <v>0</v>
      </c>
      <c r="IS783">
        <v>0</v>
      </c>
      <c r="IT783">
        <v>2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0</v>
      </c>
      <c r="JC783">
        <v>61</v>
      </c>
      <c r="JD783" t="s">
        <v>0</v>
      </c>
      <c r="JE783" t="s">
        <v>0</v>
      </c>
      <c r="JF783" t="s">
        <v>0</v>
      </c>
      <c r="JG783" t="s">
        <v>0</v>
      </c>
      <c r="JH783" t="s">
        <v>0</v>
      </c>
      <c r="JI783" t="s">
        <v>0</v>
      </c>
      <c r="JJ783" t="s">
        <v>0</v>
      </c>
      <c r="JK783" t="s">
        <v>0</v>
      </c>
      <c r="JL783" t="s">
        <v>0</v>
      </c>
      <c r="JM783" t="s">
        <v>0</v>
      </c>
      <c r="JN783" t="s">
        <v>0</v>
      </c>
      <c r="JO783" t="s">
        <v>0</v>
      </c>
      <c r="JP783" t="s">
        <v>0</v>
      </c>
      <c r="JQ783" t="s">
        <v>0</v>
      </c>
      <c r="JR783" t="s">
        <v>0</v>
      </c>
      <c r="JS783" t="s">
        <v>0</v>
      </c>
      <c r="JT783" t="s">
        <v>0</v>
      </c>
      <c r="JU783" t="s">
        <v>0</v>
      </c>
      <c r="JV783" t="s">
        <v>0</v>
      </c>
      <c r="JW783">
        <v>2</v>
      </c>
      <c r="JX783">
        <v>1</v>
      </c>
      <c r="JY783">
        <v>0</v>
      </c>
      <c r="JZ783">
        <v>0</v>
      </c>
      <c r="KA783">
        <v>0</v>
      </c>
      <c r="KB783">
        <v>0</v>
      </c>
      <c r="KC783">
        <v>0</v>
      </c>
      <c r="KD783">
        <v>0</v>
      </c>
      <c r="KE783">
        <v>0</v>
      </c>
      <c r="KF783">
        <v>0</v>
      </c>
      <c r="KG783">
        <v>0</v>
      </c>
      <c r="KH783">
        <v>0</v>
      </c>
      <c r="KI783">
        <v>0</v>
      </c>
      <c r="KJ783">
        <v>0</v>
      </c>
      <c r="KK783">
        <v>0</v>
      </c>
      <c r="KL783">
        <v>0</v>
      </c>
      <c r="KM783">
        <v>0</v>
      </c>
      <c r="KN783">
        <v>0</v>
      </c>
      <c r="KO783">
        <v>0</v>
      </c>
      <c r="KP783">
        <v>0</v>
      </c>
      <c r="KQ783">
        <v>1</v>
      </c>
      <c r="KR783">
        <v>2</v>
      </c>
      <c r="KS783">
        <v>0</v>
      </c>
      <c r="KT783">
        <v>0</v>
      </c>
      <c r="KU783">
        <v>0</v>
      </c>
      <c r="KV783">
        <v>0</v>
      </c>
      <c r="KW783">
        <v>0</v>
      </c>
      <c r="KX783">
        <v>0</v>
      </c>
      <c r="KY783">
        <v>0</v>
      </c>
      <c r="KZ783">
        <v>0</v>
      </c>
      <c r="LA783">
        <v>0</v>
      </c>
      <c r="LB783">
        <v>0</v>
      </c>
      <c r="LC783">
        <v>0</v>
      </c>
      <c r="LD783">
        <v>0</v>
      </c>
      <c r="LE783">
        <v>0</v>
      </c>
      <c r="LF783">
        <v>0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  <c r="LN783">
        <v>0</v>
      </c>
      <c r="LO783">
        <v>0</v>
      </c>
      <c r="LP783">
        <v>0</v>
      </c>
      <c r="LQ783">
        <v>0</v>
      </c>
      <c r="LR783">
        <v>0</v>
      </c>
      <c r="LS783">
        <v>0</v>
      </c>
      <c r="LT783">
        <v>0</v>
      </c>
      <c r="LU783">
        <v>0</v>
      </c>
      <c r="LV783">
        <v>0</v>
      </c>
      <c r="LW783">
        <v>0</v>
      </c>
      <c r="LX783">
        <v>0</v>
      </c>
      <c r="LY783">
        <v>0</v>
      </c>
      <c r="LZ783">
        <v>0</v>
      </c>
      <c r="MA783">
        <v>0</v>
      </c>
      <c r="MB783">
        <v>0</v>
      </c>
      <c r="MC783">
        <v>0</v>
      </c>
      <c r="MD783">
        <v>0</v>
      </c>
      <c r="ME783">
        <v>0</v>
      </c>
      <c r="MF783">
        <v>0</v>
      </c>
      <c r="MG783">
        <v>0</v>
      </c>
      <c r="MH783">
        <v>0</v>
      </c>
      <c r="MI783">
        <v>0</v>
      </c>
      <c r="MJ783">
        <v>0</v>
      </c>
      <c r="MK783">
        <v>0</v>
      </c>
      <c r="ML783">
        <v>0</v>
      </c>
      <c r="MM783">
        <v>0</v>
      </c>
    </row>
    <row r="784" spans="1:351">
      <c r="A784" t="s">
        <v>301</v>
      </c>
      <c r="B784" t="s">
        <v>135</v>
      </c>
      <c r="C784" t="str">
        <f>"206101"</f>
        <v>206101</v>
      </c>
      <c r="D784" t="s">
        <v>297</v>
      </c>
      <c r="E784">
        <v>73</v>
      </c>
      <c r="F784">
        <v>1384</v>
      </c>
      <c r="G784">
        <v>1039</v>
      </c>
      <c r="H784">
        <v>166</v>
      </c>
      <c r="I784">
        <v>873</v>
      </c>
      <c r="J784">
        <v>0</v>
      </c>
      <c r="K784">
        <v>17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872</v>
      </c>
      <c r="T784">
        <v>0</v>
      </c>
      <c r="U784">
        <v>0</v>
      </c>
      <c r="V784">
        <v>872</v>
      </c>
      <c r="W784">
        <v>3</v>
      </c>
      <c r="X784">
        <v>1</v>
      </c>
      <c r="Y784">
        <v>2</v>
      </c>
      <c r="Z784">
        <v>0</v>
      </c>
      <c r="AA784">
        <v>869</v>
      </c>
      <c r="AB784">
        <v>257</v>
      </c>
      <c r="AC784">
        <v>59</v>
      </c>
      <c r="AD784">
        <v>24</v>
      </c>
      <c r="AE784">
        <v>78</v>
      </c>
      <c r="AF784">
        <v>3</v>
      </c>
      <c r="AG784">
        <v>36</v>
      </c>
      <c r="AH784">
        <v>1</v>
      </c>
      <c r="AI784">
        <v>2</v>
      </c>
      <c r="AJ784">
        <v>2</v>
      </c>
      <c r="AK784">
        <v>6</v>
      </c>
      <c r="AL784">
        <v>22</v>
      </c>
      <c r="AM784">
        <v>4</v>
      </c>
      <c r="AN784">
        <v>1</v>
      </c>
      <c r="AO784">
        <v>2</v>
      </c>
      <c r="AP784">
        <v>0</v>
      </c>
      <c r="AQ784">
        <v>1</v>
      </c>
      <c r="AR784">
        <v>0</v>
      </c>
      <c r="AS784">
        <v>1</v>
      </c>
      <c r="AT784">
        <v>0</v>
      </c>
      <c r="AU784">
        <v>0</v>
      </c>
      <c r="AV784">
        <v>1</v>
      </c>
      <c r="AW784">
        <v>2</v>
      </c>
      <c r="AX784">
        <v>2</v>
      </c>
      <c r="AY784">
        <v>1</v>
      </c>
      <c r="AZ784">
        <v>0</v>
      </c>
      <c r="BA784">
        <v>0</v>
      </c>
      <c r="BB784">
        <v>5</v>
      </c>
      <c r="BC784">
        <v>0</v>
      </c>
      <c r="BD784">
        <v>4</v>
      </c>
      <c r="BE784">
        <v>257</v>
      </c>
      <c r="BF784">
        <v>218</v>
      </c>
      <c r="BG784">
        <v>69</v>
      </c>
      <c r="BH784">
        <v>16</v>
      </c>
      <c r="BI784">
        <v>35</v>
      </c>
      <c r="BJ784">
        <v>17</v>
      </c>
      <c r="BK784">
        <v>26</v>
      </c>
      <c r="BL784">
        <v>0</v>
      </c>
      <c r="BM784">
        <v>1</v>
      </c>
      <c r="BN784">
        <v>0</v>
      </c>
      <c r="BO784">
        <v>2</v>
      </c>
      <c r="BP784">
        <v>2</v>
      </c>
      <c r="BQ784">
        <v>0</v>
      </c>
      <c r="BR784">
        <v>1</v>
      </c>
      <c r="BS784">
        <v>0</v>
      </c>
      <c r="BT784">
        <v>1</v>
      </c>
      <c r="BU784">
        <v>0</v>
      </c>
      <c r="BV784">
        <v>1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2</v>
      </c>
      <c r="CD784">
        <v>0</v>
      </c>
      <c r="CE784">
        <v>0</v>
      </c>
      <c r="CF784">
        <v>1</v>
      </c>
      <c r="CG784">
        <v>1</v>
      </c>
      <c r="CH784">
        <v>43</v>
      </c>
      <c r="CI784">
        <v>218</v>
      </c>
      <c r="CJ784">
        <v>34</v>
      </c>
      <c r="CK784">
        <v>17</v>
      </c>
      <c r="CL784">
        <v>8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1</v>
      </c>
      <c r="CU784">
        <v>1</v>
      </c>
      <c r="CV784">
        <v>0</v>
      </c>
      <c r="CW784">
        <v>1</v>
      </c>
      <c r="CX784">
        <v>0</v>
      </c>
      <c r="CY784">
        <v>2</v>
      </c>
      <c r="CZ784">
        <v>0</v>
      </c>
      <c r="DA784">
        <v>2</v>
      </c>
      <c r="DB784">
        <v>1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1</v>
      </c>
      <c r="DI784">
        <v>34</v>
      </c>
      <c r="DJ784">
        <v>49</v>
      </c>
      <c r="DK784">
        <v>27</v>
      </c>
      <c r="DL784">
        <v>0</v>
      </c>
      <c r="DM784">
        <v>6</v>
      </c>
      <c r="DN784">
        <v>1</v>
      </c>
      <c r="DO784">
        <v>0</v>
      </c>
      <c r="DP784">
        <v>0</v>
      </c>
      <c r="DQ784">
        <v>1</v>
      </c>
      <c r="DR784">
        <v>0</v>
      </c>
      <c r="DS784">
        <v>2</v>
      </c>
      <c r="DT784">
        <v>1</v>
      </c>
      <c r="DU784">
        <v>2</v>
      </c>
      <c r="DV784">
        <v>0</v>
      </c>
      <c r="DW784">
        <v>0</v>
      </c>
      <c r="DX784">
        <v>0</v>
      </c>
      <c r="DY784">
        <v>1</v>
      </c>
      <c r="DZ784">
        <v>3</v>
      </c>
      <c r="EA784">
        <v>1</v>
      </c>
      <c r="EB784">
        <v>0</v>
      </c>
      <c r="EC784">
        <v>2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1</v>
      </c>
      <c r="EK784">
        <v>0</v>
      </c>
      <c r="EL784">
        <v>1</v>
      </c>
      <c r="EM784">
        <v>49</v>
      </c>
      <c r="EN784">
        <v>52</v>
      </c>
      <c r="EO784">
        <v>13</v>
      </c>
      <c r="EP784">
        <v>4</v>
      </c>
      <c r="EQ784">
        <v>0</v>
      </c>
      <c r="ER784">
        <v>2</v>
      </c>
      <c r="ES784">
        <v>2</v>
      </c>
      <c r="ET784">
        <v>0</v>
      </c>
      <c r="EU784">
        <v>0</v>
      </c>
      <c r="EV784">
        <v>3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1</v>
      </c>
      <c r="FF784">
        <v>0</v>
      </c>
      <c r="FG784">
        <v>0</v>
      </c>
      <c r="FH784">
        <v>0</v>
      </c>
      <c r="FI784">
        <v>1</v>
      </c>
      <c r="FJ784">
        <v>0</v>
      </c>
      <c r="FK784">
        <v>0</v>
      </c>
      <c r="FL784">
        <v>0</v>
      </c>
      <c r="FM784">
        <v>0</v>
      </c>
      <c r="FN784">
        <v>0</v>
      </c>
      <c r="FO784">
        <v>0</v>
      </c>
      <c r="FP784">
        <v>26</v>
      </c>
      <c r="FQ784">
        <v>52</v>
      </c>
      <c r="FR784">
        <v>63</v>
      </c>
      <c r="FS784">
        <v>15</v>
      </c>
      <c r="FT784">
        <v>3</v>
      </c>
      <c r="FU784">
        <v>14</v>
      </c>
      <c r="FV784">
        <v>2</v>
      </c>
      <c r="FW784">
        <v>1</v>
      </c>
      <c r="FX784">
        <v>3</v>
      </c>
      <c r="FY784">
        <v>0</v>
      </c>
      <c r="FZ784">
        <v>0</v>
      </c>
      <c r="GA784">
        <v>0</v>
      </c>
      <c r="GB784">
        <v>1</v>
      </c>
      <c r="GC784">
        <v>0</v>
      </c>
      <c r="GD784">
        <v>0</v>
      </c>
      <c r="GE784">
        <v>0</v>
      </c>
      <c r="GF784">
        <v>1</v>
      </c>
      <c r="GG784">
        <v>0</v>
      </c>
      <c r="GH784">
        <v>0</v>
      </c>
      <c r="GI784">
        <v>0</v>
      </c>
      <c r="GJ784">
        <v>0</v>
      </c>
      <c r="GK784">
        <v>0</v>
      </c>
      <c r="GL784">
        <v>0</v>
      </c>
      <c r="GM784">
        <v>0</v>
      </c>
      <c r="GN784">
        <v>0</v>
      </c>
      <c r="GO784">
        <v>0</v>
      </c>
      <c r="GP784">
        <v>0</v>
      </c>
      <c r="GQ784">
        <v>1</v>
      </c>
      <c r="GR784">
        <v>0</v>
      </c>
      <c r="GS784">
        <v>1</v>
      </c>
      <c r="GT784">
        <v>21</v>
      </c>
      <c r="GU784">
        <v>63</v>
      </c>
      <c r="GV784">
        <v>77</v>
      </c>
      <c r="GW784">
        <v>34</v>
      </c>
      <c r="GX784">
        <v>14</v>
      </c>
      <c r="GY784">
        <v>1</v>
      </c>
      <c r="GZ784">
        <v>1</v>
      </c>
      <c r="HA784">
        <v>6</v>
      </c>
      <c r="HB784">
        <v>4</v>
      </c>
      <c r="HC784">
        <v>3</v>
      </c>
      <c r="HD784">
        <v>0</v>
      </c>
      <c r="HE784">
        <v>0</v>
      </c>
      <c r="HF784">
        <v>0</v>
      </c>
      <c r="HG784">
        <v>2</v>
      </c>
      <c r="HH784">
        <v>1</v>
      </c>
      <c r="HI784">
        <v>1</v>
      </c>
      <c r="HJ784">
        <v>2</v>
      </c>
      <c r="HK784">
        <v>2</v>
      </c>
      <c r="HL784">
        <v>0</v>
      </c>
      <c r="HM784">
        <v>1</v>
      </c>
      <c r="HN784">
        <v>1</v>
      </c>
      <c r="HO784">
        <v>0</v>
      </c>
      <c r="HP784">
        <v>1</v>
      </c>
      <c r="HQ784">
        <v>0</v>
      </c>
      <c r="HR784">
        <v>1</v>
      </c>
      <c r="HS784">
        <v>0</v>
      </c>
      <c r="HT784">
        <v>0</v>
      </c>
      <c r="HU784">
        <v>1</v>
      </c>
      <c r="HV784">
        <v>1</v>
      </c>
      <c r="HW784">
        <v>0</v>
      </c>
      <c r="HX784">
        <v>0</v>
      </c>
      <c r="HY784">
        <v>77</v>
      </c>
      <c r="HZ784">
        <v>114</v>
      </c>
      <c r="IA784">
        <v>68</v>
      </c>
      <c r="IB784">
        <v>13</v>
      </c>
      <c r="IC784">
        <v>1</v>
      </c>
      <c r="ID784">
        <v>1</v>
      </c>
      <c r="IE784">
        <v>1</v>
      </c>
      <c r="IF784">
        <v>2</v>
      </c>
      <c r="IG784">
        <v>2</v>
      </c>
      <c r="IH784">
        <v>0</v>
      </c>
      <c r="II784">
        <v>0</v>
      </c>
      <c r="IJ784">
        <v>1</v>
      </c>
      <c r="IK784">
        <v>5</v>
      </c>
      <c r="IL784">
        <v>1</v>
      </c>
      <c r="IM784">
        <v>1</v>
      </c>
      <c r="IN784">
        <v>0</v>
      </c>
      <c r="IO784">
        <v>0</v>
      </c>
      <c r="IP784">
        <v>3</v>
      </c>
      <c r="IQ784">
        <v>0</v>
      </c>
      <c r="IR784">
        <v>0</v>
      </c>
      <c r="IS784">
        <v>0</v>
      </c>
      <c r="IT784">
        <v>1</v>
      </c>
      <c r="IU784">
        <v>0</v>
      </c>
      <c r="IV784">
        <v>0</v>
      </c>
      <c r="IW784">
        <v>0</v>
      </c>
      <c r="IX784">
        <v>2</v>
      </c>
      <c r="IY784">
        <v>0</v>
      </c>
      <c r="IZ784">
        <v>0</v>
      </c>
      <c r="JA784">
        <v>0</v>
      </c>
      <c r="JB784">
        <v>12</v>
      </c>
      <c r="JC784">
        <v>114</v>
      </c>
      <c r="JD784" t="s">
        <v>0</v>
      </c>
      <c r="JE784" t="s">
        <v>0</v>
      </c>
      <c r="JF784" t="s">
        <v>0</v>
      </c>
      <c r="JG784" t="s">
        <v>0</v>
      </c>
      <c r="JH784" t="s">
        <v>0</v>
      </c>
      <c r="JI784" t="s">
        <v>0</v>
      </c>
      <c r="JJ784" t="s">
        <v>0</v>
      </c>
      <c r="JK784" t="s">
        <v>0</v>
      </c>
      <c r="JL784" t="s">
        <v>0</v>
      </c>
      <c r="JM784" t="s">
        <v>0</v>
      </c>
      <c r="JN784" t="s">
        <v>0</v>
      </c>
      <c r="JO784" t="s">
        <v>0</v>
      </c>
      <c r="JP784" t="s">
        <v>0</v>
      </c>
      <c r="JQ784" t="s">
        <v>0</v>
      </c>
      <c r="JR784" t="s">
        <v>0</v>
      </c>
      <c r="JS784" t="s">
        <v>0</v>
      </c>
      <c r="JT784" t="s">
        <v>0</v>
      </c>
      <c r="JU784" t="s">
        <v>0</v>
      </c>
      <c r="JV784" t="s">
        <v>0</v>
      </c>
      <c r="JW784">
        <v>4</v>
      </c>
      <c r="JX784">
        <v>3</v>
      </c>
      <c r="JY784">
        <v>0</v>
      </c>
      <c r="JZ784">
        <v>0</v>
      </c>
      <c r="KA784">
        <v>0</v>
      </c>
      <c r="KB784">
        <v>0</v>
      </c>
      <c r="KC784">
        <v>0</v>
      </c>
      <c r="KD784">
        <v>0</v>
      </c>
      <c r="KE784">
        <v>0</v>
      </c>
      <c r="KF784">
        <v>1</v>
      </c>
      <c r="KG784">
        <v>0</v>
      </c>
      <c r="KH784">
        <v>0</v>
      </c>
      <c r="KI784">
        <v>0</v>
      </c>
      <c r="KJ784">
        <v>0</v>
      </c>
      <c r="KK784">
        <v>0</v>
      </c>
      <c r="KL784">
        <v>0</v>
      </c>
      <c r="KM784">
        <v>0</v>
      </c>
      <c r="KN784">
        <v>0</v>
      </c>
      <c r="KO784">
        <v>0</v>
      </c>
      <c r="KP784">
        <v>0</v>
      </c>
      <c r="KQ784">
        <v>0</v>
      </c>
      <c r="KR784">
        <v>4</v>
      </c>
      <c r="KS784">
        <v>0</v>
      </c>
      <c r="KT784">
        <v>0</v>
      </c>
      <c r="KU784">
        <v>0</v>
      </c>
      <c r="KV784">
        <v>0</v>
      </c>
      <c r="KW784">
        <v>0</v>
      </c>
      <c r="KX784">
        <v>0</v>
      </c>
      <c r="KY784">
        <v>0</v>
      </c>
      <c r="KZ784">
        <v>0</v>
      </c>
      <c r="LA784">
        <v>0</v>
      </c>
      <c r="LB784">
        <v>0</v>
      </c>
      <c r="LC784">
        <v>0</v>
      </c>
      <c r="LD784">
        <v>0</v>
      </c>
      <c r="LE784">
        <v>0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0</v>
      </c>
      <c r="LL784">
        <v>0</v>
      </c>
      <c r="LM784">
        <v>0</v>
      </c>
      <c r="LN784">
        <v>0</v>
      </c>
      <c r="LO784">
        <v>0</v>
      </c>
      <c r="LP784">
        <v>0</v>
      </c>
      <c r="LQ784">
        <v>0</v>
      </c>
      <c r="LR784">
        <v>0</v>
      </c>
      <c r="LS784">
        <v>0</v>
      </c>
      <c r="LT784">
        <v>0</v>
      </c>
      <c r="LU784">
        <v>0</v>
      </c>
      <c r="LV784">
        <v>1</v>
      </c>
      <c r="LW784">
        <v>0</v>
      </c>
      <c r="LX784">
        <v>1</v>
      </c>
      <c r="LY784">
        <v>0</v>
      </c>
      <c r="LZ784">
        <v>0</v>
      </c>
      <c r="MA784">
        <v>0</v>
      </c>
      <c r="MB784">
        <v>0</v>
      </c>
      <c r="MC784">
        <v>0</v>
      </c>
      <c r="MD784">
        <v>0</v>
      </c>
      <c r="ME784">
        <v>0</v>
      </c>
      <c r="MF784">
        <v>0</v>
      </c>
      <c r="MG784">
        <v>0</v>
      </c>
      <c r="MH784">
        <v>0</v>
      </c>
      <c r="MI784">
        <v>0</v>
      </c>
      <c r="MJ784">
        <v>0</v>
      </c>
      <c r="MK784">
        <v>0</v>
      </c>
      <c r="ML784">
        <v>0</v>
      </c>
      <c r="MM784">
        <v>1</v>
      </c>
    </row>
    <row r="785" spans="1:351">
      <c r="A785" t="s">
        <v>300</v>
      </c>
      <c r="B785" t="s">
        <v>135</v>
      </c>
      <c r="C785" t="str">
        <f>"206101"</f>
        <v>206101</v>
      </c>
      <c r="D785" t="s">
        <v>297</v>
      </c>
      <c r="E785">
        <v>74</v>
      </c>
      <c r="F785">
        <v>1443</v>
      </c>
      <c r="G785">
        <v>1082</v>
      </c>
      <c r="H785">
        <v>259</v>
      </c>
      <c r="I785">
        <v>823</v>
      </c>
      <c r="J785">
        <v>2</v>
      </c>
      <c r="K785">
        <v>6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823</v>
      </c>
      <c r="T785">
        <v>0</v>
      </c>
      <c r="U785">
        <v>0</v>
      </c>
      <c r="V785">
        <v>823</v>
      </c>
      <c r="W785">
        <v>14</v>
      </c>
      <c r="X785">
        <v>5</v>
      </c>
      <c r="Y785">
        <v>7</v>
      </c>
      <c r="Z785">
        <v>0</v>
      </c>
      <c r="AA785">
        <v>809</v>
      </c>
      <c r="AB785">
        <v>351</v>
      </c>
      <c r="AC785">
        <v>111</v>
      </c>
      <c r="AD785">
        <v>26</v>
      </c>
      <c r="AE785">
        <v>98</v>
      </c>
      <c r="AF785">
        <v>1</v>
      </c>
      <c r="AG785">
        <v>54</v>
      </c>
      <c r="AH785">
        <v>3</v>
      </c>
      <c r="AI785">
        <v>1</v>
      </c>
      <c r="AJ785">
        <v>3</v>
      </c>
      <c r="AK785">
        <v>8</v>
      </c>
      <c r="AL785">
        <v>13</v>
      </c>
      <c r="AM785">
        <v>2</v>
      </c>
      <c r="AN785">
        <v>0</v>
      </c>
      <c r="AO785">
        <v>5</v>
      </c>
      <c r="AP785">
        <v>1</v>
      </c>
      <c r="AQ785">
        <v>5</v>
      </c>
      <c r="AR785">
        <v>2</v>
      </c>
      <c r="AS785">
        <v>0</v>
      </c>
      <c r="AT785">
        <v>4</v>
      </c>
      <c r="AU785">
        <v>0</v>
      </c>
      <c r="AV785">
        <v>2</v>
      </c>
      <c r="AW785">
        <v>3</v>
      </c>
      <c r="AX785">
        <v>0</v>
      </c>
      <c r="AY785">
        <v>0</v>
      </c>
      <c r="AZ785">
        <v>1</v>
      </c>
      <c r="BA785">
        <v>0</v>
      </c>
      <c r="BB785">
        <v>3</v>
      </c>
      <c r="BC785">
        <v>1</v>
      </c>
      <c r="BD785">
        <v>4</v>
      </c>
      <c r="BE785">
        <v>351</v>
      </c>
      <c r="BF785">
        <v>202</v>
      </c>
      <c r="BG785">
        <v>84</v>
      </c>
      <c r="BH785">
        <v>12</v>
      </c>
      <c r="BI785">
        <v>17</v>
      </c>
      <c r="BJ785">
        <v>9</v>
      </c>
      <c r="BK785">
        <v>12</v>
      </c>
      <c r="BL785">
        <v>2</v>
      </c>
      <c r="BM785">
        <v>0</v>
      </c>
      <c r="BN785">
        <v>1</v>
      </c>
      <c r="BO785">
        <v>2</v>
      </c>
      <c r="BP785">
        <v>0</v>
      </c>
      <c r="BQ785">
        <v>3</v>
      </c>
      <c r="BR785">
        <v>2</v>
      </c>
      <c r="BS785">
        <v>0</v>
      </c>
      <c r="BT785">
        <v>2</v>
      </c>
      <c r="BU785">
        <v>0</v>
      </c>
      <c r="BV785">
        <v>1</v>
      </c>
      <c r="BW785">
        <v>0</v>
      </c>
      <c r="BX785">
        <v>2</v>
      </c>
      <c r="BY785">
        <v>0</v>
      </c>
      <c r="BZ785">
        <v>1</v>
      </c>
      <c r="CA785">
        <v>5</v>
      </c>
      <c r="CB785">
        <v>0</v>
      </c>
      <c r="CC785">
        <v>2</v>
      </c>
      <c r="CD785">
        <v>0</v>
      </c>
      <c r="CE785">
        <v>0</v>
      </c>
      <c r="CF785">
        <v>0</v>
      </c>
      <c r="CG785">
        <v>0</v>
      </c>
      <c r="CH785">
        <v>45</v>
      </c>
      <c r="CI785">
        <v>202</v>
      </c>
      <c r="CJ785">
        <v>21</v>
      </c>
      <c r="CK785">
        <v>11</v>
      </c>
      <c r="CL785">
        <v>5</v>
      </c>
      <c r="CM785">
        <v>0</v>
      </c>
      <c r="CN785">
        <v>0</v>
      </c>
      <c r="CO785">
        <v>0</v>
      </c>
      <c r="CP785">
        <v>0</v>
      </c>
      <c r="CQ785">
        <v>2</v>
      </c>
      <c r="CR785">
        <v>0</v>
      </c>
      <c r="CS785">
        <v>0</v>
      </c>
      <c r="CT785">
        <v>1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1</v>
      </c>
      <c r="DH785">
        <v>1</v>
      </c>
      <c r="DI785">
        <v>21</v>
      </c>
      <c r="DJ785">
        <v>33</v>
      </c>
      <c r="DK785">
        <v>18</v>
      </c>
      <c r="DL785">
        <v>2</v>
      </c>
      <c r="DM785">
        <v>1</v>
      </c>
      <c r="DN785">
        <v>0</v>
      </c>
      <c r="DO785">
        <v>0</v>
      </c>
      <c r="DP785">
        <v>0</v>
      </c>
      <c r="DQ785">
        <v>2</v>
      </c>
      <c r="DR785">
        <v>0</v>
      </c>
      <c r="DS785">
        <v>1</v>
      </c>
      <c r="DT785">
        <v>1</v>
      </c>
      <c r="DU785">
        <v>0</v>
      </c>
      <c r="DV785">
        <v>0</v>
      </c>
      <c r="DW785">
        <v>0</v>
      </c>
      <c r="DX785">
        <v>0</v>
      </c>
      <c r="DY785">
        <v>1</v>
      </c>
      <c r="DZ785">
        <v>1</v>
      </c>
      <c r="EA785">
        <v>0</v>
      </c>
      <c r="EB785">
        <v>1</v>
      </c>
      <c r="EC785">
        <v>1</v>
      </c>
      <c r="ED785">
        <v>0</v>
      </c>
      <c r="EE785">
        <v>2</v>
      </c>
      <c r="EF785">
        <v>0</v>
      </c>
      <c r="EG785">
        <v>0</v>
      </c>
      <c r="EH785">
        <v>1</v>
      </c>
      <c r="EI785">
        <v>0</v>
      </c>
      <c r="EJ785">
        <v>0</v>
      </c>
      <c r="EK785">
        <v>0</v>
      </c>
      <c r="EL785">
        <v>1</v>
      </c>
      <c r="EM785">
        <v>33</v>
      </c>
      <c r="EN785">
        <v>16</v>
      </c>
      <c r="EO785">
        <v>3</v>
      </c>
      <c r="EP785">
        <v>0</v>
      </c>
      <c r="EQ785">
        <v>1</v>
      </c>
      <c r="ER785">
        <v>0</v>
      </c>
      <c r="ES785">
        <v>0</v>
      </c>
      <c r="ET785">
        <v>0</v>
      </c>
      <c r="EU785">
        <v>0</v>
      </c>
      <c r="EV785">
        <v>1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10</v>
      </c>
      <c r="FQ785">
        <v>16</v>
      </c>
      <c r="FR785">
        <v>84</v>
      </c>
      <c r="FS785">
        <v>28</v>
      </c>
      <c r="FT785">
        <v>4</v>
      </c>
      <c r="FU785">
        <v>19</v>
      </c>
      <c r="FV785">
        <v>2</v>
      </c>
      <c r="FW785">
        <v>1</v>
      </c>
      <c r="FX785">
        <v>11</v>
      </c>
      <c r="FY785">
        <v>1</v>
      </c>
      <c r="FZ785">
        <v>2</v>
      </c>
      <c r="GA785">
        <v>0</v>
      </c>
      <c r="GB785">
        <v>0</v>
      </c>
      <c r="GC785">
        <v>2</v>
      </c>
      <c r="GD785">
        <v>0</v>
      </c>
      <c r="GE785">
        <v>0</v>
      </c>
      <c r="GF785">
        <v>0</v>
      </c>
      <c r="GG785">
        <v>1</v>
      </c>
      <c r="GH785">
        <v>0</v>
      </c>
      <c r="GI785">
        <v>0</v>
      </c>
      <c r="GJ785">
        <v>0</v>
      </c>
      <c r="GK785">
        <v>0</v>
      </c>
      <c r="GL785">
        <v>0</v>
      </c>
      <c r="GM785">
        <v>1</v>
      </c>
      <c r="GN785">
        <v>0</v>
      </c>
      <c r="GO785">
        <v>0</v>
      </c>
      <c r="GP785">
        <v>0</v>
      </c>
      <c r="GQ785">
        <v>1</v>
      </c>
      <c r="GR785">
        <v>0</v>
      </c>
      <c r="GS785">
        <v>2</v>
      </c>
      <c r="GT785">
        <v>9</v>
      </c>
      <c r="GU785">
        <v>84</v>
      </c>
      <c r="GV785">
        <v>53</v>
      </c>
      <c r="GW785">
        <v>27</v>
      </c>
      <c r="GX785">
        <v>10</v>
      </c>
      <c r="GY785">
        <v>0</v>
      </c>
      <c r="GZ785">
        <v>0</v>
      </c>
      <c r="HA785">
        <v>1</v>
      </c>
      <c r="HB785">
        <v>3</v>
      </c>
      <c r="HC785">
        <v>1</v>
      </c>
      <c r="HD785">
        <v>0</v>
      </c>
      <c r="HE785">
        <v>0</v>
      </c>
      <c r="HF785">
        <v>0</v>
      </c>
      <c r="HG785">
        <v>4</v>
      </c>
      <c r="HH785">
        <v>0</v>
      </c>
      <c r="HI785">
        <v>0</v>
      </c>
      <c r="HJ785">
        <v>0</v>
      </c>
      <c r="HK785">
        <v>0</v>
      </c>
      <c r="HL785">
        <v>0</v>
      </c>
      <c r="HM785">
        <v>1</v>
      </c>
      <c r="HN785">
        <v>1</v>
      </c>
      <c r="HO785">
        <v>0</v>
      </c>
      <c r="HP785">
        <v>0</v>
      </c>
      <c r="HQ785">
        <v>1</v>
      </c>
      <c r="HR785">
        <v>0</v>
      </c>
      <c r="HS785">
        <v>0</v>
      </c>
      <c r="HT785">
        <v>1</v>
      </c>
      <c r="HU785">
        <v>1</v>
      </c>
      <c r="HV785">
        <v>0</v>
      </c>
      <c r="HW785">
        <v>1</v>
      </c>
      <c r="HX785">
        <v>1</v>
      </c>
      <c r="HY785">
        <v>53</v>
      </c>
      <c r="HZ785">
        <v>45</v>
      </c>
      <c r="IA785">
        <v>22</v>
      </c>
      <c r="IB785">
        <v>4</v>
      </c>
      <c r="IC785">
        <v>0</v>
      </c>
      <c r="ID785">
        <v>1</v>
      </c>
      <c r="IE785">
        <v>1</v>
      </c>
      <c r="IF785">
        <v>1</v>
      </c>
      <c r="IG785">
        <v>1</v>
      </c>
      <c r="IH785">
        <v>0</v>
      </c>
      <c r="II785">
        <v>1</v>
      </c>
      <c r="IJ785">
        <v>5</v>
      </c>
      <c r="IK785">
        <v>1</v>
      </c>
      <c r="IL785">
        <v>0</v>
      </c>
      <c r="IM785">
        <v>0</v>
      </c>
      <c r="IN785">
        <v>0</v>
      </c>
      <c r="IO785">
        <v>0</v>
      </c>
      <c r="IP785">
        <v>1</v>
      </c>
      <c r="IQ785">
        <v>1</v>
      </c>
      <c r="IR785">
        <v>0</v>
      </c>
      <c r="IS785">
        <v>0</v>
      </c>
      <c r="IT785">
        <v>0</v>
      </c>
      <c r="IU785">
        <v>0</v>
      </c>
      <c r="IV785">
        <v>0</v>
      </c>
      <c r="IW785">
        <v>1</v>
      </c>
      <c r="IX785">
        <v>0</v>
      </c>
      <c r="IY785">
        <v>0</v>
      </c>
      <c r="IZ785">
        <v>0</v>
      </c>
      <c r="JA785">
        <v>2</v>
      </c>
      <c r="JB785">
        <v>3</v>
      </c>
      <c r="JC785">
        <v>45</v>
      </c>
      <c r="JD785" t="s">
        <v>0</v>
      </c>
      <c r="JE785" t="s">
        <v>0</v>
      </c>
      <c r="JF785" t="s">
        <v>0</v>
      </c>
      <c r="JG785" t="s">
        <v>0</v>
      </c>
      <c r="JH785" t="s">
        <v>0</v>
      </c>
      <c r="JI785" t="s">
        <v>0</v>
      </c>
      <c r="JJ785" t="s">
        <v>0</v>
      </c>
      <c r="JK785" t="s">
        <v>0</v>
      </c>
      <c r="JL785" t="s">
        <v>0</v>
      </c>
      <c r="JM785" t="s">
        <v>0</v>
      </c>
      <c r="JN785" t="s">
        <v>0</v>
      </c>
      <c r="JO785" t="s">
        <v>0</v>
      </c>
      <c r="JP785" t="s">
        <v>0</v>
      </c>
      <c r="JQ785" t="s">
        <v>0</v>
      </c>
      <c r="JR785" t="s">
        <v>0</v>
      </c>
      <c r="JS785" t="s">
        <v>0</v>
      </c>
      <c r="JT785" t="s">
        <v>0</v>
      </c>
      <c r="JU785" t="s">
        <v>0</v>
      </c>
      <c r="JV785" t="s">
        <v>0</v>
      </c>
      <c r="JW785">
        <v>4</v>
      </c>
      <c r="JX785">
        <v>1</v>
      </c>
      <c r="JY785">
        <v>0</v>
      </c>
      <c r="JZ785">
        <v>0</v>
      </c>
      <c r="KA785">
        <v>0</v>
      </c>
      <c r="KB785">
        <v>0</v>
      </c>
      <c r="KC785">
        <v>0</v>
      </c>
      <c r="KD785">
        <v>0</v>
      </c>
      <c r="KE785">
        <v>0</v>
      </c>
      <c r="KF785">
        <v>1</v>
      </c>
      <c r="KG785">
        <v>0</v>
      </c>
      <c r="KH785">
        <v>0</v>
      </c>
      <c r="KI785">
        <v>0</v>
      </c>
      <c r="KJ785">
        <v>0</v>
      </c>
      <c r="KK785">
        <v>0</v>
      </c>
      <c r="KL785">
        <v>0</v>
      </c>
      <c r="KM785">
        <v>0</v>
      </c>
      <c r="KN785">
        <v>2</v>
      </c>
      <c r="KO785">
        <v>0</v>
      </c>
      <c r="KP785">
        <v>0</v>
      </c>
      <c r="KQ785">
        <v>0</v>
      </c>
      <c r="KR785">
        <v>4</v>
      </c>
      <c r="KS785">
        <v>0</v>
      </c>
      <c r="KT785">
        <v>0</v>
      </c>
      <c r="KU785">
        <v>0</v>
      </c>
      <c r="KV785">
        <v>0</v>
      </c>
      <c r="KW785">
        <v>0</v>
      </c>
      <c r="KX785">
        <v>0</v>
      </c>
      <c r="KY785">
        <v>0</v>
      </c>
      <c r="KZ785">
        <v>0</v>
      </c>
      <c r="LA785">
        <v>0</v>
      </c>
      <c r="LB785">
        <v>0</v>
      </c>
      <c r="LC785">
        <v>0</v>
      </c>
      <c r="LD785">
        <v>0</v>
      </c>
      <c r="LE785">
        <v>0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  <c r="LN785">
        <v>0</v>
      </c>
      <c r="LO785">
        <v>0</v>
      </c>
      <c r="LP785">
        <v>0</v>
      </c>
      <c r="LQ785">
        <v>0</v>
      </c>
      <c r="LR785">
        <v>0</v>
      </c>
      <c r="LS785">
        <v>0</v>
      </c>
      <c r="LT785">
        <v>0</v>
      </c>
      <c r="LU785">
        <v>0</v>
      </c>
      <c r="LV785">
        <v>0</v>
      </c>
      <c r="LW785">
        <v>0</v>
      </c>
      <c r="LX785">
        <v>0</v>
      </c>
      <c r="LY785">
        <v>0</v>
      </c>
      <c r="LZ785">
        <v>0</v>
      </c>
      <c r="MA785">
        <v>0</v>
      </c>
      <c r="MB785">
        <v>0</v>
      </c>
      <c r="MC785">
        <v>0</v>
      </c>
      <c r="MD785">
        <v>0</v>
      </c>
      <c r="ME785">
        <v>0</v>
      </c>
      <c r="MF785">
        <v>0</v>
      </c>
      <c r="MG785">
        <v>0</v>
      </c>
      <c r="MH785">
        <v>0</v>
      </c>
      <c r="MI785">
        <v>0</v>
      </c>
      <c r="MJ785">
        <v>0</v>
      </c>
      <c r="MK785">
        <v>0</v>
      </c>
      <c r="ML785">
        <v>0</v>
      </c>
      <c r="MM785">
        <v>0</v>
      </c>
    </row>
    <row r="786" spans="1:351">
      <c r="A786" t="s">
        <v>299</v>
      </c>
      <c r="B786" t="s">
        <v>135</v>
      </c>
      <c r="C786" t="str">
        <f>"206101"</f>
        <v>206101</v>
      </c>
      <c r="D786" t="s">
        <v>297</v>
      </c>
      <c r="E786">
        <v>75</v>
      </c>
      <c r="F786">
        <v>1531</v>
      </c>
      <c r="G786">
        <v>1170</v>
      </c>
      <c r="H786">
        <v>304</v>
      </c>
      <c r="I786">
        <v>866</v>
      </c>
      <c r="J786">
        <v>1</v>
      </c>
      <c r="K786">
        <v>2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865</v>
      </c>
      <c r="T786">
        <v>0</v>
      </c>
      <c r="U786">
        <v>0</v>
      </c>
      <c r="V786">
        <v>865</v>
      </c>
      <c r="W786">
        <v>13</v>
      </c>
      <c r="X786">
        <v>5</v>
      </c>
      <c r="Y786">
        <v>3</v>
      </c>
      <c r="Z786">
        <v>4</v>
      </c>
      <c r="AA786">
        <v>852</v>
      </c>
      <c r="AB786">
        <v>291</v>
      </c>
      <c r="AC786">
        <v>104</v>
      </c>
      <c r="AD786">
        <v>28</v>
      </c>
      <c r="AE786">
        <v>84</v>
      </c>
      <c r="AF786">
        <v>4</v>
      </c>
      <c r="AG786">
        <v>35</v>
      </c>
      <c r="AH786">
        <v>1</v>
      </c>
      <c r="AI786">
        <v>1</v>
      </c>
      <c r="AJ786">
        <v>1</v>
      </c>
      <c r="AK786">
        <v>6</v>
      </c>
      <c r="AL786">
        <v>8</v>
      </c>
      <c r="AM786">
        <v>2</v>
      </c>
      <c r="AN786">
        <v>0</v>
      </c>
      <c r="AO786">
        <v>1</v>
      </c>
      <c r="AP786">
        <v>0</v>
      </c>
      <c r="AQ786">
        <v>3</v>
      </c>
      <c r="AR786">
        <v>0</v>
      </c>
      <c r="AS786">
        <v>0</v>
      </c>
      <c r="AT786">
        <v>1</v>
      </c>
      <c r="AU786">
        <v>1</v>
      </c>
      <c r="AV786">
        <v>3</v>
      </c>
      <c r="AW786">
        <v>0</v>
      </c>
      <c r="AX786">
        <v>0</v>
      </c>
      <c r="AY786">
        <v>1</v>
      </c>
      <c r="AZ786">
        <v>0</v>
      </c>
      <c r="BA786">
        <v>0</v>
      </c>
      <c r="BB786">
        <v>1</v>
      </c>
      <c r="BC786">
        <v>1</v>
      </c>
      <c r="BD786">
        <v>5</v>
      </c>
      <c r="BE786">
        <v>291</v>
      </c>
      <c r="BF786">
        <v>229</v>
      </c>
      <c r="BG786">
        <v>79</v>
      </c>
      <c r="BH786">
        <v>19</v>
      </c>
      <c r="BI786">
        <v>9</v>
      </c>
      <c r="BJ786">
        <v>11</v>
      </c>
      <c r="BK786">
        <v>31</v>
      </c>
      <c r="BL786">
        <v>1</v>
      </c>
      <c r="BM786">
        <v>0</v>
      </c>
      <c r="BN786">
        <v>1</v>
      </c>
      <c r="BO786">
        <v>4</v>
      </c>
      <c r="BP786">
        <v>1</v>
      </c>
      <c r="BQ786">
        <v>2</v>
      </c>
      <c r="BR786">
        <v>1</v>
      </c>
      <c r="BS786">
        <v>0</v>
      </c>
      <c r="BT786">
        <v>1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1</v>
      </c>
      <c r="CB786">
        <v>0</v>
      </c>
      <c r="CC786">
        <v>1</v>
      </c>
      <c r="CD786">
        <v>0</v>
      </c>
      <c r="CE786">
        <v>0</v>
      </c>
      <c r="CF786">
        <v>0</v>
      </c>
      <c r="CG786">
        <v>2</v>
      </c>
      <c r="CH786">
        <v>65</v>
      </c>
      <c r="CI786">
        <v>229</v>
      </c>
      <c r="CJ786">
        <v>21</v>
      </c>
      <c r="CK786">
        <v>10</v>
      </c>
      <c r="CL786">
        <v>3</v>
      </c>
      <c r="CM786">
        <v>0</v>
      </c>
      <c r="CN786">
        <v>3</v>
      </c>
      <c r="CO786">
        <v>0</v>
      </c>
      <c r="CP786">
        <v>0</v>
      </c>
      <c r="CQ786">
        <v>0</v>
      </c>
      <c r="CR786">
        <v>1</v>
      </c>
      <c r="CS786">
        <v>1</v>
      </c>
      <c r="CT786">
        <v>0</v>
      </c>
      <c r="CU786">
        <v>0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1</v>
      </c>
      <c r="DH786">
        <v>1</v>
      </c>
      <c r="DI786">
        <v>21</v>
      </c>
      <c r="DJ786">
        <v>39</v>
      </c>
      <c r="DK786">
        <v>26</v>
      </c>
      <c r="DL786">
        <v>1</v>
      </c>
      <c r="DM786">
        <v>2</v>
      </c>
      <c r="DN786">
        <v>0</v>
      </c>
      <c r="DO786">
        <v>0</v>
      </c>
      <c r="DP786">
        <v>2</v>
      </c>
      <c r="DQ786">
        <v>0</v>
      </c>
      <c r="DR786">
        <v>0</v>
      </c>
      <c r="DS786">
        <v>1</v>
      </c>
      <c r="DT786">
        <v>2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1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1</v>
      </c>
      <c r="EG786">
        <v>0</v>
      </c>
      <c r="EH786">
        <v>1</v>
      </c>
      <c r="EI786">
        <v>0</v>
      </c>
      <c r="EJ786">
        <v>0</v>
      </c>
      <c r="EK786">
        <v>0</v>
      </c>
      <c r="EL786">
        <v>1</v>
      </c>
      <c r="EM786">
        <v>39</v>
      </c>
      <c r="EN786">
        <v>39</v>
      </c>
      <c r="EO786">
        <v>3</v>
      </c>
      <c r="EP786">
        <v>5</v>
      </c>
      <c r="EQ786">
        <v>1</v>
      </c>
      <c r="ER786">
        <v>1</v>
      </c>
      <c r="ES786">
        <v>0</v>
      </c>
      <c r="ET786">
        <v>0</v>
      </c>
      <c r="EU786">
        <v>1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1</v>
      </c>
      <c r="FI786">
        <v>0</v>
      </c>
      <c r="FJ786">
        <v>0</v>
      </c>
      <c r="FK786">
        <v>0</v>
      </c>
      <c r="FL786">
        <v>0</v>
      </c>
      <c r="FM786">
        <v>1</v>
      </c>
      <c r="FN786">
        <v>0</v>
      </c>
      <c r="FO786">
        <v>1</v>
      </c>
      <c r="FP786">
        <v>25</v>
      </c>
      <c r="FQ786">
        <v>39</v>
      </c>
      <c r="FR786">
        <v>89</v>
      </c>
      <c r="FS786">
        <v>26</v>
      </c>
      <c r="FT786">
        <v>3</v>
      </c>
      <c r="FU786">
        <v>16</v>
      </c>
      <c r="FV786">
        <v>2</v>
      </c>
      <c r="FW786">
        <v>1</v>
      </c>
      <c r="FX786">
        <v>8</v>
      </c>
      <c r="FY786">
        <v>2</v>
      </c>
      <c r="FZ786">
        <v>0</v>
      </c>
      <c r="GA786">
        <v>0</v>
      </c>
      <c r="GB786">
        <v>0</v>
      </c>
      <c r="GC786">
        <v>3</v>
      </c>
      <c r="GD786">
        <v>1</v>
      </c>
      <c r="GE786">
        <v>0</v>
      </c>
      <c r="GF786">
        <v>0</v>
      </c>
      <c r="GG786">
        <v>0</v>
      </c>
      <c r="GH786">
        <v>0</v>
      </c>
      <c r="GI786">
        <v>0</v>
      </c>
      <c r="GJ786">
        <v>0</v>
      </c>
      <c r="GK786">
        <v>0</v>
      </c>
      <c r="GL786">
        <v>0</v>
      </c>
      <c r="GM786">
        <v>1</v>
      </c>
      <c r="GN786">
        <v>0</v>
      </c>
      <c r="GO786">
        <v>0</v>
      </c>
      <c r="GP786">
        <v>1</v>
      </c>
      <c r="GQ786">
        <v>2</v>
      </c>
      <c r="GR786">
        <v>0</v>
      </c>
      <c r="GS786">
        <v>1</v>
      </c>
      <c r="GT786">
        <v>22</v>
      </c>
      <c r="GU786">
        <v>89</v>
      </c>
      <c r="GV786">
        <v>83</v>
      </c>
      <c r="GW786">
        <v>42</v>
      </c>
      <c r="GX786">
        <v>17</v>
      </c>
      <c r="GY786">
        <v>3</v>
      </c>
      <c r="GZ786">
        <v>0</v>
      </c>
      <c r="HA786">
        <v>1</v>
      </c>
      <c r="HB786">
        <v>1</v>
      </c>
      <c r="HC786">
        <v>1</v>
      </c>
      <c r="HD786">
        <v>0</v>
      </c>
      <c r="HE786">
        <v>0</v>
      </c>
      <c r="HF786">
        <v>0</v>
      </c>
      <c r="HG786">
        <v>2</v>
      </c>
      <c r="HH786">
        <v>0</v>
      </c>
      <c r="HI786">
        <v>0</v>
      </c>
      <c r="HJ786">
        <v>1</v>
      </c>
      <c r="HK786">
        <v>0</v>
      </c>
      <c r="HL786">
        <v>1</v>
      </c>
      <c r="HM786">
        <v>0</v>
      </c>
      <c r="HN786">
        <v>2</v>
      </c>
      <c r="HO786">
        <v>0</v>
      </c>
      <c r="HP786">
        <v>1</v>
      </c>
      <c r="HQ786">
        <v>1</v>
      </c>
      <c r="HR786">
        <v>1</v>
      </c>
      <c r="HS786">
        <v>1</v>
      </c>
      <c r="HT786">
        <v>4</v>
      </c>
      <c r="HU786">
        <v>1</v>
      </c>
      <c r="HV786">
        <v>3</v>
      </c>
      <c r="HW786">
        <v>0</v>
      </c>
      <c r="HX786">
        <v>0</v>
      </c>
      <c r="HY786">
        <v>83</v>
      </c>
      <c r="HZ786">
        <v>60</v>
      </c>
      <c r="IA786">
        <v>38</v>
      </c>
      <c r="IB786">
        <v>5</v>
      </c>
      <c r="IC786">
        <v>0</v>
      </c>
      <c r="ID786">
        <v>0</v>
      </c>
      <c r="IE786">
        <v>1</v>
      </c>
      <c r="IF786">
        <v>1</v>
      </c>
      <c r="IG786">
        <v>0</v>
      </c>
      <c r="IH786">
        <v>0</v>
      </c>
      <c r="II786">
        <v>1</v>
      </c>
      <c r="IJ786">
        <v>1</v>
      </c>
      <c r="IK786">
        <v>5</v>
      </c>
      <c r="IL786">
        <v>2</v>
      </c>
      <c r="IM786">
        <v>0</v>
      </c>
      <c r="IN786">
        <v>0</v>
      </c>
      <c r="IO786">
        <v>0</v>
      </c>
      <c r="IP786">
        <v>0</v>
      </c>
      <c r="IQ786">
        <v>1</v>
      </c>
      <c r="IR786">
        <v>0</v>
      </c>
      <c r="IS786">
        <v>0</v>
      </c>
      <c r="IT786">
        <v>0</v>
      </c>
      <c r="IU786">
        <v>1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1</v>
      </c>
      <c r="JB786">
        <v>3</v>
      </c>
      <c r="JC786">
        <v>60</v>
      </c>
      <c r="JD786" t="s">
        <v>0</v>
      </c>
      <c r="JE786" t="s">
        <v>0</v>
      </c>
      <c r="JF786" t="s">
        <v>0</v>
      </c>
      <c r="JG786" t="s">
        <v>0</v>
      </c>
      <c r="JH786" t="s">
        <v>0</v>
      </c>
      <c r="JI786" t="s">
        <v>0</v>
      </c>
      <c r="JJ786" t="s">
        <v>0</v>
      </c>
      <c r="JK786" t="s">
        <v>0</v>
      </c>
      <c r="JL786" t="s">
        <v>0</v>
      </c>
      <c r="JM786" t="s">
        <v>0</v>
      </c>
      <c r="JN786" t="s">
        <v>0</v>
      </c>
      <c r="JO786" t="s">
        <v>0</v>
      </c>
      <c r="JP786" t="s">
        <v>0</v>
      </c>
      <c r="JQ786" t="s">
        <v>0</v>
      </c>
      <c r="JR786" t="s">
        <v>0</v>
      </c>
      <c r="JS786" t="s">
        <v>0</v>
      </c>
      <c r="JT786" t="s">
        <v>0</v>
      </c>
      <c r="JU786" t="s">
        <v>0</v>
      </c>
      <c r="JV786" t="s">
        <v>0</v>
      </c>
      <c r="JW786">
        <v>1</v>
      </c>
      <c r="JX786">
        <v>0</v>
      </c>
      <c r="JY786">
        <v>1</v>
      </c>
      <c r="JZ786">
        <v>0</v>
      </c>
      <c r="KA786">
        <v>0</v>
      </c>
      <c r="KB786">
        <v>0</v>
      </c>
      <c r="KC786">
        <v>0</v>
      </c>
      <c r="KD786">
        <v>0</v>
      </c>
      <c r="KE786">
        <v>0</v>
      </c>
      <c r="KF786">
        <v>0</v>
      </c>
      <c r="KG786">
        <v>0</v>
      </c>
      <c r="KH786">
        <v>0</v>
      </c>
      <c r="KI786">
        <v>0</v>
      </c>
      <c r="KJ786">
        <v>0</v>
      </c>
      <c r="KK786">
        <v>0</v>
      </c>
      <c r="KL786">
        <v>0</v>
      </c>
      <c r="KM786">
        <v>0</v>
      </c>
      <c r="KN786">
        <v>0</v>
      </c>
      <c r="KO786">
        <v>0</v>
      </c>
      <c r="KP786">
        <v>0</v>
      </c>
      <c r="KQ786">
        <v>0</v>
      </c>
      <c r="KR786">
        <v>1</v>
      </c>
      <c r="KS786">
        <v>0</v>
      </c>
      <c r="KT786">
        <v>0</v>
      </c>
      <c r="KU786">
        <v>0</v>
      </c>
      <c r="KV786">
        <v>0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0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0</v>
      </c>
      <c r="LI786">
        <v>0</v>
      </c>
      <c r="LJ786">
        <v>0</v>
      </c>
      <c r="LK786">
        <v>0</v>
      </c>
      <c r="LL786">
        <v>0</v>
      </c>
      <c r="LM786">
        <v>0</v>
      </c>
      <c r="LN786">
        <v>0</v>
      </c>
      <c r="LO786">
        <v>0</v>
      </c>
      <c r="LP786">
        <v>0</v>
      </c>
      <c r="LQ786">
        <v>0</v>
      </c>
      <c r="LR786">
        <v>0</v>
      </c>
      <c r="LS786">
        <v>0</v>
      </c>
      <c r="LT786">
        <v>0</v>
      </c>
      <c r="LU786">
        <v>0</v>
      </c>
      <c r="LV786">
        <v>0</v>
      </c>
      <c r="LW786">
        <v>0</v>
      </c>
      <c r="LX786">
        <v>0</v>
      </c>
      <c r="LY786">
        <v>0</v>
      </c>
      <c r="LZ786">
        <v>0</v>
      </c>
      <c r="MA786">
        <v>0</v>
      </c>
      <c r="MB786">
        <v>0</v>
      </c>
      <c r="MC786">
        <v>0</v>
      </c>
      <c r="MD786">
        <v>0</v>
      </c>
      <c r="ME786">
        <v>0</v>
      </c>
      <c r="MF786">
        <v>0</v>
      </c>
      <c r="MG786">
        <v>0</v>
      </c>
      <c r="MH786">
        <v>0</v>
      </c>
      <c r="MI786">
        <v>0</v>
      </c>
      <c r="MJ786">
        <v>0</v>
      </c>
      <c r="MK786">
        <v>0</v>
      </c>
      <c r="ML786">
        <v>0</v>
      </c>
      <c r="MM786">
        <v>0</v>
      </c>
    </row>
    <row r="787" spans="1:351">
      <c r="A787" t="s">
        <v>298</v>
      </c>
      <c r="B787" t="s">
        <v>135</v>
      </c>
      <c r="C787" t="str">
        <f>"206101"</f>
        <v>206101</v>
      </c>
      <c r="D787" t="s">
        <v>297</v>
      </c>
      <c r="E787">
        <v>76</v>
      </c>
      <c r="F787">
        <v>1373</v>
      </c>
      <c r="G787">
        <v>1060</v>
      </c>
      <c r="H787">
        <v>230</v>
      </c>
      <c r="I787">
        <v>830</v>
      </c>
      <c r="J787">
        <v>0</v>
      </c>
      <c r="K787">
        <v>6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830</v>
      </c>
      <c r="T787">
        <v>0</v>
      </c>
      <c r="U787">
        <v>0</v>
      </c>
      <c r="V787">
        <v>830</v>
      </c>
      <c r="W787">
        <v>11</v>
      </c>
      <c r="X787">
        <v>6</v>
      </c>
      <c r="Y787">
        <v>4</v>
      </c>
      <c r="Z787">
        <v>1</v>
      </c>
      <c r="AA787">
        <v>819</v>
      </c>
      <c r="AB787">
        <v>321</v>
      </c>
      <c r="AC787">
        <v>76</v>
      </c>
      <c r="AD787">
        <v>25</v>
      </c>
      <c r="AE787">
        <v>114</v>
      </c>
      <c r="AF787">
        <v>1</v>
      </c>
      <c r="AG787">
        <v>49</v>
      </c>
      <c r="AH787">
        <v>1</v>
      </c>
      <c r="AI787">
        <v>1</v>
      </c>
      <c r="AJ787">
        <v>1</v>
      </c>
      <c r="AK787">
        <v>5</v>
      </c>
      <c r="AL787">
        <v>29</v>
      </c>
      <c r="AM787">
        <v>2</v>
      </c>
      <c r="AN787">
        <v>0</v>
      </c>
      <c r="AO787">
        <v>1</v>
      </c>
      <c r="AP787">
        <v>1</v>
      </c>
      <c r="AQ787">
        <v>1</v>
      </c>
      <c r="AR787">
        <v>0</v>
      </c>
      <c r="AS787">
        <v>2</v>
      </c>
      <c r="AT787">
        <v>2</v>
      </c>
      <c r="AU787">
        <v>0</v>
      </c>
      <c r="AV787">
        <v>0</v>
      </c>
      <c r="AW787">
        <v>3</v>
      </c>
      <c r="AX787">
        <v>0</v>
      </c>
      <c r="AY787">
        <v>0</v>
      </c>
      <c r="AZ787">
        <v>0</v>
      </c>
      <c r="BA787">
        <v>0</v>
      </c>
      <c r="BB787">
        <v>3</v>
      </c>
      <c r="BC787">
        <v>0</v>
      </c>
      <c r="BD787">
        <v>4</v>
      </c>
      <c r="BE787">
        <v>321</v>
      </c>
      <c r="BF787">
        <v>173</v>
      </c>
      <c r="BG787">
        <v>66</v>
      </c>
      <c r="BH787">
        <v>8</v>
      </c>
      <c r="BI787">
        <v>19</v>
      </c>
      <c r="BJ787">
        <v>10</v>
      </c>
      <c r="BK787">
        <v>22</v>
      </c>
      <c r="BL787">
        <v>0</v>
      </c>
      <c r="BM787">
        <v>0</v>
      </c>
      <c r="BN787">
        <v>0</v>
      </c>
      <c r="BO787">
        <v>0</v>
      </c>
      <c r="BP787">
        <v>3</v>
      </c>
      <c r="BQ787">
        <v>0</v>
      </c>
      <c r="BR787">
        <v>0</v>
      </c>
      <c r="BS787">
        <v>0</v>
      </c>
      <c r="BT787">
        <v>2</v>
      </c>
      <c r="BU787">
        <v>0</v>
      </c>
      <c r="BV787">
        <v>1</v>
      </c>
      <c r="BW787">
        <v>0</v>
      </c>
      <c r="BX787">
        <v>2</v>
      </c>
      <c r="BY787">
        <v>0</v>
      </c>
      <c r="BZ787">
        <v>0</v>
      </c>
      <c r="CA787">
        <v>0</v>
      </c>
      <c r="CB787">
        <v>0</v>
      </c>
      <c r="CC787">
        <v>1</v>
      </c>
      <c r="CD787">
        <v>0</v>
      </c>
      <c r="CE787">
        <v>0</v>
      </c>
      <c r="CF787">
        <v>0</v>
      </c>
      <c r="CG787">
        <v>0</v>
      </c>
      <c r="CH787">
        <v>39</v>
      </c>
      <c r="CI787">
        <v>173</v>
      </c>
      <c r="CJ787">
        <v>23</v>
      </c>
      <c r="CK787">
        <v>11</v>
      </c>
      <c r="CL787">
        <v>1</v>
      </c>
      <c r="CM787">
        <v>0</v>
      </c>
      <c r="CN787">
        <v>2</v>
      </c>
      <c r="CO787">
        <v>0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0</v>
      </c>
      <c r="CW787">
        <v>0</v>
      </c>
      <c r="CX787">
        <v>1</v>
      </c>
      <c r="CY787">
        <v>0</v>
      </c>
      <c r="CZ787">
        <v>0</v>
      </c>
      <c r="DA787">
        <v>1</v>
      </c>
      <c r="DB787">
        <v>1</v>
      </c>
      <c r="DC787">
        <v>0</v>
      </c>
      <c r="DD787">
        <v>1</v>
      </c>
      <c r="DE787">
        <v>0</v>
      </c>
      <c r="DF787">
        <v>1</v>
      </c>
      <c r="DG787">
        <v>2</v>
      </c>
      <c r="DH787">
        <v>0</v>
      </c>
      <c r="DI787">
        <v>23</v>
      </c>
      <c r="DJ787">
        <v>40</v>
      </c>
      <c r="DK787">
        <v>30</v>
      </c>
      <c r="DL787">
        <v>0</v>
      </c>
      <c r="DM787">
        <v>0</v>
      </c>
      <c r="DN787">
        <v>0</v>
      </c>
      <c r="DO787">
        <v>0</v>
      </c>
      <c r="DP787">
        <v>1</v>
      </c>
      <c r="DQ787">
        <v>1</v>
      </c>
      <c r="DR787">
        <v>0</v>
      </c>
      <c r="DS787">
        <v>0</v>
      </c>
      <c r="DT787">
        <v>4</v>
      </c>
      <c r="DU787">
        <v>1</v>
      </c>
      <c r="DV787">
        <v>0</v>
      </c>
      <c r="DW787">
        <v>0</v>
      </c>
      <c r="DX787">
        <v>0</v>
      </c>
      <c r="DY787">
        <v>0</v>
      </c>
      <c r="DZ787">
        <v>1</v>
      </c>
      <c r="EA787">
        <v>0</v>
      </c>
      <c r="EB787">
        <v>0</v>
      </c>
      <c r="EC787">
        <v>1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1</v>
      </c>
      <c r="EM787">
        <v>40</v>
      </c>
      <c r="EN787">
        <v>34</v>
      </c>
      <c r="EO787">
        <v>2</v>
      </c>
      <c r="EP787">
        <v>1</v>
      </c>
      <c r="EQ787">
        <v>1</v>
      </c>
      <c r="ER787">
        <v>0</v>
      </c>
      <c r="ES787">
        <v>0</v>
      </c>
      <c r="ET787">
        <v>1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1</v>
      </c>
      <c r="FH787">
        <v>0</v>
      </c>
      <c r="FI787">
        <v>1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27</v>
      </c>
      <c r="FQ787">
        <v>34</v>
      </c>
      <c r="FR787">
        <v>85</v>
      </c>
      <c r="FS787">
        <v>28</v>
      </c>
      <c r="FT787">
        <v>6</v>
      </c>
      <c r="FU787">
        <v>14</v>
      </c>
      <c r="FV787">
        <v>1</v>
      </c>
      <c r="FW787">
        <v>1</v>
      </c>
      <c r="FX787">
        <v>7</v>
      </c>
      <c r="FY787">
        <v>0</v>
      </c>
      <c r="FZ787">
        <v>0</v>
      </c>
      <c r="GA787">
        <v>0</v>
      </c>
      <c r="GB787">
        <v>2</v>
      </c>
      <c r="GC787">
        <v>3</v>
      </c>
      <c r="GD787">
        <v>0</v>
      </c>
      <c r="GE787">
        <v>0</v>
      </c>
      <c r="GF787">
        <v>0</v>
      </c>
      <c r="GG787">
        <v>0</v>
      </c>
      <c r="GH787">
        <v>0</v>
      </c>
      <c r="GI787">
        <v>0</v>
      </c>
      <c r="GJ787">
        <v>0</v>
      </c>
      <c r="GK787">
        <v>2</v>
      </c>
      <c r="GL787">
        <v>0</v>
      </c>
      <c r="GM787">
        <v>0</v>
      </c>
      <c r="GN787">
        <v>1</v>
      </c>
      <c r="GO787">
        <v>0</v>
      </c>
      <c r="GP787">
        <v>0</v>
      </c>
      <c r="GQ787">
        <v>1</v>
      </c>
      <c r="GR787">
        <v>0</v>
      </c>
      <c r="GS787">
        <v>3</v>
      </c>
      <c r="GT787">
        <v>16</v>
      </c>
      <c r="GU787">
        <v>85</v>
      </c>
      <c r="GV787">
        <v>77</v>
      </c>
      <c r="GW787">
        <v>47</v>
      </c>
      <c r="GX787">
        <v>13</v>
      </c>
      <c r="GY787">
        <v>0</v>
      </c>
      <c r="GZ787">
        <v>0</v>
      </c>
      <c r="HA787">
        <v>4</v>
      </c>
      <c r="HB787">
        <v>2</v>
      </c>
      <c r="HC787">
        <v>2</v>
      </c>
      <c r="HD787">
        <v>0</v>
      </c>
      <c r="HE787">
        <v>0</v>
      </c>
      <c r="HF787">
        <v>2</v>
      </c>
      <c r="HG787">
        <v>3</v>
      </c>
      <c r="HH787">
        <v>0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0</v>
      </c>
      <c r="HO787">
        <v>0</v>
      </c>
      <c r="HP787">
        <v>1</v>
      </c>
      <c r="HQ787">
        <v>0</v>
      </c>
      <c r="HR787">
        <v>1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2</v>
      </c>
      <c r="HY787">
        <v>77</v>
      </c>
      <c r="HZ787">
        <v>62</v>
      </c>
      <c r="IA787">
        <v>42</v>
      </c>
      <c r="IB787">
        <v>7</v>
      </c>
      <c r="IC787">
        <v>3</v>
      </c>
      <c r="ID787">
        <v>2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0</v>
      </c>
      <c r="IK787">
        <v>0</v>
      </c>
      <c r="IL787">
        <v>2</v>
      </c>
      <c r="IM787">
        <v>3</v>
      </c>
      <c r="IN787">
        <v>0</v>
      </c>
      <c r="IO787">
        <v>0</v>
      </c>
      <c r="IP787">
        <v>0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1</v>
      </c>
      <c r="IZ787">
        <v>1</v>
      </c>
      <c r="JA787">
        <v>1</v>
      </c>
      <c r="JB787">
        <v>0</v>
      </c>
      <c r="JC787">
        <v>62</v>
      </c>
      <c r="JD787" t="s">
        <v>0</v>
      </c>
      <c r="JE787" t="s">
        <v>0</v>
      </c>
      <c r="JF787" t="s">
        <v>0</v>
      </c>
      <c r="JG787" t="s">
        <v>0</v>
      </c>
      <c r="JH787" t="s">
        <v>0</v>
      </c>
      <c r="JI787" t="s">
        <v>0</v>
      </c>
      <c r="JJ787" t="s">
        <v>0</v>
      </c>
      <c r="JK787" t="s">
        <v>0</v>
      </c>
      <c r="JL787" t="s">
        <v>0</v>
      </c>
      <c r="JM787" t="s">
        <v>0</v>
      </c>
      <c r="JN787" t="s">
        <v>0</v>
      </c>
      <c r="JO787" t="s">
        <v>0</v>
      </c>
      <c r="JP787" t="s">
        <v>0</v>
      </c>
      <c r="JQ787" t="s">
        <v>0</v>
      </c>
      <c r="JR787" t="s">
        <v>0</v>
      </c>
      <c r="JS787" t="s">
        <v>0</v>
      </c>
      <c r="JT787" t="s">
        <v>0</v>
      </c>
      <c r="JU787" t="s">
        <v>0</v>
      </c>
      <c r="JV787" t="s">
        <v>0</v>
      </c>
      <c r="JW787">
        <v>3</v>
      </c>
      <c r="JX787">
        <v>1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E787">
        <v>0</v>
      </c>
      <c r="KF787">
        <v>1</v>
      </c>
      <c r="KG787">
        <v>0</v>
      </c>
      <c r="KH787">
        <v>0</v>
      </c>
      <c r="KI787">
        <v>0</v>
      </c>
      <c r="KJ787">
        <v>0</v>
      </c>
      <c r="KK787">
        <v>0</v>
      </c>
      <c r="KL787">
        <v>0</v>
      </c>
      <c r="KM787">
        <v>0</v>
      </c>
      <c r="KN787">
        <v>0</v>
      </c>
      <c r="KO787">
        <v>1</v>
      </c>
      <c r="KP787">
        <v>0</v>
      </c>
      <c r="KQ787">
        <v>0</v>
      </c>
      <c r="KR787">
        <v>3</v>
      </c>
      <c r="KS787">
        <v>1</v>
      </c>
      <c r="KT787">
        <v>1</v>
      </c>
      <c r="KU787">
        <v>0</v>
      </c>
      <c r="KV787">
        <v>0</v>
      </c>
      <c r="KW787">
        <v>0</v>
      </c>
      <c r="KX787">
        <v>0</v>
      </c>
      <c r="KY787">
        <v>0</v>
      </c>
      <c r="KZ787">
        <v>0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0</v>
      </c>
      <c r="LL787">
        <v>0</v>
      </c>
      <c r="LM787">
        <v>0</v>
      </c>
      <c r="LN787">
        <v>0</v>
      </c>
      <c r="LO787">
        <v>0</v>
      </c>
      <c r="LP787">
        <v>0</v>
      </c>
      <c r="LQ787">
        <v>0</v>
      </c>
      <c r="LR787">
        <v>0</v>
      </c>
      <c r="LS787">
        <v>0</v>
      </c>
      <c r="LT787">
        <v>0</v>
      </c>
      <c r="LU787">
        <v>1</v>
      </c>
      <c r="LV787">
        <v>0</v>
      </c>
      <c r="LW787">
        <v>0</v>
      </c>
      <c r="LX787">
        <v>0</v>
      </c>
      <c r="LY787">
        <v>0</v>
      </c>
      <c r="LZ787">
        <v>0</v>
      </c>
      <c r="MA787">
        <v>0</v>
      </c>
      <c r="MB787">
        <v>0</v>
      </c>
      <c r="MC787">
        <v>0</v>
      </c>
      <c r="MD787">
        <v>0</v>
      </c>
      <c r="ME787">
        <v>0</v>
      </c>
      <c r="MF787">
        <v>0</v>
      </c>
      <c r="MG787">
        <v>0</v>
      </c>
      <c r="MH787">
        <v>0</v>
      </c>
      <c r="MI787">
        <v>0</v>
      </c>
      <c r="MJ787">
        <v>0</v>
      </c>
      <c r="MK787">
        <v>0</v>
      </c>
      <c r="ML787">
        <v>0</v>
      </c>
      <c r="MM787">
        <v>0</v>
      </c>
    </row>
    <row r="788" spans="1:351">
      <c r="A788" t="s">
        <v>296</v>
      </c>
      <c r="B788" t="s">
        <v>135</v>
      </c>
      <c r="C788" t="str">
        <f>"206101"</f>
        <v>206101</v>
      </c>
      <c r="D788" t="s">
        <v>295</v>
      </c>
      <c r="E788">
        <v>77</v>
      </c>
      <c r="F788">
        <v>1078</v>
      </c>
      <c r="G788">
        <v>840</v>
      </c>
      <c r="H788">
        <v>170</v>
      </c>
      <c r="I788">
        <v>670</v>
      </c>
      <c r="J788">
        <v>0</v>
      </c>
      <c r="K788">
        <v>2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669</v>
      </c>
      <c r="T788">
        <v>0</v>
      </c>
      <c r="U788">
        <v>0</v>
      </c>
      <c r="V788">
        <v>669</v>
      </c>
      <c r="W788">
        <v>6</v>
      </c>
      <c r="X788">
        <v>2</v>
      </c>
      <c r="Y788">
        <v>3</v>
      </c>
      <c r="Z788">
        <v>1</v>
      </c>
      <c r="AA788">
        <v>663</v>
      </c>
      <c r="AB788">
        <v>240</v>
      </c>
      <c r="AC788">
        <v>69</v>
      </c>
      <c r="AD788">
        <v>21</v>
      </c>
      <c r="AE788">
        <v>65</v>
      </c>
      <c r="AF788">
        <v>0</v>
      </c>
      <c r="AG788">
        <v>43</v>
      </c>
      <c r="AH788">
        <v>2</v>
      </c>
      <c r="AI788">
        <v>0</v>
      </c>
      <c r="AJ788">
        <v>2</v>
      </c>
      <c r="AK788">
        <v>5</v>
      </c>
      <c r="AL788">
        <v>8</v>
      </c>
      <c r="AM788">
        <v>2</v>
      </c>
      <c r="AN788">
        <v>0</v>
      </c>
      <c r="AO788">
        <v>0</v>
      </c>
      <c r="AP788">
        <v>0</v>
      </c>
      <c r="AQ788">
        <v>2</v>
      </c>
      <c r="AR788">
        <v>0</v>
      </c>
      <c r="AS788">
        <v>0</v>
      </c>
      <c r="AT788">
        <v>3</v>
      </c>
      <c r="AU788">
        <v>0</v>
      </c>
      <c r="AV788">
        <v>2</v>
      </c>
      <c r="AW788">
        <v>1</v>
      </c>
      <c r="AX788">
        <v>1</v>
      </c>
      <c r="AY788">
        <v>0</v>
      </c>
      <c r="AZ788">
        <v>2</v>
      </c>
      <c r="BA788">
        <v>1</v>
      </c>
      <c r="BB788">
        <v>4</v>
      </c>
      <c r="BC788">
        <v>4</v>
      </c>
      <c r="BD788">
        <v>3</v>
      </c>
      <c r="BE788">
        <v>240</v>
      </c>
      <c r="BF788">
        <v>171</v>
      </c>
      <c r="BG788">
        <v>54</v>
      </c>
      <c r="BH788">
        <v>13</v>
      </c>
      <c r="BI788">
        <v>23</v>
      </c>
      <c r="BJ788">
        <v>14</v>
      </c>
      <c r="BK788">
        <v>23</v>
      </c>
      <c r="BL788">
        <v>1</v>
      </c>
      <c r="BM788">
        <v>0</v>
      </c>
      <c r="BN788">
        <v>1</v>
      </c>
      <c r="BO788">
        <v>2</v>
      </c>
      <c r="BP788">
        <v>3</v>
      </c>
      <c r="BQ788">
        <v>1</v>
      </c>
      <c r="BR788">
        <v>0</v>
      </c>
      <c r="BS788">
        <v>0</v>
      </c>
      <c r="BT788">
        <v>2</v>
      </c>
      <c r="BU788">
        <v>0</v>
      </c>
      <c r="BV788">
        <v>0</v>
      </c>
      <c r="BW788">
        <v>1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1</v>
      </c>
      <c r="CH788">
        <v>31</v>
      </c>
      <c r="CI788">
        <v>171</v>
      </c>
      <c r="CJ788">
        <v>23</v>
      </c>
      <c r="CK788">
        <v>6</v>
      </c>
      <c r="CL788">
        <v>4</v>
      </c>
      <c r="CM788">
        <v>1</v>
      </c>
      <c r="CN788">
        <v>3</v>
      </c>
      <c r="CO788">
        <v>1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2</v>
      </c>
      <c r="CX788">
        <v>0</v>
      </c>
      <c r="CY788">
        <v>1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1</v>
      </c>
      <c r="DF788">
        <v>0</v>
      </c>
      <c r="DG788">
        <v>2</v>
      </c>
      <c r="DH788">
        <v>2</v>
      </c>
      <c r="DI788">
        <v>23</v>
      </c>
      <c r="DJ788">
        <v>30</v>
      </c>
      <c r="DK788">
        <v>21</v>
      </c>
      <c r="DL788">
        <v>0</v>
      </c>
      <c r="DM788">
        <v>0</v>
      </c>
      <c r="DN788">
        <v>1</v>
      </c>
      <c r="DO788">
        <v>0</v>
      </c>
      <c r="DP788">
        <v>1</v>
      </c>
      <c r="DQ788">
        <v>0</v>
      </c>
      <c r="DR788">
        <v>0</v>
      </c>
      <c r="DS788">
        <v>0</v>
      </c>
      <c r="DT788">
        <v>2</v>
      </c>
      <c r="DU788">
        <v>0</v>
      </c>
      <c r="DV788">
        <v>0</v>
      </c>
      <c r="DW788">
        <v>0</v>
      </c>
      <c r="DX788">
        <v>1</v>
      </c>
      <c r="DY788">
        <v>1</v>
      </c>
      <c r="DZ788">
        <v>0</v>
      </c>
      <c r="EA788">
        <v>0</v>
      </c>
      <c r="EB788">
        <v>1</v>
      </c>
      <c r="EC788">
        <v>1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1</v>
      </c>
      <c r="EL788">
        <v>0</v>
      </c>
      <c r="EM788">
        <v>30</v>
      </c>
      <c r="EN788">
        <v>32</v>
      </c>
      <c r="EO788">
        <v>5</v>
      </c>
      <c r="EP788">
        <v>2</v>
      </c>
      <c r="EQ788">
        <v>3</v>
      </c>
      <c r="ER788">
        <v>0</v>
      </c>
      <c r="ES788">
        <v>1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2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19</v>
      </c>
      <c r="FQ788">
        <v>32</v>
      </c>
      <c r="FR788">
        <v>62</v>
      </c>
      <c r="FS788">
        <v>9</v>
      </c>
      <c r="FT788">
        <v>2</v>
      </c>
      <c r="FU788">
        <v>26</v>
      </c>
      <c r="FV788">
        <v>0</v>
      </c>
      <c r="FW788">
        <v>7</v>
      </c>
      <c r="FX788">
        <v>4</v>
      </c>
      <c r="FY788">
        <v>0</v>
      </c>
      <c r="FZ788">
        <v>0</v>
      </c>
      <c r="GA788">
        <v>2</v>
      </c>
      <c r="GB788">
        <v>0</v>
      </c>
      <c r="GC788">
        <v>1</v>
      </c>
      <c r="GD788">
        <v>0</v>
      </c>
      <c r="GE788">
        <v>0</v>
      </c>
      <c r="GF788">
        <v>0</v>
      </c>
      <c r="GG788">
        <v>0</v>
      </c>
      <c r="GH788">
        <v>0</v>
      </c>
      <c r="GI788">
        <v>0</v>
      </c>
      <c r="GJ788">
        <v>0</v>
      </c>
      <c r="GK788">
        <v>0</v>
      </c>
      <c r="GL788">
        <v>0</v>
      </c>
      <c r="GM788">
        <v>0</v>
      </c>
      <c r="GN788">
        <v>0</v>
      </c>
      <c r="GO788">
        <v>0</v>
      </c>
      <c r="GP788">
        <v>0</v>
      </c>
      <c r="GQ788">
        <v>0</v>
      </c>
      <c r="GR788">
        <v>0</v>
      </c>
      <c r="GS788">
        <v>0</v>
      </c>
      <c r="GT788">
        <v>11</v>
      </c>
      <c r="GU788">
        <v>62</v>
      </c>
      <c r="GV788">
        <v>56</v>
      </c>
      <c r="GW788">
        <v>33</v>
      </c>
      <c r="GX788">
        <v>4</v>
      </c>
      <c r="GY788">
        <v>2</v>
      </c>
      <c r="GZ788">
        <v>0</v>
      </c>
      <c r="HA788">
        <v>2</v>
      </c>
      <c r="HB788">
        <v>3</v>
      </c>
      <c r="HC788">
        <v>1</v>
      </c>
      <c r="HD788">
        <v>0</v>
      </c>
      <c r="HE788">
        <v>0</v>
      </c>
      <c r="HF788">
        <v>0</v>
      </c>
      <c r="HG788">
        <v>1</v>
      </c>
      <c r="HH788">
        <v>0</v>
      </c>
      <c r="HI788">
        <v>0</v>
      </c>
      <c r="HJ788">
        <v>0</v>
      </c>
      <c r="HK788">
        <v>0</v>
      </c>
      <c r="HL788">
        <v>2</v>
      </c>
      <c r="HM788">
        <v>1</v>
      </c>
      <c r="HN788">
        <v>0</v>
      </c>
      <c r="HO788">
        <v>3</v>
      </c>
      <c r="HP788">
        <v>0</v>
      </c>
      <c r="HQ788">
        <v>0</v>
      </c>
      <c r="HR788">
        <v>0</v>
      </c>
      <c r="HS788">
        <v>1</v>
      </c>
      <c r="HT788">
        <v>0</v>
      </c>
      <c r="HU788">
        <v>0</v>
      </c>
      <c r="HV788">
        <v>0</v>
      </c>
      <c r="HW788">
        <v>1</v>
      </c>
      <c r="HX788">
        <v>2</v>
      </c>
      <c r="HY788">
        <v>56</v>
      </c>
      <c r="HZ788">
        <v>47</v>
      </c>
      <c r="IA788">
        <v>30</v>
      </c>
      <c r="IB788">
        <v>5</v>
      </c>
      <c r="IC788">
        <v>1</v>
      </c>
      <c r="ID788">
        <v>2</v>
      </c>
      <c r="IE788">
        <v>0</v>
      </c>
      <c r="IF788">
        <v>0</v>
      </c>
      <c r="IG788">
        <v>0</v>
      </c>
      <c r="IH788">
        <v>0</v>
      </c>
      <c r="II788">
        <v>0</v>
      </c>
      <c r="IJ788">
        <v>0</v>
      </c>
      <c r="IK788">
        <v>3</v>
      </c>
      <c r="IL788">
        <v>1</v>
      </c>
      <c r="IM788">
        <v>0</v>
      </c>
      <c r="IN788">
        <v>0</v>
      </c>
      <c r="IO788">
        <v>0</v>
      </c>
      <c r="IP788">
        <v>0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2</v>
      </c>
      <c r="IX788">
        <v>2</v>
      </c>
      <c r="IY788">
        <v>0</v>
      </c>
      <c r="IZ788">
        <v>0</v>
      </c>
      <c r="JA788">
        <v>0</v>
      </c>
      <c r="JB788">
        <v>1</v>
      </c>
      <c r="JC788">
        <v>47</v>
      </c>
      <c r="JD788" t="s">
        <v>0</v>
      </c>
      <c r="JE788" t="s">
        <v>0</v>
      </c>
      <c r="JF788" t="s">
        <v>0</v>
      </c>
      <c r="JG788" t="s">
        <v>0</v>
      </c>
      <c r="JH788" t="s">
        <v>0</v>
      </c>
      <c r="JI788" t="s">
        <v>0</v>
      </c>
      <c r="JJ788" t="s">
        <v>0</v>
      </c>
      <c r="JK788" t="s">
        <v>0</v>
      </c>
      <c r="JL788" t="s">
        <v>0</v>
      </c>
      <c r="JM788" t="s">
        <v>0</v>
      </c>
      <c r="JN788" t="s">
        <v>0</v>
      </c>
      <c r="JO788" t="s">
        <v>0</v>
      </c>
      <c r="JP788" t="s">
        <v>0</v>
      </c>
      <c r="JQ788" t="s">
        <v>0</v>
      </c>
      <c r="JR788" t="s">
        <v>0</v>
      </c>
      <c r="JS788" t="s">
        <v>0</v>
      </c>
      <c r="JT788" t="s">
        <v>0</v>
      </c>
      <c r="JU788" t="s">
        <v>0</v>
      </c>
      <c r="JV788" t="s">
        <v>0</v>
      </c>
      <c r="JW788">
        <v>1</v>
      </c>
      <c r="JX788">
        <v>0</v>
      </c>
      <c r="JY788">
        <v>0</v>
      </c>
      <c r="JZ788">
        <v>0</v>
      </c>
      <c r="KA788">
        <v>1</v>
      </c>
      <c r="KB788">
        <v>0</v>
      </c>
      <c r="KC788">
        <v>0</v>
      </c>
      <c r="KD788">
        <v>0</v>
      </c>
      <c r="KE788">
        <v>0</v>
      </c>
      <c r="KF788">
        <v>0</v>
      </c>
      <c r="KG788">
        <v>0</v>
      </c>
      <c r="KH788">
        <v>0</v>
      </c>
      <c r="KI788">
        <v>0</v>
      </c>
      <c r="KJ788">
        <v>0</v>
      </c>
      <c r="KK788">
        <v>0</v>
      </c>
      <c r="KL788">
        <v>0</v>
      </c>
      <c r="KM788">
        <v>0</v>
      </c>
      <c r="KN788">
        <v>0</v>
      </c>
      <c r="KO788">
        <v>0</v>
      </c>
      <c r="KP788">
        <v>0</v>
      </c>
      <c r="KQ788">
        <v>0</v>
      </c>
      <c r="KR788">
        <v>1</v>
      </c>
      <c r="KS788">
        <v>1</v>
      </c>
      <c r="KT788">
        <v>0</v>
      </c>
      <c r="KU788">
        <v>0</v>
      </c>
      <c r="KV788">
        <v>0</v>
      </c>
      <c r="KW788">
        <v>0</v>
      </c>
      <c r="KX788">
        <v>1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  <c r="LL788">
        <v>0</v>
      </c>
      <c r="LM788">
        <v>0</v>
      </c>
      <c r="LN788">
        <v>0</v>
      </c>
      <c r="LO788">
        <v>0</v>
      </c>
      <c r="LP788">
        <v>0</v>
      </c>
      <c r="LQ788">
        <v>0</v>
      </c>
      <c r="LR788">
        <v>0</v>
      </c>
      <c r="LS788">
        <v>0</v>
      </c>
      <c r="LT788">
        <v>0</v>
      </c>
      <c r="LU788">
        <v>1</v>
      </c>
      <c r="LV788">
        <v>0</v>
      </c>
      <c r="LW788">
        <v>0</v>
      </c>
      <c r="LX788">
        <v>0</v>
      </c>
      <c r="LY788">
        <v>0</v>
      </c>
      <c r="LZ788">
        <v>0</v>
      </c>
      <c r="MA788">
        <v>0</v>
      </c>
      <c r="MB788">
        <v>0</v>
      </c>
      <c r="MC788">
        <v>0</v>
      </c>
      <c r="MD788">
        <v>0</v>
      </c>
      <c r="ME788">
        <v>0</v>
      </c>
      <c r="MF788">
        <v>0</v>
      </c>
      <c r="MG788">
        <v>0</v>
      </c>
      <c r="MH788">
        <v>0</v>
      </c>
      <c r="MI788">
        <v>0</v>
      </c>
      <c r="MJ788">
        <v>0</v>
      </c>
      <c r="MK788">
        <v>0</v>
      </c>
      <c r="ML788">
        <v>0</v>
      </c>
      <c r="MM788">
        <v>0</v>
      </c>
    </row>
    <row r="789" spans="1:351">
      <c r="A789" t="s">
        <v>294</v>
      </c>
      <c r="B789" t="s">
        <v>135</v>
      </c>
      <c r="C789" t="str">
        <f>"206101"</f>
        <v>206101</v>
      </c>
      <c r="D789" t="s">
        <v>293</v>
      </c>
      <c r="E789">
        <v>78</v>
      </c>
      <c r="F789">
        <v>1185</v>
      </c>
      <c r="G789">
        <v>900</v>
      </c>
      <c r="H789">
        <v>229</v>
      </c>
      <c r="I789">
        <v>671</v>
      </c>
      <c r="J789">
        <v>1</v>
      </c>
      <c r="K789">
        <v>1</v>
      </c>
      <c r="L789">
        <v>6</v>
      </c>
      <c r="M789">
        <v>6</v>
      </c>
      <c r="N789">
        <v>0</v>
      </c>
      <c r="O789">
        <v>0</v>
      </c>
      <c r="P789">
        <v>0</v>
      </c>
      <c r="Q789">
        <v>0</v>
      </c>
      <c r="R789">
        <v>6</v>
      </c>
      <c r="S789">
        <v>677</v>
      </c>
      <c r="T789">
        <v>6</v>
      </c>
      <c r="U789">
        <v>0</v>
      </c>
      <c r="V789">
        <v>677</v>
      </c>
      <c r="W789">
        <v>6</v>
      </c>
      <c r="X789">
        <v>3</v>
      </c>
      <c r="Y789">
        <v>2</v>
      </c>
      <c r="Z789">
        <v>0</v>
      </c>
      <c r="AA789">
        <v>671</v>
      </c>
      <c r="AB789">
        <v>255</v>
      </c>
      <c r="AC789">
        <v>80</v>
      </c>
      <c r="AD789">
        <v>16</v>
      </c>
      <c r="AE789">
        <v>71</v>
      </c>
      <c r="AF789">
        <v>0</v>
      </c>
      <c r="AG789">
        <v>46</v>
      </c>
      <c r="AH789">
        <v>0</v>
      </c>
      <c r="AI789">
        <v>2</v>
      </c>
      <c r="AJ789">
        <v>0</v>
      </c>
      <c r="AK789">
        <v>1</v>
      </c>
      <c r="AL789">
        <v>17</v>
      </c>
      <c r="AM789">
        <v>1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4</v>
      </c>
      <c r="AX789">
        <v>2</v>
      </c>
      <c r="AY789">
        <v>0</v>
      </c>
      <c r="AZ789">
        <v>2</v>
      </c>
      <c r="BA789">
        <v>0</v>
      </c>
      <c r="BB789">
        <v>1</v>
      </c>
      <c r="BC789">
        <v>1</v>
      </c>
      <c r="BD789">
        <v>11</v>
      </c>
      <c r="BE789">
        <v>255</v>
      </c>
      <c r="BF789">
        <v>147</v>
      </c>
      <c r="BG789">
        <v>43</v>
      </c>
      <c r="BH789">
        <v>9</v>
      </c>
      <c r="BI789">
        <v>13</v>
      </c>
      <c r="BJ789">
        <v>4</v>
      </c>
      <c r="BK789">
        <v>31</v>
      </c>
      <c r="BL789">
        <v>1</v>
      </c>
      <c r="BM789">
        <v>0</v>
      </c>
      <c r="BN789">
        <v>0</v>
      </c>
      <c r="BO789">
        <v>1</v>
      </c>
      <c r="BP789">
        <v>0</v>
      </c>
      <c r="BQ789">
        <v>0</v>
      </c>
      <c r="BR789">
        <v>2</v>
      </c>
      <c r="BS789">
        <v>0</v>
      </c>
      <c r="BT789">
        <v>1</v>
      </c>
      <c r="BU789">
        <v>1</v>
      </c>
      <c r="BV789">
        <v>1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2</v>
      </c>
      <c r="CD789">
        <v>0</v>
      </c>
      <c r="CE789">
        <v>0</v>
      </c>
      <c r="CF789">
        <v>0</v>
      </c>
      <c r="CG789">
        <v>0</v>
      </c>
      <c r="CH789">
        <v>38</v>
      </c>
      <c r="CI789">
        <v>147</v>
      </c>
      <c r="CJ789">
        <v>20</v>
      </c>
      <c r="CK789">
        <v>7</v>
      </c>
      <c r="CL789">
        <v>4</v>
      </c>
      <c r="CM789">
        <v>1</v>
      </c>
      <c r="CN789">
        <v>0</v>
      </c>
      <c r="CO789">
        <v>1</v>
      </c>
      <c r="CP789">
        <v>0</v>
      </c>
      <c r="CQ789">
        <v>0</v>
      </c>
      <c r="CR789">
        <v>0</v>
      </c>
      <c r="CS789">
        <v>0</v>
      </c>
      <c r="CT789">
        <v>1</v>
      </c>
      <c r="CU789">
        <v>0</v>
      </c>
      <c r="CV789">
        <v>0</v>
      </c>
      <c r="CW789">
        <v>0</v>
      </c>
      <c r="CX789">
        <v>0</v>
      </c>
      <c r="CY789">
        <v>2</v>
      </c>
      <c r="CZ789">
        <v>0</v>
      </c>
      <c r="DA789">
        <v>2</v>
      </c>
      <c r="DB789">
        <v>0</v>
      </c>
      <c r="DC789">
        <v>0</v>
      </c>
      <c r="DD789">
        <v>0</v>
      </c>
      <c r="DE789">
        <v>0</v>
      </c>
      <c r="DF789">
        <v>1</v>
      </c>
      <c r="DG789">
        <v>1</v>
      </c>
      <c r="DH789">
        <v>0</v>
      </c>
      <c r="DI789">
        <v>20</v>
      </c>
      <c r="DJ789">
        <v>26</v>
      </c>
      <c r="DK789">
        <v>14</v>
      </c>
      <c r="DL789">
        <v>3</v>
      </c>
      <c r="DM789">
        <v>1</v>
      </c>
      <c r="DN789">
        <v>0</v>
      </c>
      <c r="DO789">
        <v>0</v>
      </c>
      <c r="DP789">
        <v>2</v>
      </c>
      <c r="DQ789">
        <v>0</v>
      </c>
      <c r="DR789">
        <v>1</v>
      </c>
      <c r="DS789">
        <v>2</v>
      </c>
      <c r="DT789">
        <v>1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1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1</v>
      </c>
      <c r="EM789">
        <v>26</v>
      </c>
      <c r="EN789">
        <v>36</v>
      </c>
      <c r="EO789">
        <v>7</v>
      </c>
      <c r="EP789">
        <v>3</v>
      </c>
      <c r="EQ789">
        <v>0</v>
      </c>
      <c r="ER789">
        <v>1</v>
      </c>
      <c r="ES789">
        <v>0</v>
      </c>
      <c r="ET789">
        <v>0</v>
      </c>
      <c r="EU789">
        <v>2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2</v>
      </c>
      <c r="FM789">
        <v>1</v>
      </c>
      <c r="FN789">
        <v>0</v>
      </c>
      <c r="FO789">
        <v>0</v>
      </c>
      <c r="FP789">
        <v>19</v>
      </c>
      <c r="FQ789">
        <v>36</v>
      </c>
      <c r="FR789">
        <v>69</v>
      </c>
      <c r="FS789">
        <v>16</v>
      </c>
      <c r="FT789">
        <v>0</v>
      </c>
      <c r="FU789">
        <v>26</v>
      </c>
      <c r="FV789">
        <v>2</v>
      </c>
      <c r="FW789">
        <v>0</v>
      </c>
      <c r="FX789">
        <v>10</v>
      </c>
      <c r="FY789">
        <v>0</v>
      </c>
      <c r="FZ789">
        <v>0</v>
      </c>
      <c r="GA789">
        <v>0</v>
      </c>
      <c r="GB789">
        <v>1</v>
      </c>
      <c r="GC789">
        <v>3</v>
      </c>
      <c r="GD789">
        <v>0</v>
      </c>
      <c r="GE789">
        <v>0</v>
      </c>
      <c r="GF789">
        <v>0</v>
      </c>
      <c r="GG789">
        <v>0</v>
      </c>
      <c r="GH789">
        <v>0</v>
      </c>
      <c r="GI789">
        <v>0</v>
      </c>
      <c r="GJ789">
        <v>2</v>
      </c>
      <c r="GK789">
        <v>0</v>
      </c>
      <c r="GL789">
        <v>1</v>
      </c>
      <c r="GM789">
        <v>0</v>
      </c>
      <c r="GN789">
        <v>0</v>
      </c>
      <c r="GO789">
        <v>0</v>
      </c>
      <c r="GP789">
        <v>0</v>
      </c>
      <c r="GQ789">
        <v>1</v>
      </c>
      <c r="GR789">
        <v>0</v>
      </c>
      <c r="GS789">
        <v>0</v>
      </c>
      <c r="GT789">
        <v>7</v>
      </c>
      <c r="GU789">
        <v>69</v>
      </c>
      <c r="GV789">
        <v>47</v>
      </c>
      <c r="GW789">
        <v>16</v>
      </c>
      <c r="GX789">
        <v>11</v>
      </c>
      <c r="GY789">
        <v>3</v>
      </c>
      <c r="GZ789">
        <v>1</v>
      </c>
      <c r="HA789">
        <v>0</v>
      </c>
      <c r="HB789">
        <v>0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4</v>
      </c>
      <c r="HI789">
        <v>1</v>
      </c>
      <c r="HJ789">
        <v>0</v>
      </c>
      <c r="HK789">
        <v>1</v>
      </c>
      <c r="HL789">
        <v>0</v>
      </c>
      <c r="HM789">
        <v>0</v>
      </c>
      <c r="HN789">
        <v>0</v>
      </c>
      <c r="HO789">
        <v>1</v>
      </c>
      <c r="HP789">
        <v>1</v>
      </c>
      <c r="HQ789">
        <v>3</v>
      </c>
      <c r="HR789">
        <v>1</v>
      </c>
      <c r="HS789">
        <v>0</v>
      </c>
      <c r="HT789">
        <v>1</v>
      </c>
      <c r="HU789">
        <v>1</v>
      </c>
      <c r="HV789">
        <v>0</v>
      </c>
      <c r="HW789">
        <v>0</v>
      </c>
      <c r="HX789">
        <v>2</v>
      </c>
      <c r="HY789">
        <v>47</v>
      </c>
      <c r="HZ789">
        <v>60</v>
      </c>
      <c r="IA789">
        <v>33</v>
      </c>
      <c r="IB789">
        <v>9</v>
      </c>
      <c r="IC789">
        <v>3</v>
      </c>
      <c r="ID789">
        <v>5</v>
      </c>
      <c r="IE789">
        <v>0</v>
      </c>
      <c r="IF789">
        <v>2</v>
      </c>
      <c r="IG789">
        <v>0</v>
      </c>
      <c r="IH789">
        <v>0</v>
      </c>
      <c r="II789">
        <v>0</v>
      </c>
      <c r="IJ789">
        <v>0</v>
      </c>
      <c r="IK789">
        <v>1</v>
      </c>
      <c r="IL789">
        <v>0</v>
      </c>
      <c r="IM789">
        <v>0</v>
      </c>
      <c r="IN789">
        <v>0</v>
      </c>
      <c r="IO789">
        <v>1</v>
      </c>
      <c r="IP789">
        <v>0</v>
      </c>
      <c r="IQ789">
        <v>1</v>
      </c>
      <c r="IR789">
        <v>0</v>
      </c>
      <c r="IS789">
        <v>0</v>
      </c>
      <c r="IT789">
        <v>0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1</v>
      </c>
      <c r="JB789">
        <v>4</v>
      </c>
      <c r="JC789">
        <v>60</v>
      </c>
      <c r="JD789" t="s">
        <v>0</v>
      </c>
      <c r="JE789" t="s">
        <v>0</v>
      </c>
      <c r="JF789" t="s">
        <v>0</v>
      </c>
      <c r="JG789" t="s">
        <v>0</v>
      </c>
      <c r="JH789" t="s">
        <v>0</v>
      </c>
      <c r="JI789" t="s">
        <v>0</v>
      </c>
      <c r="JJ789" t="s">
        <v>0</v>
      </c>
      <c r="JK789" t="s">
        <v>0</v>
      </c>
      <c r="JL789" t="s">
        <v>0</v>
      </c>
      <c r="JM789" t="s">
        <v>0</v>
      </c>
      <c r="JN789" t="s">
        <v>0</v>
      </c>
      <c r="JO789" t="s">
        <v>0</v>
      </c>
      <c r="JP789" t="s">
        <v>0</v>
      </c>
      <c r="JQ789" t="s">
        <v>0</v>
      </c>
      <c r="JR789" t="s">
        <v>0</v>
      </c>
      <c r="JS789" t="s">
        <v>0</v>
      </c>
      <c r="JT789" t="s">
        <v>0</v>
      </c>
      <c r="JU789" t="s">
        <v>0</v>
      </c>
      <c r="JV789" t="s">
        <v>0</v>
      </c>
      <c r="JW789">
        <v>8</v>
      </c>
      <c r="JX789">
        <v>6</v>
      </c>
      <c r="JY789">
        <v>1</v>
      </c>
      <c r="JZ789">
        <v>0</v>
      </c>
      <c r="KA789">
        <v>0</v>
      </c>
      <c r="KB789">
        <v>0</v>
      </c>
      <c r="KC789">
        <v>0</v>
      </c>
      <c r="KD789">
        <v>0</v>
      </c>
      <c r="KE789">
        <v>0</v>
      </c>
      <c r="KF789">
        <v>1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0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8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0</v>
      </c>
      <c r="LN789">
        <v>0</v>
      </c>
      <c r="LO789">
        <v>0</v>
      </c>
      <c r="LP789">
        <v>0</v>
      </c>
      <c r="LQ789">
        <v>0</v>
      </c>
      <c r="LR789">
        <v>0</v>
      </c>
      <c r="LS789">
        <v>0</v>
      </c>
      <c r="LT789">
        <v>0</v>
      </c>
      <c r="LU789">
        <v>0</v>
      </c>
      <c r="LV789">
        <v>3</v>
      </c>
      <c r="LW789">
        <v>2</v>
      </c>
      <c r="LX789">
        <v>0</v>
      </c>
      <c r="LY789">
        <v>1</v>
      </c>
      <c r="LZ789">
        <v>0</v>
      </c>
      <c r="MA789">
        <v>0</v>
      </c>
      <c r="MB789">
        <v>0</v>
      </c>
      <c r="MC789">
        <v>0</v>
      </c>
      <c r="MD789">
        <v>0</v>
      </c>
      <c r="ME789">
        <v>0</v>
      </c>
      <c r="MF789">
        <v>0</v>
      </c>
      <c r="MG789">
        <v>0</v>
      </c>
      <c r="MH789">
        <v>0</v>
      </c>
      <c r="MI789">
        <v>0</v>
      </c>
      <c r="MJ789">
        <v>0</v>
      </c>
      <c r="MK789">
        <v>0</v>
      </c>
      <c r="ML789">
        <v>0</v>
      </c>
      <c r="MM789">
        <v>3</v>
      </c>
    </row>
    <row r="790" spans="1:351">
      <c r="A790" t="s">
        <v>292</v>
      </c>
      <c r="B790" t="s">
        <v>135</v>
      </c>
      <c r="C790" t="str">
        <f>"206101"</f>
        <v>206101</v>
      </c>
      <c r="D790" t="s">
        <v>290</v>
      </c>
      <c r="E790">
        <v>79</v>
      </c>
      <c r="F790">
        <v>1295</v>
      </c>
      <c r="G790">
        <v>990</v>
      </c>
      <c r="H790">
        <v>295</v>
      </c>
      <c r="I790">
        <v>695</v>
      </c>
      <c r="J790">
        <v>0</v>
      </c>
      <c r="K790">
        <v>5</v>
      </c>
      <c r="L790">
        <v>1</v>
      </c>
      <c r="M790">
        <v>1</v>
      </c>
      <c r="N790">
        <v>1</v>
      </c>
      <c r="O790">
        <v>0</v>
      </c>
      <c r="P790">
        <v>0</v>
      </c>
      <c r="Q790">
        <v>0</v>
      </c>
      <c r="R790">
        <v>0</v>
      </c>
      <c r="S790">
        <v>695</v>
      </c>
      <c r="T790">
        <v>0</v>
      </c>
      <c r="U790">
        <v>0</v>
      </c>
      <c r="V790">
        <v>695</v>
      </c>
      <c r="W790">
        <v>11</v>
      </c>
      <c r="X790">
        <v>4</v>
      </c>
      <c r="Y790">
        <v>3</v>
      </c>
      <c r="Z790">
        <v>4</v>
      </c>
      <c r="AA790">
        <v>684</v>
      </c>
      <c r="AB790">
        <v>296</v>
      </c>
      <c r="AC790">
        <v>59</v>
      </c>
      <c r="AD790">
        <v>34</v>
      </c>
      <c r="AE790">
        <v>91</v>
      </c>
      <c r="AF790">
        <v>3</v>
      </c>
      <c r="AG790">
        <v>47</v>
      </c>
      <c r="AH790">
        <v>0</v>
      </c>
      <c r="AI790">
        <v>1</v>
      </c>
      <c r="AJ790">
        <v>0</v>
      </c>
      <c r="AK790">
        <v>10</v>
      </c>
      <c r="AL790">
        <v>23</v>
      </c>
      <c r="AM790">
        <v>0</v>
      </c>
      <c r="AN790">
        <v>0</v>
      </c>
      <c r="AO790">
        <v>1</v>
      </c>
      <c r="AP790">
        <v>0</v>
      </c>
      <c r="AQ790">
        <v>0</v>
      </c>
      <c r="AR790">
        <v>0</v>
      </c>
      <c r="AS790">
        <v>0</v>
      </c>
      <c r="AT790">
        <v>8</v>
      </c>
      <c r="AU790">
        <v>1</v>
      </c>
      <c r="AV790">
        <v>1</v>
      </c>
      <c r="AW790">
        <v>2</v>
      </c>
      <c r="AX790">
        <v>1</v>
      </c>
      <c r="AY790">
        <v>0</v>
      </c>
      <c r="AZ790">
        <v>0</v>
      </c>
      <c r="BA790">
        <v>1</v>
      </c>
      <c r="BB790">
        <v>2</v>
      </c>
      <c r="BC790">
        <v>4</v>
      </c>
      <c r="BD790">
        <v>7</v>
      </c>
      <c r="BE790">
        <v>296</v>
      </c>
      <c r="BF790">
        <v>156</v>
      </c>
      <c r="BG790">
        <v>61</v>
      </c>
      <c r="BH790">
        <v>12</v>
      </c>
      <c r="BI790">
        <v>6</v>
      </c>
      <c r="BJ790">
        <v>9</v>
      </c>
      <c r="BK790">
        <v>20</v>
      </c>
      <c r="BL790">
        <v>0</v>
      </c>
      <c r="BM790">
        <v>0</v>
      </c>
      <c r="BN790">
        <v>0</v>
      </c>
      <c r="BO790">
        <v>0</v>
      </c>
      <c r="BP790">
        <v>1</v>
      </c>
      <c r="BQ790">
        <v>0</v>
      </c>
      <c r="BR790">
        <v>0</v>
      </c>
      <c r="BS790">
        <v>0</v>
      </c>
      <c r="BT790">
        <v>2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45</v>
      </c>
      <c r="CI790">
        <v>156</v>
      </c>
      <c r="CJ790">
        <v>27</v>
      </c>
      <c r="CK790">
        <v>7</v>
      </c>
      <c r="CL790">
        <v>5</v>
      </c>
      <c r="CM790">
        <v>3</v>
      </c>
      <c r="CN790">
        <v>0</v>
      </c>
      <c r="CO790">
        <v>1</v>
      </c>
      <c r="CP790">
        <v>0</v>
      </c>
      <c r="CQ790">
        <v>2</v>
      </c>
      <c r="CR790">
        <v>2</v>
      </c>
      <c r="CS790">
        <v>0</v>
      </c>
      <c r="CT790">
        <v>0</v>
      </c>
      <c r="CU790">
        <v>0</v>
      </c>
      <c r="CV790">
        <v>1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1</v>
      </c>
      <c r="DE790">
        <v>2</v>
      </c>
      <c r="DF790">
        <v>0</v>
      </c>
      <c r="DG790">
        <v>0</v>
      </c>
      <c r="DH790">
        <v>3</v>
      </c>
      <c r="DI790">
        <v>27</v>
      </c>
      <c r="DJ790">
        <v>36</v>
      </c>
      <c r="DK790">
        <v>24</v>
      </c>
      <c r="DL790">
        <v>2</v>
      </c>
      <c r="DM790">
        <v>1</v>
      </c>
      <c r="DN790">
        <v>0</v>
      </c>
      <c r="DO790">
        <v>1</v>
      </c>
      <c r="DP790">
        <v>1</v>
      </c>
      <c r="DQ790">
        <v>1</v>
      </c>
      <c r="DR790">
        <v>0</v>
      </c>
      <c r="DS790">
        <v>0</v>
      </c>
      <c r="DT790">
        <v>2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1</v>
      </c>
      <c r="EF790">
        <v>0</v>
      </c>
      <c r="EG790">
        <v>0</v>
      </c>
      <c r="EH790">
        <v>0</v>
      </c>
      <c r="EI790">
        <v>0</v>
      </c>
      <c r="EJ790">
        <v>2</v>
      </c>
      <c r="EK790">
        <v>0</v>
      </c>
      <c r="EL790">
        <v>1</v>
      </c>
      <c r="EM790">
        <v>36</v>
      </c>
      <c r="EN790">
        <v>20</v>
      </c>
      <c r="EO790">
        <v>3</v>
      </c>
      <c r="EP790">
        <v>1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0</v>
      </c>
      <c r="EX790">
        <v>0</v>
      </c>
      <c r="EY790">
        <v>0</v>
      </c>
      <c r="EZ790">
        <v>0</v>
      </c>
      <c r="FA790">
        <v>0</v>
      </c>
      <c r="FB790">
        <v>0</v>
      </c>
      <c r="FC790">
        <v>0</v>
      </c>
      <c r="FD790">
        <v>0</v>
      </c>
      <c r="FE790">
        <v>1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0</v>
      </c>
      <c r="FO790">
        <v>0</v>
      </c>
      <c r="FP790">
        <v>15</v>
      </c>
      <c r="FQ790">
        <v>20</v>
      </c>
      <c r="FR790">
        <v>64</v>
      </c>
      <c r="FS790">
        <v>21</v>
      </c>
      <c r="FT790">
        <v>3</v>
      </c>
      <c r="FU790">
        <v>17</v>
      </c>
      <c r="FV790">
        <v>1</v>
      </c>
      <c r="FW790">
        <v>2</v>
      </c>
      <c r="FX790">
        <v>7</v>
      </c>
      <c r="FY790">
        <v>0</v>
      </c>
      <c r="FZ790">
        <v>2</v>
      </c>
      <c r="GA790">
        <v>0</v>
      </c>
      <c r="GB790">
        <v>0</v>
      </c>
      <c r="GC790">
        <v>1</v>
      </c>
      <c r="GD790">
        <v>0</v>
      </c>
      <c r="GE790">
        <v>0</v>
      </c>
      <c r="GF790">
        <v>0</v>
      </c>
      <c r="GG790">
        <v>0</v>
      </c>
      <c r="GH790">
        <v>0</v>
      </c>
      <c r="GI790">
        <v>0</v>
      </c>
      <c r="GJ790">
        <v>0</v>
      </c>
      <c r="GK790">
        <v>0</v>
      </c>
      <c r="GL790">
        <v>0</v>
      </c>
      <c r="GM790">
        <v>0</v>
      </c>
      <c r="GN790">
        <v>0</v>
      </c>
      <c r="GO790">
        <v>0</v>
      </c>
      <c r="GP790">
        <v>0</v>
      </c>
      <c r="GQ790">
        <v>0</v>
      </c>
      <c r="GR790">
        <v>0</v>
      </c>
      <c r="GS790">
        <v>2</v>
      </c>
      <c r="GT790">
        <v>8</v>
      </c>
      <c r="GU790">
        <v>64</v>
      </c>
      <c r="GV790">
        <v>53</v>
      </c>
      <c r="GW790">
        <v>24</v>
      </c>
      <c r="GX790">
        <v>14</v>
      </c>
      <c r="GY790">
        <v>2</v>
      </c>
      <c r="GZ790">
        <v>0</v>
      </c>
      <c r="HA790">
        <v>5</v>
      </c>
      <c r="HB790">
        <v>0</v>
      </c>
      <c r="HC790">
        <v>2</v>
      </c>
      <c r="HD790">
        <v>0</v>
      </c>
      <c r="HE790">
        <v>0</v>
      </c>
      <c r="HF790">
        <v>0</v>
      </c>
      <c r="HG790">
        <v>0</v>
      </c>
      <c r="HH790">
        <v>0</v>
      </c>
      <c r="HI790">
        <v>2</v>
      </c>
      <c r="HJ790">
        <v>1</v>
      </c>
      <c r="HK790">
        <v>0</v>
      </c>
      <c r="HL790">
        <v>1</v>
      </c>
      <c r="HM790">
        <v>0</v>
      </c>
      <c r="HN790">
        <v>0</v>
      </c>
      <c r="HO790">
        <v>1</v>
      </c>
      <c r="HP790">
        <v>0</v>
      </c>
      <c r="HQ790">
        <v>1</v>
      </c>
      <c r="HR790">
        <v>0</v>
      </c>
      <c r="HS790">
        <v>0</v>
      </c>
      <c r="HT790">
        <v>0</v>
      </c>
      <c r="HU790">
        <v>0</v>
      </c>
      <c r="HV790">
        <v>0</v>
      </c>
      <c r="HW790">
        <v>0</v>
      </c>
      <c r="HX790">
        <v>0</v>
      </c>
      <c r="HY790">
        <v>53</v>
      </c>
      <c r="HZ790">
        <v>26</v>
      </c>
      <c r="IA790">
        <v>19</v>
      </c>
      <c r="IB790">
        <v>2</v>
      </c>
      <c r="IC790">
        <v>0</v>
      </c>
      <c r="ID790">
        <v>3</v>
      </c>
      <c r="IE790">
        <v>0</v>
      </c>
      <c r="IF790">
        <v>0</v>
      </c>
      <c r="IG790">
        <v>0</v>
      </c>
      <c r="IH790">
        <v>0</v>
      </c>
      <c r="II790">
        <v>0</v>
      </c>
      <c r="IJ790">
        <v>0</v>
      </c>
      <c r="IK790">
        <v>1</v>
      </c>
      <c r="IL790">
        <v>0</v>
      </c>
      <c r="IM790">
        <v>0</v>
      </c>
      <c r="IN790">
        <v>0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1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26</v>
      </c>
      <c r="JD790" t="s">
        <v>0</v>
      </c>
      <c r="JE790" t="s">
        <v>0</v>
      </c>
      <c r="JF790" t="s">
        <v>0</v>
      </c>
      <c r="JG790" t="s">
        <v>0</v>
      </c>
      <c r="JH790" t="s">
        <v>0</v>
      </c>
      <c r="JI790" t="s">
        <v>0</v>
      </c>
      <c r="JJ790" t="s">
        <v>0</v>
      </c>
      <c r="JK790" t="s">
        <v>0</v>
      </c>
      <c r="JL790" t="s">
        <v>0</v>
      </c>
      <c r="JM790" t="s">
        <v>0</v>
      </c>
      <c r="JN790" t="s">
        <v>0</v>
      </c>
      <c r="JO790" t="s">
        <v>0</v>
      </c>
      <c r="JP790" t="s">
        <v>0</v>
      </c>
      <c r="JQ790" t="s">
        <v>0</v>
      </c>
      <c r="JR790" t="s">
        <v>0</v>
      </c>
      <c r="JS790" t="s">
        <v>0</v>
      </c>
      <c r="JT790" t="s">
        <v>0</v>
      </c>
      <c r="JU790" t="s">
        <v>0</v>
      </c>
      <c r="JV790" t="s">
        <v>0</v>
      </c>
      <c r="JW790">
        <v>4</v>
      </c>
      <c r="JX790">
        <v>2</v>
      </c>
      <c r="JY790">
        <v>1</v>
      </c>
      <c r="JZ790">
        <v>0</v>
      </c>
      <c r="KA790">
        <v>0</v>
      </c>
      <c r="KB790">
        <v>0</v>
      </c>
      <c r="KC790">
        <v>0</v>
      </c>
      <c r="KD790">
        <v>0</v>
      </c>
      <c r="KE790">
        <v>0</v>
      </c>
      <c r="KF790">
        <v>1</v>
      </c>
      <c r="KG790">
        <v>0</v>
      </c>
      <c r="KH790">
        <v>0</v>
      </c>
      <c r="KI790">
        <v>0</v>
      </c>
      <c r="KJ790">
        <v>0</v>
      </c>
      <c r="KK790">
        <v>0</v>
      </c>
      <c r="KL790">
        <v>0</v>
      </c>
      <c r="KM790">
        <v>0</v>
      </c>
      <c r="KN790">
        <v>0</v>
      </c>
      <c r="KO790">
        <v>0</v>
      </c>
      <c r="KP790">
        <v>0</v>
      </c>
      <c r="KQ790">
        <v>0</v>
      </c>
      <c r="KR790">
        <v>4</v>
      </c>
      <c r="KS790">
        <v>1</v>
      </c>
      <c r="KT790">
        <v>0</v>
      </c>
      <c r="KU790">
        <v>0</v>
      </c>
      <c r="KV790">
        <v>0</v>
      </c>
      <c r="KW790">
        <v>0</v>
      </c>
      <c r="KX790">
        <v>0</v>
      </c>
      <c r="KY790">
        <v>0</v>
      </c>
      <c r="KZ790">
        <v>0</v>
      </c>
      <c r="LA790">
        <v>0</v>
      </c>
      <c r="LB790">
        <v>0</v>
      </c>
      <c r="LC790">
        <v>0</v>
      </c>
      <c r="LD790">
        <v>1</v>
      </c>
      <c r="LE790">
        <v>0</v>
      </c>
      <c r="LF790">
        <v>0</v>
      </c>
      <c r="LG790">
        <v>0</v>
      </c>
      <c r="LH790">
        <v>0</v>
      </c>
      <c r="LI790">
        <v>0</v>
      </c>
      <c r="LJ790">
        <v>0</v>
      </c>
      <c r="LK790">
        <v>0</v>
      </c>
      <c r="LL790">
        <v>0</v>
      </c>
      <c r="LM790">
        <v>0</v>
      </c>
      <c r="LN790">
        <v>0</v>
      </c>
      <c r="LO790">
        <v>0</v>
      </c>
      <c r="LP790">
        <v>0</v>
      </c>
      <c r="LQ790">
        <v>0</v>
      </c>
      <c r="LR790">
        <v>0</v>
      </c>
      <c r="LS790">
        <v>0</v>
      </c>
      <c r="LT790">
        <v>0</v>
      </c>
      <c r="LU790">
        <v>1</v>
      </c>
      <c r="LV790">
        <v>1</v>
      </c>
      <c r="LW790">
        <v>1</v>
      </c>
      <c r="LX790">
        <v>0</v>
      </c>
      <c r="LY790">
        <v>0</v>
      </c>
      <c r="LZ790">
        <v>0</v>
      </c>
      <c r="MA790">
        <v>0</v>
      </c>
      <c r="MB790">
        <v>0</v>
      </c>
      <c r="MC790">
        <v>0</v>
      </c>
      <c r="MD790">
        <v>0</v>
      </c>
      <c r="ME790">
        <v>0</v>
      </c>
      <c r="MF790">
        <v>0</v>
      </c>
      <c r="MG790">
        <v>0</v>
      </c>
      <c r="MH790">
        <v>0</v>
      </c>
      <c r="MI790">
        <v>0</v>
      </c>
      <c r="MJ790">
        <v>0</v>
      </c>
      <c r="MK790">
        <v>0</v>
      </c>
      <c r="ML790">
        <v>0</v>
      </c>
      <c r="MM790">
        <v>1</v>
      </c>
    </row>
    <row r="791" spans="1:351">
      <c r="A791" t="s">
        <v>291</v>
      </c>
      <c r="B791" t="s">
        <v>135</v>
      </c>
      <c r="C791" t="str">
        <f>"206101"</f>
        <v>206101</v>
      </c>
      <c r="D791" t="s">
        <v>290</v>
      </c>
      <c r="E791">
        <v>80</v>
      </c>
      <c r="F791">
        <v>1401</v>
      </c>
      <c r="G791">
        <v>1080</v>
      </c>
      <c r="H791">
        <v>260</v>
      </c>
      <c r="I791">
        <v>820</v>
      </c>
      <c r="J791">
        <v>0</v>
      </c>
      <c r="K791">
        <v>4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820</v>
      </c>
      <c r="T791">
        <v>0</v>
      </c>
      <c r="U791">
        <v>0</v>
      </c>
      <c r="V791">
        <v>820</v>
      </c>
      <c r="W791">
        <v>7</v>
      </c>
      <c r="X791">
        <v>4</v>
      </c>
      <c r="Y791">
        <v>3</v>
      </c>
      <c r="Z791">
        <v>0</v>
      </c>
      <c r="AA791">
        <v>813</v>
      </c>
      <c r="AB791">
        <v>306</v>
      </c>
      <c r="AC791">
        <v>76</v>
      </c>
      <c r="AD791">
        <v>46</v>
      </c>
      <c r="AE791">
        <v>103</v>
      </c>
      <c r="AF791">
        <v>2</v>
      </c>
      <c r="AG791">
        <v>41</v>
      </c>
      <c r="AH791">
        <v>1</v>
      </c>
      <c r="AI791">
        <v>1</v>
      </c>
      <c r="AJ791">
        <v>0</v>
      </c>
      <c r="AK791">
        <v>0</v>
      </c>
      <c r="AL791">
        <v>18</v>
      </c>
      <c r="AM791">
        <v>3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4</v>
      </c>
      <c r="AU791">
        <v>1</v>
      </c>
      <c r="AV791">
        <v>0</v>
      </c>
      <c r="AW791">
        <v>2</v>
      </c>
      <c r="AX791">
        <v>0</v>
      </c>
      <c r="AY791">
        <v>0</v>
      </c>
      <c r="AZ791">
        <v>1</v>
      </c>
      <c r="BA791">
        <v>2</v>
      </c>
      <c r="BB791">
        <v>1</v>
      </c>
      <c r="BC791">
        <v>1</v>
      </c>
      <c r="BD791">
        <v>3</v>
      </c>
      <c r="BE791">
        <v>306</v>
      </c>
      <c r="BF791">
        <v>183</v>
      </c>
      <c r="BG791">
        <v>64</v>
      </c>
      <c r="BH791">
        <v>11</v>
      </c>
      <c r="BI791">
        <v>32</v>
      </c>
      <c r="BJ791">
        <v>9</v>
      </c>
      <c r="BK791">
        <v>22</v>
      </c>
      <c r="BL791">
        <v>1</v>
      </c>
      <c r="BM791">
        <v>0</v>
      </c>
      <c r="BN791">
        <v>0</v>
      </c>
      <c r="BO791">
        <v>0</v>
      </c>
      <c r="BP791">
        <v>0</v>
      </c>
      <c r="BQ791">
        <v>1</v>
      </c>
      <c r="BR791">
        <v>0</v>
      </c>
      <c r="BS791">
        <v>1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1</v>
      </c>
      <c r="CA791">
        <v>2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39</v>
      </c>
      <c r="CI791">
        <v>183</v>
      </c>
      <c r="CJ791">
        <v>28</v>
      </c>
      <c r="CK791">
        <v>9</v>
      </c>
      <c r="CL791">
        <v>4</v>
      </c>
      <c r="CM791">
        <v>0</v>
      </c>
      <c r="CN791">
        <v>5</v>
      </c>
      <c r="CO791">
        <v>1</v>
      </c>
      <c r="CP791">
        <v>0</v>
      </c>
      <c r="CQ791">
        <v>1</v>
      </c>
      <c r="CR791">
        <v>0</v>
      </c>
      <c r="CS791">
        <v>0</v>
      </c>
      <c r="CT791">
        <v>1</v>
      </c>
      <c r="CU791">
        <v>1</v>
      </c>
      <c r="CV791">
        <v>2</v>
      </c>
      <c r="CW791">
        <v>0</v>
      </c>
      <c r="CX791">
        <v>2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1</v>
      </c>
      <c r="DE791">
        <v>1</v>
      </c>
      <c r="DF791">
        <v>0</v>
      </c>
      <c r="DG791">
        <v>0</v>
      </c>
      <c r="DH791">
        <v>0</v>
      </c>
      <c r="DI791">
        <v>28</v>
      </c>
      <c r="DJ791">
        <v>51</v>
      </c>
      <c r="DK791">
        <v>38</v>
      </c>
      <c r="DL791">
        <v>2</v>
      </c>
      <c r="DM791">
        <v>1</v>
      </c>
      <c r="DN791">
        <v>0</v>
      </c>
      <c r="DO791">
        <v>1</v>
      </c>
      <c r="DP791">
        <v>0</v>
      </c>
      <c r="DQ791">
        <v>3</v>
      </c>
      <c r="DR791">
        <v>0</v>
      </c>
      <c r="DS791">
        <v>1</v>
      </c>
      <c r="DT791">
        <v>0</v>
      </c>
      <c r="DU791">
        <v>0</v>
      </c>
      <c r="DV791">
        <v>0</v>
      </c>
      <c r="DW791">
        <v>1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1</v>
      </c>
      <c r="EK791">
        <v>1</v>
      </c>
      <c r="EL791">
        <v>2</v>
      </c>
      <c r="EM791">
        <v>51</v>
      </c>
      <c r="EN791">
        <v>30</v>
      </c>
      <c r="EO791">
        <v>2</v>
      </c>
      <c r="EP791">
        <v>1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0</v>
      </c>
      <c r="EW791">
        <v>1</v>
      </c>
      <c r="EX791">
        <v>0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1</v>
      </c>
      <c r="FP791">
        <v>25</v>
      </c>
      <c r="FQ791">
        <v>30</v>
      </c>
      <c r="FR791">
        <v>88</v>
      </c>
      <c r="FS791">
        <v>26</v>
      </c>
      <c r="FT791">
        <v>2</v>
      </c>
      <c r="FU791">
        <v>15</v>
      </c>
      <c r="FV791">
        <v>0</v>
      </c>
      <c r="FW791">
        <v>0</v>
      </c>
      <c r="FX791">
        <v>12</v>
      </c>
      <c r="FY791">
        <v>0</v>
      </c>
      <c r="FZ791">
        <v>1</v>
      </c>
      <c r="GA791">
        <v>2</v>
      </c>
      <c r="GB791">
        <v>0</v>
      </c>
      <c r="GC791">
        <v>2</v>
      </c>
      <c r="GD791">
        <v>0</v>
      </c>
      <c r="GE791">
        <v>1</v>
      </c>
      <c r="GF791">
        <v>1</v>
      </c>
      <c r="GG791">
        <v>0</v>
      </c>
      <c r="GH791">
        <v>0</v>
      </c>
      <c r="GI791">
        <v>0</v>
      </c>
      <c r="GJ791">
        <v>0</v>
      </c>
      <c r="GK791">
        <v>0</v>
      </c>
      <c r="GL791">
        <v>4</v>
      </c>
      <c r="GM791">
        <v>0</v>
      </c>
      <c r="GN791">
        <v>1</v>
      </c>
      <c r="GO791">
        <v>2</v>
      </c>
      <c r="GP791">
        <v>0</v>
      </c>
      <c r="GQ791">
        <v>0</v>
      </c>
      <c r="GR791">
        <v>0</v>
      </c>
      <c r="GS791">
        <v>2</v>
      </c>
      <c r="GT791">
        <v>17</v>
      </c>
      <c r="GU791">
        <v>88</v>
      </c>
      <c r="GV791">
        <v>74</v>
      </c>
      <c r="GW791">
        <v>37</v>
      </c>
      <c r="GX791">
        <v>12</v>
      </c>
      <c r="GY791">
        <v>0</v>
      </c>
      <c r="GZ791">
        <v>1</v>
      </c>
      <c r="HA791">
        <v>5</v>
      </c>
      <c r="HB791">
        <v>0</v>
      </c>
      <c r="HC791">
        <v>2</v>
      </c>
      <c r="HD791">
        <v>0</v>
      </c>
      <c r="HE791">
        <v>0</v>
      </c>
      <c r="HF791">
        <v>0</v>
      </c>
      <c r="HG791">
        <v>1</v>
      </c>
      <c r="HH791">
        <v>0</v>
      </c>
      <c r="HI791">
        <v>1</v>
      </c>
      <c r="HJ791">
        <v>1</v>
      </c>
      <c r="HK791">
        <v>0</v>
      </c>
      <c r="HL791">
        <v>0</v>
      </c>
      <c r="HM791">
        <v>4</v>
      </c>
      <c r="HN791">
        <v>3</v>
      </c>
      <c r="HO791">
        <v>1</v>
      </c>
      <c r="HP791">
        <v>3</v>
      </c>
      <c r="HQ791">
        <v>0</v>
      </c>
      <c r="HR791">
        <v>1</v>
      </c>
      <c r="HS791">
        <v>1</v>
      </c>
      <c r="HT791">
        <v>0</v>
      </c>
      <c r="HU791">
        <v>0</v>
      </c>
      <c r="HV791">
        <v>0</v>
      </c>
      <c r="HW791">
        <v>0</v>
      </c>
      <c r="HX791">
        <v>1</v>
      </c>
      <c r="HY791">
        <v>74</v>
      </c>
      <c r="HZ791">
        <v>49</v>
      </c>
      <c r="IA791">
        <v>33</v>
      </c>
      <c r="IB791">
        <v>5</v>
      </c>
      <c r="IC791">
        <v>0</v>
      </c>
      <c r="ID791">
        <v>2</v>
      </c>
      <c r="IE791">
        <v>1</v>
      </c>
      <c r="IF791">
        <v>0</v>
      </c>
      <c r="IG791">
        <v>1</v>
      </c>
      <c r="IH791">
        <v>0</v>
      </c>
      <c r="II791">
        <v>1</v>
      </c>
      <c r="IJ791">
        <v>0</v>
      </c>
      <c r="IK791">
        <v>1</v>
      </c>
      <c r="IL791">
        <v>1</v>
      </c>
      <c r="IM791">
        <v>0</v>
      </c>
      <c r="IN791">
        <v>0</v>
      </c>
      <c r="IO791">
        <v>0</v>
      </c>
      <c r="IP791">
        <v>0</v>
      </c>
      <c r="IQ791">
        <v>0</v>
      </c>
      <c r="IR791">
        <v>0</v>
      </c>
      <c r="IS791">
        <v>0</v>
      </c>
      <c r="IT791">
        <v>1</v>
      </c>
      <c r="IU791">
        <v>0</v>
      </c>
      <c r="IV791">
        <v>0</v>
      </c>
      <c r="IW791">
        <v>1</v>
      </c>
      <c r="IX791">
        <v>0</v>
      </c>
      <c r="IY791">
        <v>0</v>
      </c>
      <c r="IZ791">
        <v>0</v>
      </c>
      <c r="JA791">
        <v>0</v>
      </c>
      <c r="JB791">
        <v>2</v>
      </c>
      <c r="JC791">
        <v>49</v>
      </c>
      <c r="JD791" t="s">
        <v>0</v>
      </c>
      <c r="JE791" t="s">
        <v>0</v>
      </c>
      <c r="JF791" t="s">
        <v>0</v>
      </c>
      <c r="JG791" t="s">
        <v>0</v>
      </c>
      <c r="JH791" t="s">
        <v>0</v>
      </c>
      <c r="JI791" t="s">
        <v>0</v>
      </c>
      <c r="JJ791" t="s">
        <v>0</v>
      </c>
      <c r="JK791" t="s">
        <v>0</v>
      </c>
      <c r="JL791" t="s">
        <v>0</v>
      </c>
      <c r="JM791" t="s">
        <v>0</v>
      </c>
      <c r="JN791" t="s">
        <v>0</v>
      </c>
      <c r="JO791" t="s">
        <v>0</v>
      </c>
      <c r="JP791" t="s">
        <v>0</v>
      </c>
      <c r="JQ791" t="s">
        <v>0</v>
      </c>
      <c r="JR791" t="s">
        <v>0</v>
      </c>
      <c r="JS791" t="s">
        <v>0</v>
      </c>
      <c r="JT791" t="s">
        <v>0</v>
      </c>
      <c r="JU791" t="s">
        <v>0</v>
      </c>
      <c r="JV791" t="s">
        <v>0</v>
      </c>
      <c r="JW791">
        <v>3</v>
      </c>
      <c r="JX791">
        <v>1</v>
      </c>
      <c r="JY791">
        <v>0</v>
      </c>
      <c r="JZ791">
        <v>0</v>
      </c>
      <c r="KA791">
        <v>0</v>
      </c>
      <c r="KB791">
        <v>0</v>
      </c>
      <c r="KC791">
        <v>1</v>
      </c>
      <c r="KD791">
        <v>0</v>
      </c>
      <c r="KE791">
        <v>0</v>
      </c>
      <c r="KF791">
        <v>0</v>
      </c>
      <c r="KG791">
        <v>1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3</v>
      </c>
      <c r="KS791">
        <v>1</v>
      </c>
      <c r="KT791">
        <v>1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  <c r="LN791">
        <v>0</v>
      </c>
      <c r="LO791">
        <v>0</v>
      </c>
      <c r="LP791">
        <v>0</v>
      </c>
      <c r="LQ791">
        <v>0</v>
      </c>
      <c r="LR791">
        <v>0</v>
      </c>
      <c r="LS791">
        <v>0</v>
      </c>
      <c r="LT791">
        <v>0</v>
      </c>
      <c r="LU791">
        <v>1</v>
      </c>
      <c r="LV791">
        <v>0</v>
      </c>
      <c r="LW791">
        <v>0</v>
      </c>
      <c r="LX791">
        <v>0</v>
      </c>
      <c r="LY791">
        <v>0</v>
      </c>
      <c r="LZ791">
        <v>0</v>
      </c>
      <c r="MA791">
        <v>0</v>
      </c>
      <c r="MB791">
        <v>0</v>
      </c>
      <c r="MC791">
        <v>0</v>
      </c>
      <c r="MD791">
        <v>0</v>
      </c>
      <c r="ME791">
        <v>0</v>
      </c>
      <c r="MF791">
        <v>0</v>
      </c>
      <c r="MG791">
        <v>0</v>
      </c>
      <c r="MH791">
        <v>0</v>
      </c>
      <c r="MI791">
        <v>0</v>
      </c>
      <c r="MJ791">
        <v>0</v>
      </c>
      <c r="MK791">
        <v>0</v>
      </c>
      <c r="ML791">
        <v>0</v>
      </c>
      <c r="MM791">
        <v>0</v>
      </c>
    </row>
    <row r="792" spans="1:351">
      <c r="A792" t="s">
        <v>289</v>
      </c>
      <c r="B792" t="s">
        <v>135</v>
      </c>
      <c r="C792" t="str">
        <f>"206101"</f>
        <v>206101</v>
      </c>
      <c r="D792" t="s">
        <v>288</v>
      </c>
      <c r="E792">
        <v>81</v>
      </c>
      <c r="F792">
        <v>1033</v>
      </c>
      <c r="G792">
        <v>788</v>
      </c>
      <c r="H792">
        <v>280</v>
      </c>
      <c r="I792">
        <v>508</v>
      </c>
      <c r="J792">
        <v>0</v>
      </c>
      <c r="K792">
        <v>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508</v>
      </c>
      <c r="T792">
        <v>0</v>
      </c>
      <c r="U792">
        <v>0</v>
      </c>
      <c r="V792">
        <v>508</v>
      </c>
      <c r="W792">
        <v>4</v>
      </c>
      <c r="X792">
        <v>1</v>
      </c>
      <c r="Y792">
        <v>3</v>
      </c>
      <c r="Z792">
        <v>0</v>
      </c>
      <c r="AA792">
        <v>504</v>
      </c>
      <c r="AB792">
        <v>176</v>
      </c>
      <c r="AC792">
        <v>57</v>
      </c>
      <c r="AD792">
        <v>16</v>
      </c>
      <c r="AE792">
        <v>38</v>
      </c>
      <c r="AF792">
        <v>1</v>
      </c>
      <c r="AG792">
        <v>31</v>
      </c>
      <c r="AH792">
        <v>6</v>
      </c>
      <c r="AI792">
        <v>0</v>
      </c>
      <c r="AJ792">
        <v>0</v>
      </c>
      <c r="AK792">
        <v>4</v>
      </c>
      <c r="AL792">
        <v>13</v>
      </c>
      <c r="AM792">
        <v>2</v>
      </c>
      <c r="AN792">
        <v>0</v>
      </c>
      <c r="AO792">
        <v>0</v>
      </c>
      <c r="AP792">
        <v>0</v>
      </c>
      <c r="AQ792">
        <v>1</v>
      </c>
      <c r="AR792">
        <v>0</v>
      </c>
      <c r="AS792">
        <v>1</v>
      </c>
      <c r="AT792">
        <v>2</v>
      </c>
      <c r="AU792">
        <v>0</v>
      </c>
      <c r="AV792">
        <v>0</v>
      </c>
      <c r="AW792">
        <v>0</v>
      </c>
      <c r="AX792">
        <v>1</v>
      </c>
      <c r="AY792">
        <v>0</v>
      </c>
      <c r="AZ792">
        <v>0</v>
      </c>
      <c r="BA792">
        <v>1</v>
      </c>
      <c r="BB792">
        <v>1</v>
      </c>
      <c r="BC792">
        <v>1</v>
      </c>
      <c r="BD792">
        <v>0</v>
      </c>
      <c r="BE792">
        <v>176</v>
      </c>
      <c r="BF792">
        <v>129</v>
      </c>
      <c r="BG792">
        <v>28</v>
      </c>
      <c r="BH792">
        <v>10</v>
      </c>
      <c r="BI792">
        <v>24</v>
      </c>
      <c r="BJ792">
        <v>5</v>
      </c>
      <c r="BK792">
        <v>26</v>
      </c>
      <c r="BL792">
        <v>0</v>
      </c>
      <c r="BM792">
        <v>0</v>
      </c>
      <c r="BN792">
        <v>1</v>
      </c>
      <c r="BO792">
        <v>5</v>
      </c>
      <c r="BP792">
        <v>1</v>
      </c>
      <c r="BQ792">
        <v>1</v>
      </c>
      <c r="BR792">
        <v>1</v>
      </c>
      <c r="BS792">
        <v>0</v>
      </c>
      <c r="BT792">
        <v>1</v>
      </c>
      <c r="BU792">
        <v>0</v>
      </c>
      <c r="BV792">
        <v>2</v>
      </c>
      <c r="BW792">
        <v>0</v>
      </c>
      <c r="BX792">
        <v>1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2</v>
      </c>
      <c r="CF792">
        <v>0</v>
      </c>
      <c r="CG792">
        <v>0</v>
      </c>
      <c r="CH792">
        <v>20</v>
      </c>
      <c r="CI792">
        <v>129</v>
      </c>
      <c r="CJ792">
        <v>20</v>
      </c>
      <c r="CK792">
        <v>11</v>
      </c>
      <c r="CL792">
        <v>3</v>
      </c>
      <c r="CM792">
        <v>0</v>
      </c>
      <c r="CN792">
        <v>2</v>
      </c>
      <c r="CO792">
        <v>0</v>
      </c>
      <c r="CP792">
        <v>0</v>
      </c>
      <c r="CQ792">
        <v>0</v>
      </c>
      <c r="CR792">
        <v>2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1</v>
      </c>
      <c r="DC792">
        <v>1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20</v>
      </c>
      <c r="DJ792">
        <v>21</v>
      </c>
      <c r="DK792">
        <v>14</v>
      </c>
      <c r="DL792">
        <v>0</v>
      </c>
      <c r="DM792">
        <v>1</v>
      </c>
      <c r="DN792">
        <v>0</v>
      </c>
      <c r="DO792">
        <v>0</v>
      </c>
      <c r="DP792">
        <v>0</v>
      </c>
      <c r="DQ792">
        <v>1</v>
      </c>
      <c r="DR792">
        <v>1</v>
      </c>
      <c r="DS792">
        <v>0</v>
      </c>
      <c r="DT792">
        <v>0</v>
      </c>
      <c r="DU792">
        <v>0</v>
      </c>
      <c r="DV792">
        <v>1</v>
      </c>
      <c r="DW792">
        <v>0</v>
      </c>
      <c r="DX792">
        <v>0</v>
      </c>
      <c r="DY792">
        <v>1</v>
      </c>
      <c r="DZ792">
        <v>0</v>
      </c>
      <c r="EA792">
        <v>0</v>
      </c>
      <c r="EB792">
        <v>0</v>
      </c>
      <c r="EC792">
        <v>1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1</v>
      </c>
      <c r="EK792">
        <v>0</v>
      </c>
      <c r="EL792">
        <v>0</v>
      </c>
      <c r="EM792">
        <v>21</v>
      </c>
      <c r="EN792">
        <v>22</v>
      </c>
      <c r="EO792">
        <v>1</v>
      </c>
      <c r="EP792">
        <v>1</v>
      </c>
      <c r="EQ792">
        <v>0</v>
      </c>
      <c r="ER792">
        <v>0</v>
      </c>
      <c r="ES792">
        <v>0</v>
      </c>
      <c r="ET792">
        <v>2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2</v>
      </c>
      <c r="FH792">
        <v>0</v>
      </c>
      <c r="FI792">
        <v>1</v>
      </c>
      <c r="FJ792">
        <v>1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14</v>
      </c>
      <c r="FQ792">
        <v>22</v>
      </c>
      <c r="FR792">
        <v>49</v>
      </c>
      <c r="FS792">
        <v>15</v>
      </c>
      <c r="FT792">
        <v>1</v>
      </c>
      <c r="FU792">
        <v>20</v>
      </c>
      <c r="FV792">
        <v>2</v>
      </c>
      <c r="FW792">
        <v>0</v>
      </c>
      <c r="FX792">
        <v>6</v>
      </c>
      <c r="FY792">
        <v>0</v>
      </c>
      <c r="FZ792">
        <v>0</v>
      </c>
      <c r="GA792">
        <v>0</v>
      </c>
      <c r="GB792">
        <v>0</v>
      </c>
      <c r="GC792">
        <v>1</v>
      </c>
      <c r="GD792">
        <v>0</v>
      </c>
      <c r="GE792">
        <v>0</v>
      </c>
      <c r="GF792">
        <v>0</v>
      </c>
      <c r="GG792">
        <v>0</v>
      </c>
      <c r="GH792">
        <v>0</v>
      </c>
      <c r="GI792">
        <v>0</v>
      </c>
      <c r="GJ792">
        <v>1</v>
      </c>
      <c r="GK792">
        <v>0</v>
      </c>
      <c r="GL792">
        <v>0</v>
      </c>
      <c r="GM792">
        <v>1</v>
      </c>
      <c r="GN792">
        <v>0</v>
      </c>
      <c r="GO792">
        <v>0</v>
      </c>
      <c r="GP792">
        <v>1</v>
      </c>
      <c r="GQ792">
        <v>0</v>
      </c>
      <c r="GR792">
        <v>0</v>
      </c>
      <c r="GS792">
        <v>0</v>
      </c>
      <c r="GT792">
        <v>1</v>
      </c>
      <c r="GU792">
        <v>49</v>
      </c>
      <c r="GV792">
        <v>43</v>
      </c>
      <c r="GW792">
        <v>18</v>
      </c>
      <c r="GX792">
        <v>10</v>
      </c>
      <c r="GY792">
        <v>3</v>
      </c>
      <c r="GZ792">
        <v>0</v>
      </c>
      <c r="HA792">
        <v>1</v>
      </c>
      <c r="HB792">
        <v>4</v>
      </c>
      <c r="HC792">
        <v>0</v>
      </c>
      <c r="HD792">
        <v>0</v>
      </c>
      <c r="HE792">
        <v>0</v>
      </c>
      <c r="HF792">
        <v>2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1</v>
      </c>
      <c r="HN792">
        <v>0</v>
      </c>
      <c r="HO792">
        <v>1</v>
      </c>
      <c r="HP792">
        <v>1</v>
      </c>
      <c r="HQ792">
        <v>0</v>
      </c>
      <c r="HR792">
        <v>1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1</v>
      </c>
      <c r="HY792">
        <v>43</v>
      </c>
      <c r="HZ792">
        <v>42</v>
      </c>
      <c r="IA792">
        <v>30</v>
      </c>
      <c r="IB792">
        <v>1</v>
      </c>
      <c r="IC792">
        <v>1</v>
      </c>
      <c r="ID792">
        <v>2</v>
      </c>
      <c r="IE792">
        <v>1</v>
      </c>
      <c r="IF792">
        <v>1</v>
      </c>
      <c r="IG792">
        <v>0</v>
      </c>
      <c r="IH792">
        <v>1</v>
      </c>
      <c r="II792">
        <v>0</v>
      </c>
      <c r="IJ792">
        <v>0</v>
      </c>
      <c r="IK792">
        <v>1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1</v>
      </c>
      <c r="IY792">
        <v>0</v>
      </c>
      <c r="IZ792">
        <v>0</v>
      </c>
      <c r="JA792">
        <v>1</v>
      </c>
      <c r="JB792">
        <v>2</v>
      </c>
      <c r="JC792">
        <v>42</v>
      </c>
      <c r="JD792" t="s">
        <v>0</v>
      </c>
      <c r="JE792" t="s">
        <v>0</v>
      </c>
      <c r="JF792" t="s">
        <v>0</v>
      </c>
      <c r="JG792" t="s">
        <v>0</v>
      </c>
      <c r="JH792" t="s">
        <v>0</v>
      </c>
      <c r="JI792" t="s">
        <v>0</v>
      </c>
      <c r="JJ792" t="s">
        <v>0</v>
      </c>
      <c r="JK792" t="s">
        <v>0</v>
      </c>
      <c r="JL792" t="s">
        <v>0</v>
      </c>
      <c r="JM792" t="s">
        <v>0</v>
      </c>
      <c r="JN792" t="s">
        <v>0</v>
      </c>
      <c r="JO792" t="s">
        <v>0</v>
      </c>
      <c r="JP792" t="s">
        <v>0</v>
      </c>
      <c r="JQ792" t="s">
        <v>0</v>
      </c>
      <c r="JR792" t="s">
        <v>0</v>
      </c>
      <c r="JS792" t="s">
        <v>0</v>
      </c>
      <c r="JT792" t="s">
        <v>0</v>
      </c>
      <c r="JU792" t="s">
        <v>0</v>
      </c>
      <c r="JV792" t="s">
        <v>0</v>
      </c>
      <c r="JW792">
        <v>1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1</v>
      </c>
      <c r="KD792">
        <v>0</v>
      </c>
      <c r="KE792">
        <v>0</v>
      </c>
      <c r="KF792">
        <v>0</v>
      </c>
      <c r="KG792">
        <v>0</v>
      </c>
      <c r="KH792">
        <v>0</v>
      </c>
      <c r="KI792">
        <v>0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0</v>
      </c>
      <c r="KR792">
        <v>1</v>
      </c>
      <c r="KS792">
        <v>0</v>
      </c>
      <c r="KT792">
        <v>0</v>
      </c>
      <c r="KU792">
        <v>0</v>
      </c>
      <c r="KV792">
        <v>0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  <c r="LM792">
        <v>0</v>
      </c>
      <c r="LN792">
        <v>0</v>
      </c>
      <c r="LO792">
        <v>0</v>
      </c>
      <c r="LP792">
        <v>0</v>
      </c>
      <c r="LQ792">
        <v>0</v>
      </c>
      <c r="LR792">
        <v>0</v>
      </c>
      <c r="LS792">
        <v>0</v>
      </c>
      <c r="LT792">
        <v>0</v>
      </c>
      <c r="LU792">
        <v>0</v>
      </c>
      <c r="LV792">
        <v>1</v>
      </c>
      <c r="LW792">
        <v>0</v>
      </c>
      <c r="LX792">
        <v>1</v>
      </c>
      <c r="LY792">
        <v>0</v>
      </c>
      <c r="LZ792">
        <v>0</v>
      </c>
      <c r="MA792">
        <v>0</v>
      </c>
      <c r="MB792">
        <v>0</v>
      </c>
      <c r="MC792">
        <v>0</v>
      </c>
      <c r="MD792">
        <v>0</v>
      </c>
      <c r="ME792">
        <v>0</v>
      </c>
      <c r="MF792">
        <v>0</v>
      </c>
      <c r="MG792">
        <v>0</v>
      </c>
      <c r="MH792">
        <v>0</v>
      </c>
      <c r="MI792">
        <v>0</v>
      </c>
      <c r="MJ792">
        <v>0</v>
      </c>
      <c r="MK792">
        <v>0</v>
      </c>
      <c r="ML792">
        <v>0</v>
      </c>
      <c r="MM792">
        <v>1</v>
      </c>
    </row>
    <row r="793" spans="1:351">
      <c r="A793" t="s">
        <v>287</v>
      </c>
      <c r="B793" t="s">
        <v>135</v>
      </c>
      <c r="C793" t="str">
        <f>"206101"</f>
        <v>206101</v>
      </c>
      <c r="D793" t="s">
        <v>285</v>
      </c>
      <c r="E793">
        <v>82</v>
      </c>
      <c r="F793">
        <v>1592</v>
      </c>
      <c r="G793">
        <v>1220</v>
      </c>
      <c r="H793">
        <v>272</v>
      </c>
      <c r="I793">
        <v>948</v>
      </c>
      <c r="J793">
        <v>4</v>
      </c>
      <c r="K793">
        <v>14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944</v>
      </c>
      <c r="T793">
        <v>0</v>
      </c>
      <c r="U793">
        <v>0</v>
      </c>
      <c r="V793">
        <v>944</v>
      </c>
      <c r="W793">
        <v>15</v>
      </c>
      <c r="X793">
        <v>4</v>
      </c>
      <c r="Y793">
        <v>6</v>
      </c>
      <c r="Z793">
        <v>4</v>
      </c>
      <c r="AA793">
        <v>929</v>
      </c>
      <c r="AB793">
        <v>382</v>
      </c>
      <c r="AC793">
        <v>116</v>
      </c>
      <c r="AD793">
        <v>29</v>
      </c>
      <c r="AE793">
        <v>133</v>
      </c>
      <c r="AF793">
        <v>1</v>
      </c>
      <c r="AG793">
        <v>50</v>
      </c>
      <c r="AH793">
        <v>4</v>
      </c>
      <c r="AI793">
        <v>2</v>
      </c>
      <c r="AJ793">
        <v>0</v>
      </c>
      <c r="AK793">
        <v>12</v>
      </c>
      <c r="AL793">
        <v>11</v>
      </c>
      <c r="AM793">
        <v>3</v>
      </c>
      <c r="AN793">
        <v>1</v>
      </c>
      <c r="AO793">
        <v>5</v>
      </c>
      <c r="AP793">
        <v>0</v>
      </c>
      <c r="AQ793">
        <v>0</v>
      </c>
      <c r="AR793">
        <v>0</v>
      </c>
      <c r="AS793">
        <v>1</v>
      </c>
      <c r="AT793">
        <v>2</v>
      </c>
      <c r="AU793">
        <v>0</v>
      </c>
      <c r="AV793">
        <v>1</v>
      </c>
      <c r="AW793">
        <v>3</v>
      </c>
      <c r="AX793">
        <v>0</v>
      </c>
      <c r="AY793">
        <v>2</v>
      </c>
      <c r="AZ793">
        <v>0</v>
      </c>
      <c r="BA793">
        <v>0</v>
      </c>
      <c r="BB793">
        <v>2</v>
      </c>
      <c r="BC793">
        <v>1</v>
      </c>
      <c r="BD793">
        <v>3</v>
      </c>
      <c r="BE793">
        <v>382</v>
      </c>
      <c r="BF793">
        <v>238</v>
      </c>
      <c r="BG793">
        <v>84</v>
      </c>
      <c r="BH793">
        <v>14</v>
      </c>
      <c r="BI793">
        <v>30</v>
      </c>
      <c r="BJ793">
        <v>15</v>
      </c>
      <c r="BK793">
        <v>21</v>
      </c>
      <c r="BL793">
        <v>0</v>
      </c>
      <c r="BM793">
        <v>0</v>
      </c>
      <c r="BN793">
        <v>2</v>
      </c>
      <c r="BO793">
        <v>0</v>
      </c>
      <c r="BP793">
        <v>2</v>
      </c>
      <c r="BQ793">
        <v>3</v>
      </c>
      <c r="BR793">
        <v>3</v>
      </c>
      <c r="BS793">
        <v>0</v>
      </c>
      <c r="BT793">
        <v>0</v>
      </c>
      <c r="BU793">
        <v>0</v>
      </c>
      <c r="BV793">
        <v>1</v>
      </c>
      <c r="BW793">
        <v>0</v>
      </c>
      <c r="BX793">
        <v>0</v>
      </c>
      <c r="BY793">
        <v>0</v>
      </c>
      <c r="BZ793">
        <v>1</v>
      </c>
      <c r="CA793">
        <v>1</v>
      </c>
      <c r="CB793">
        <v>1</v>
      </c>
      <c r="CC793">
        <v>1</v>
      </c>
      <c r="CD793">
        <v>1</v>
      </c>
      <c r="CE793">
        <v>0</v>
      </c>
      <c r="CF793">
        <v>0</v>
      </c>
      <c r="CG793">
        <v>2</v>
      </c>
      <c r="CH793">
        <v>56</v>
      </c>
      <c r="CI793">
        <v>238</v>
      </c>
      <c r="CJ793">
        <v>13</v>
      </c>
      <c r="CK793">
        <v>6</v>
      </c>
      <c r="CL793">
        <v>0</v>
      </c>
      <c r="CM793">
        <v>1</v>
      </c>
      <c r="CN793">
        <v>4</v>
      </c>
      <c r="CO793">
        <v>1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1</v>
      </c>
      <c r="DI793">
        <v>13</v>
      </c>
      <c r="DJ793">
        <v>42</v>
      </c>
      <c r="DK793">
        <v>24</v>
      </c>
      <c r="DL793">
        <v>2</v>
      </c>
      <c r="DM793">
        <v>3</v>
      </c>
      <c r="DN793">
        <v>1</v>
      </c>
      <c r="DO793">
        <v>1</v>
      </c>
      <c r="DP793">
        <v>0</v>
      </c>
      <c r="DQ793">
        <v>1</v>
      </c>
      <c r="DR793">
        <v>1</v>
      </c>
      <c r="DS793">
        <v>3</v>
      </c>
      <c r="DT793">
        <v>2</v>
      </c>
      <c r="DU793">
        <v>3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1</v>
      </c>
      <c r="EK793">
        <v>0</v>
      </c>
      <c r="EL793">
        <v>0</v>
      </c>
      <c r="EM793">
        <v>42</v>
      </c>
      <c r="EN793">
        <v>17</v>
      </c>
      <c r="EO793">
        <v>1</v>
      </c>
      <c r="EP793">
        <v>0</v>
      </c>
      <c r="EQ793">
        <v>3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1</v>
      </c>
      <c r="FE793">
        <v>1</v>
      </c>
      <c r="FF793">
        <v>0</v>
      </c>
      <c r="FG793">
        <v>0</v>
      </c>
      <c r="FH793">
        <v>0</v>
      </c>
      <c r="FI793">
        <v>0</v>
      </c>
      <c r="FJ793">
        <v>0</v>
      </c>
      <c r="FK793">
        <v>1</v>
      </c>
      <c r="FL793">
        <v>0</v>
      </c>
      <c r="FM793">
        <v>0</v>
      </c>
      <c r="FN793">
        <v>0</v>
      </c>
      <c r="FO793">
        <v>0</v>
      </c>
      <c r="FP793">
        <v>10</v>
      </c>
      <c r="FQ793">
        <v>17</v>
      </c>
      <c r="FR793">
        <v>121</v>
      </c>
      <c r="FS793">
        <v>31</v>
      </c>
      <c r="FT793">
        <v>5</v>
      </c>
      <c r="FU793">
        <v>20</v>
      </c>
      <c r="FV793">
        <v>4</v>
      </c>
      <c r="FW793">
        <v>0</v>
      </c>
      <c r="FX793">
        <v>10</v>
      </c>
      <c r="FY793">
        <v>0</v>
      </c>
      <c r="FZ793">
        <v>2</v>
      </c>
      <c r="GA793">
        <v>2</v>
      </c>
      <c r="GB793">
        <v>0</v>
      </c>
      <c r="GC793">
        <v>3</v>
      </c>
      <c r="GD793">
        <v>2</v>
      </c>
      <c r="GE793">
        <v>0</v>
      </c>
      <c r="GF793">
        <v>1</v>
      </c>
      <c r="GG793">
        <v>0</v>
      </c>
      <c r="GH793">
        <v>0</v>
      </c>
      <c r="GI793">
        <v>0</v>
      </c>
      <c r="GJ793">
        <v>0</v>
      </c>
      <c r="GK793">
        <v>0</v>
      </c>
      <c r="GL793">
        <v>0</v>
      </c>
      <c r="GM793">
        <v>1</v>
      </c>
      <c r="GN793">
        <v>0</v>
      </c>
      <c r="GO793">
        <v>1</v>
      </c>
      <c r="GP793">
        <v>0</v>
      </c>
      <c r="GQ793">
        <v>0</v>
      </c>
      <c r="GR793">
        <v>0</v>
      </c>
      <c r="GS793">
        <v>3</v>
      </c>
      <c r="GT793">
        <v>36</v>
      </c>
      <c r="GU793">
        <v>121</v>
      </c>
      <c r="GV793">
        <v>40</v>
      </c>
      <c r="GW793">
        <v>8</v>
      </c>
      <c r="GX793">
        <v>10</v>
      </c>
      <c r="GY793">
        <v>0</v>
      </c>
      <c r="GZ793">
        <v>0</v>
      </c>
      <c r="HA793">
        <v>7</v>
      </c>
      <c r="HB793">
        <v>0</v>
      </c>
      <c r="HC793">
        <v>1</v>
      </c>
      <c r="HD793">
        <v>1</v>
      </c>
      <c r="HE793">
        <v>0</v>
      </c>
      <c r="HF793">
        <v>1</v>
      </c>
      <c r="HG793">
        <v>0</v>
      </c>
      <c r="HH793">
        <v>0</v>
      </c>
      <c r="HI793">
        <v>1</v>
      </c>
      <c r="HJ793">
        <v>0</v>
      </c>
      <c r="HK793">
        <v>1</v>
      </c>
      <c r="HL793">
        <v>0</v>
      </c>
      <c r="HM793">
        <v>2</v>
      </c>
      <c r="HN793">
        <v>1</v>
      </c>
      <c r="HO793">
        <v>1</v>
      </c>
      <c r="HP793">
        <v>2</v>
      </c>
      <c r="HQ793">
        <v>0</v>
      </c>
      <c r="HR793">
        <v>0</v>
      </c>
      <c r="HS793">
        <v>0</v>
      </c>
      <c r="HT793">
        <v>1</v>
      </c>
      <c r="HU793">
        <v>1</v>
      </c>
      <c r="HV793">
        <v>0</v>
      </c>
      <c r="HW793">
        <v>0</v>
      </c>
      <c r="HX793">
        <v>2</v>
      </c>
      <c r="HY793">
        <v>40</v>
      </c>
      <c r="HZ793">
        <v>70</v>
      </c>
      <c r="IA793">
        <v>43</v>
      </c>
      <c r="IB793">
        <v>8</v>
      </c>
      <c r="IC793">
        <v>0</v>
      </c>
      <c r="ID793">
        <v>1</v>
      </c>
      <c r="IE793">
        <v>1</v>
      </c>
      <c r="IF793">
        <v>0</v>
      </c>
      <c r="IG793">
        <v>3</v>
      </c>
      <c r="IH793">
        <v>0</v>
      </c>
      <c r="II793">
        <v>0</v>
      </c>
      <c r="IJ793">
        <v>0</v>
      </c>
      <c r="IK793">
        <v>2</v>
      </c>
      <c r="IL793">
        <v>2</v>
      </c>
      <c r="IM793">
        <v>1</v>
      </c>
      <c r="IN793">
        <v>0</v>
      </c>
      <c r="IO793">
        <v>1</v>
      </c>
      <c r="IP793">
        <v>0</v>
      </c>
      <c r="IQ793">
        <v>2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2</v>
      </c>
      <c r="IX793">
        <v>0</v>
      </c>
      <c r="IY793">
        <v>1</v>
      </c>
      <c r="IZ793">
        <v>0</v>
      </c>
      <c r="JA793">
        <v>0</v>
      </c>
      <c r="JB793">
        <v>3</v>
      </c>
      <c r="JC793">
        <v>70</v>
      </c>
      <c r="JD793" t="s">
        <v>0</v>
      </c>
      <c r="JE793" t="s">
        <v>0</v>
      </c>
      <c r="JF793" t="s">
        <v>0</v>
      </c>
      <c r="JG793" t="s">
        <v>0</v>
      </c>
      <c r="JH793" t="s">
        <v>0</v>
      </c>
      <c r="JI793" t="s">
        <v>0</v>
      </c>
      <c r="JJ793" t="s">
        <v>0</v>
      </c>
      <c r="JK793" t="s">
        <v>0</v>
      </c>
      <c r="JL793" t="s">
        <v>0</v>
      </c>
      <c r="JM793" t="s">
        <v>0</v>
      </c>
      <c r="JN793" t="s">
        <v>0</v>
      </c>
      <c r="JO793" t="s">
        <v>0</v>
      </c>
      <c r="JP793" t="s">
        <v>0</v>
      </c>
      <c r="JQ793" t="s">
        <v>0</v>
      </c>
      <c r="JR793" t="s">
        <v>0</v>
      </c>
      <c r="JS793" t="s">
        <v>0</v>
      </c>
      <c r="JT793" t="s">
        <v>0</v>
      </c>
      <c r="JU793" t="s">
        <v>0</v>
      </c>
      <c r="JV793" t="s">
        <v>0</v>
      </c>
      <c r="JW793">
        <v>3</v>
      </c>
      <c r="JX793">
        <v>1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E793">
        <v>0</v>
      </c>
      <c r="KF793">
        <v>0</v>
      </c>
      <c r="KG793">
        <v>1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1</v>
      </c>
      <c r="KQ793">
        <v>0</v>
      </c>
      <c r="KR793">
        <v>3</v>
      </c>
      <c r="KS793">
        <v>3</v>
      </c>
      <c r="KT793">
        <v>2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1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  <c r="LM793">
        <v>0</v>
      </c>
      <c r="LN793">
        <v>0</v>
      </c>
      <c r="LO793">
        <v>0</v>
      </c>
      <c r="LP793">
        <v>0</v>
      </c>
      <c r="LQ793">
        <v>0</v>
      </c>
      <c r="LR793">
        <v>0</v>
      </c>
      <c r="LS793">
        <v>0</v>
      </c>
      <c r="LT793">
        <v>0</v>
      </c>
      <c r="LU793">
        <v>3</v>
      </c>
      <c r="LV793">
        <v>0</v>
      </c>
      <c r="LW793">
        <v>0</v>
      </c>
      <c r="LX793">
        <v>0</v>
      </c>
      <c r="LY793">
        <v>0</v>
      </c>
      <c r="LZ793">
        <v>0</v>
      </c>
      <c r="MA793">
        <v>0</v>
      </c>
      <c r="MB793">
        <v>0</v>
      </c>
      <c r="MC793">
        <v>0</v>
      </c>
      <c r="MD793">
        <v>0</v>
      </c>
      <c r="ME793">
        <v>0</v>
      </c>
      <c r="MF793">
        <v>0</v>
      </c>
      <c r="MG793">
        <v>0</v>
      </c>
      <c r="MH793">
        <v>0</v>
      </c>
      <c r="MI793">
        <v>0</v>
      </c>
      <c r="MJ793">
        <v>0</v>
      </c>
      <c r="MK793">
        <v>0</v>
      </c>
      <c r="ML793">
        <v>0</v>
      </c>
      <c r="MM793">
        <v>0</v>
      </c>
    </row>
    <row r="794" spans="1:351">
      <c r="A794" t="s">
        <v>286</v>
      </c>
      <c r="B794" t="s">
        <v>135</v>
      </c>
      <c r="C794" t="str">
        <f>"206101"</f>
        <v>206101</v>
      </c>
      <c r="D794" t="s">
        <v>285</v>
      </c>
      <c r="E794">
        <v>83</v>
      </c>
      <c r="F794">
        <v>1164</v>
      </c>
      <c r="G794">
        <v>890</v>
      </c>
      <c r="H794">
        <v>155</v>
      </c>
      <c r="I794">
        <v>735</v>
      </c>
      <c r="J794">
        <v>0</v>
      </c>
      <c r="K794">
        <v>1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735</v>
      </c>
      <c r="T794">
        <v>0</v>
      </c>
      <c r="U794">
        <v>0</v>
      </c>
      <c r="V794">
        <v>735</v>
      </c>
      <c r="W794">
        <v>11</v>
      </c>
      <c r="X794">
        <v>3</v>
      </c>
      <c r="Y794">
        <v>5</v>
      </c>
      <c r="Z794">
        <v>3</v>
      </c>
      <c r="AA794">
        <v>724</v>
      </c>
      <c r="AB794">
        <v>290</v>
      </c>
      <c r="AC794">
        <v>80</v>
      </c>
      <c r="AD794">
        <v>26</v>
      </c>
      <c r="AE794">
        <v>96</v>
      </c>
      <c r="AF794">
        <v>2</v>
      </c>
      <c r="AG794">
        <v>44</v>
      </c>
      <c r="AH794">
        <v>1</v>
      </c>
      <c r="AI794">
        <v>1</v>
      </c>
      <c r="AJ794">
        <v>0</v>
      </c>
      <c r="AK794">
        <v>7</v>
      </c>
      <c r="AL794">
        <v>11</v>
      </c>
      <c r="AM794">
        <v>1</v>
      </c>
      <c r="AN794">
        <v>0</v>
      </c>
      <c r="AO794">
        <v>1</v>
      </c>
      <c r="AP794">
        <v>0</v>
      </c>
      <c r="AQ794">
        <v>2</v>
      </c>
      <c r="AR794">
        <v>0</v>
      </c>
      <c r="AS794">
        <v>0</v>
      </c>
      <c r="AT794">
        <v>1</v>
      </c>
      <c r="AU794">
        <v>0</v>
      </c>
      <c r="AV794">
        <v>1</v>
      </c>
      <c r="AW794">
        <v>1</v>
      </c>
      <c r="AX794">
        <v>1</v>
      </c>
      <c r="AY794">
        <v>1</v>
      </c>
      <c r="AZ794">
        <v>0</v>
      </c>
      <c r="BA794">
        <v>0</v>
      </c>
      <c r="BB794">
        <v>9</v>
      </c>
      <c r="BC794">
        <v>1</v>
      </c>
      <c r="BD794">
        <v>3</v>
      </c>
      <c r="BE794">
        <v>290</v>
      </c>
      <c r="BF794">
        <v>184</v>
      </c>
      <c r="BG794">
        <v>56</v>
      </c>
      <c r="BH794">
        <v>14</v>
      </c>
      <c r="BI794">
        <v>17</v>
      </c>
      <c r="BJ794">
        <v>13</v>
      </c>
      <c r="BK794">
        <v>28</v>
      </c>
      <c r="BL794">
        <v>2</v>
      </c>
      <c r="BM794">
        <v>0</v>
      </c>
      <c r="BN794">
        <v>0</v>
      </c>
      <c r="BO794">
        <v>2</v>
      </c>
      <c r="BP794">
        <v>3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2</v>
      </c>
      <c r="CD794">
        <v>0</v>
      </c>
      <c r="CE794">
        <v>0</v>
      </c>
      <c r="CF794">
        <v>0</v>
      </c>
      <c r="CG794">
        <v>0</v>
      </c>
      <c r="CH794">
        <v>43</v>
      </c>
      <c r="CI794">
        <v>184</v>
      </c>
      <c r="CJ794">
        <v>14</v>
      </c>
      <c r="CK794">
        <v>6</v>
      </c>
      <c r="CL794">
        <v>2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1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2</v>
      </c>
      <c r="DD794">
        <v>0</v>
      </c>
      <c r="DE794">
        <v>1</v>
      </c>
      <c r="DF794">
        <v>0</v>
      </c>
      <c r="DG794">
        <v>1</v>
      </c>
      <c r="DH794">
        <v>0</v>
      </c>
      <c r="DI794">
        <v>14</v>
      </c>
      <c r="DJ794">
        <v>28</v>
      </c>
      <c r="DK794">
        <v>14</v>
      </c>
      <c r="DL794">
        <v>1</v>
      </c>
      <c r="DM794">
        <v>2</v>
      </c>
      <c r="DN794">
        <v>1</v>
      </c>
      <c r="DO794">
        <v>1</v>
      </c>
      <c r="DP794">
        <v>0</v>
      </c>
      <c r="DQ794">
        <v>1</v>
      </c>
      <c r="DR794">
        <v>1</v>
      </c>
      <c r="DS794">
        <v>1</v>
      </c>
      <c r="DT794">
        <v>1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1</v>
      </c>
      <c r="EA794">
        <v>0</v>
      </c>
      <c r="EB794">
        <v>0</v>
      </c>
      <c r="EC794">
        <v>1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2</v>
      </c>
      <c r="EM794">
        <v>28</v>
      </c>
      <c r="EN794">
        <v>34</v>
      </c>
      <c r="EO794">
        <v>3</v>
      </c>
      <c r="EP794">
        <v>3</v>
      </c>
      <c r="EQ794">
        <v>1</v>
      </c>
      <c r="ER794">
        <v>0</v>
      </c>
      <c r="ES794">
        <v>0</v>
      </c>
      <c r="ET794">
        <v>0</v>
      </c>
      <c r="EU794">
        <v>1</v>
      </c>
      <c r="EV794">
        <v>0</v>
      </c>
      <c r="EW794">
        <v>0</v>
      </c>
      <c r="EX794">
        <v>0</v>
      </c>
      <c r="EY794">
        <v>1</v>
      </c>
      <c r="EZ794">
        <v>0</v>
      </c>
      <c r="FA794">
        <v>0</v>
      </c>
      <c r="FB794">
        <v>0</v>
      </c>
      <c r="FC794">
        <v>0</v>
      </c>
      <c r="FD794">
        <v>1</v>
      </c>
      <c r="FE794">
        <v>1</v>
      </c>
      <c r="FF794">
        <v>0</v>
      </c>
      <c r="FG794">
        <v>0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23</v>
      </c>
      <c r="FQ794">
        <v>34</v>
      </c>
      <c r="FR794">
        <v>79</v>
      </c>
      <c r="FS794">
        <v>22</v>
      </c>
      <c r="FT794">
        <v>1</v>
      </c>
      <c r="FU794">
        <v>22</v>
      </c>
      <c r="FV794">
        <v>4</v>
      </c>
      <c r="FW794">
        <v>0</v>
      </c>
      <c r="FX794">
        <v>3</v>
      </c>
      <c r="FY794">
        <v>0</v>
      </c>
      <c r="FZ794">
        <v>1</v>
      </c>
      <c r="GA794">
        <v>2</v>
      </c>
      <c r="GB794">
        <v>0</v>
      </c>
      <c r="GC794">
        <v>3</v>
      </c>
      <c r="GD794">
        <v>0</v>
      </c>
      <c r="GE794">
        <v>0</v>
      </c>
      <c r="GF794">
        <v>0</v>
      </c>
      <c r="GG794">
        <v>0</v>
      </c>
      <c r="GH794">
        <v>0</v>
      </c>
      <c r="GI794">
        <v>0</v>
      </c>
      <c r="GJ794">
        <v>1</v>
      </c>
      <c r="GK794">
        <v>0</v>
      </c>
      <c r="GL794">
        <v>0</v>
      </c>
      <c r="GM794">
        <v>1</v>
      </c>
      <c r="GN794">
        <v>0</v>
      </c>
      <c r="GO794">
        <v>1</v>
      </c>
      <c r="GP794">
        <v>0</v>
      </c>
      <c r="GQ794">
        <v>1</v>
      </c>
      <c r="GR794">
        <v>0</v>
      </c>
      <c r="GS794">
        <v>4</v>
      </c>
      <c r="GT794">
        <v>13</v>
      </c>
      <c r="GU794">
        <v>79</v>
      </c>
      <c r="GV794">
        <v>34</v>
      </c>
      <c r="GW794">
        <v>12</v>
      </c>
      <c r="GX794">
        <v>8</v>
      </c>
      <c r="GY794">
        <v>4</v>
      </c>
      <c r="GZ794">
        <v>3</v>
      </c>
      <c r="HA794">
        <v>0</v>
      </c>
      <c r="HB794">
        <v>0</v>
      </c>
      <c r="HC794">
        <v>1</v>
      </c>
      <c r="HD794">
        <v>0</v>
      </c>
      <c r="HE794">
        <v>0</v>
      </c>
      <c r="HF794">
        <v>0</v>
      </c>
      <c r="HG794">
        <v>0</v>
      </c>
      <c r="HH794">
        <v>0</v>
      </c>
      <c r="HI794">
        <v>0</v>
      </c>
      <c r="HJ794">
        <v>0</v>
      </c>
      <c r="HK794">
        <v>0</v>
      </c>
      <c r="HL794">
        <v>1</v>
      </c>
      <c r="HM794">
        <v>0</v>
      </c>
      <c r="HN794">
        <v>1</v>
      </c>
      <c r="HO794">
        <v>1</v>
      </c>
      <c r="HP794">
        <v>0</v>
      </c>
      <c r="HQ794">
        <v>0</v>
      </c>
      <c r="HR794">
        <v>0</v>
      </c>
      <c r="HS794">
        <v>0</v>
      </c>
      <c r="HT794">
        <v>1</v>
      </c>
      <c r="HU794">
        <v>0</v>
      </c>
      <c r="HV794">
        <v>0</v>
      </c>
      <c r="HW794">
        <v>0</v>
      </c>
      <c r="HX794">
        <v>2</v>
      </c>
      <c r="HY794">
        <v>34</v>
      </c>
      <c r="HZ794">
        <v>58</v>
      </c>
      <c r="IA794">
        <v>42</v>
      </c>
      <c r="IB794">
        <v>2</v>
      </c>
      <c r="IC794">
        <v>1</v>
      </c>
      <c r="ID794">
        <v>0</v>
      </c>
      <c r="IE794">
        <v>1</v>
      </c>
      <c r="IF794">
        <v>1</v>
      </c>
      <c r="IG794">
        <v>0</v>
      </c>
      <c r="IH794">
        <v>0</v>
      </c>
      <c r="II794">
        <v>0</v>
      </c>
      <c r="IJ794">
        <v>0</v>
      </c>
      <c r="IK794">
        <v>2</v>
      </c>
      <c r="IL794">
        <v>0</v>
      </c>
      <c r="IM794">
        <v>0</v>
      </c>
      <c r="IN794">
        <v>0</v>
      </c>
      <c r="IO794">
        <v>0</v>
      </c>
      <c r="IP794">
        <v>0</v>
      </c>
      <c r="IQ794">
        <v>2</v>
      </c>
      <c r="IR794">
        <v>1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3</v>
      </c>
      <c r="JB794">
        <v>3</v>
      </c>
      <c r="JC794">
        <v>58</v>
      </c>
      <c r="JD794" t="s">
        <v>0</v>
      </c>
      <c r="JE794" t="s">
        <v>0</v>
      </c>
      <c r="JF794" t="s">
        <v>0</v>
      </c>
      <c r="JG794" t="s">
        <v>0</v>
      </c>
      <c r="JH794" t="s">
        <v>0</v>
      </c>
      <c r="JI794" t="s">
        <v>0</v>
      </c>
      <c r="JJ794" t="s">
        <v>0</v>
      </c>
      <c r="JK794" t="s">
        <v>0</v>
      </c>
      <c r="JL794" t="s">
        <v>0</v>
      </c>
      <c r="JM794" t="s">
        <v>0</v>
      </c>
      <c r="JN794" t="s">
        <v>0</v>
      </c>
      <c r="JO794" t="s">
        <v>0</v>
      </c>
      <c r="JP794" t="s">
        <v>0</v>
      </c>
      <c r="JQ794" t="s">
        <v>0</v>
      </c>
      <c r="JR794" t="s">
        <v>0</v>
      </c>
      <c r="JS794" t="s">
        <v>0</v>
      </c>
      <c r="JT794" t="s">
        <v>0</v>
      </c>
      <c r="JU794" t="s">
        <v>0</v>
      </c>
      <c r="JV794" t="s">
        <v>0</v>
      </c>
      <c r="JW794">
        <v>2</v>
      </c>
      <c r="JX794">
        <v>1</v>
      </c>
      <c r="JY794">
        <v>0</v>
      </c>
      <c r="JZ794">
        <v>0</v>
      </c>
      <c r="KA794">
        <v>0</v>
      </c>
      <c r="KB794">
        <v>0</v>
      </c>
      <c r="KC794">
        <v>0</v>
      </c>
      <c r="KD794">
        <v>0</v>
      </c>
      <c r="KE794">
        <v>0</v>
      </c>
      <c r="KF794">
        <v>1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0</v>
      </c>
      <c r="KR794">
        <v>2</v>
      </c>
      <c r="KS794">
        <v>0</v>
      </c>
      <c r="KT794">
        <v>0</v>
      </c>
      <c r="KU794">
        <v>0</v>
      </c>
      <c r="KV794">
        <v>0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0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0</v>
      </c>
      <c r="LJ794">
        <v>0</v>
      </c>
      <c r="LK794">
        <v>0</v>
      </c>
      <c r="LL794">
        <v>0</v>
      </c>
      <c r="LM794">
        <v>0</v>
      </c>
      <c r="LN794">
        <v>0</v>
      </c>
      <c r="LO794">
        <v>0</v>
      </c>
      <c r="LP794">
        <v>0</v>
      </c>
      <c r="LQ794">
        <v>0</v>
      </c>
      <c r="LR794">
        <v>0</v>
      </c>
      <c r="LS794">
        <v>0</v>
      </c>
      <c r="LT794">
        <v>0</v>
      </c>
      <c r="LU794">
        <v>0</v>
      </c>
      <c r="LV794">
        <v>1</v>
      </c>
      <c r="LW794">
        <v>1</v>
      </c>
      <c r="LX794">
        <v>0</v>
      </c>
      <c r="LY794">
        <v>0</v>
      </c>
      <c r="LZ794">
        <v>0</v>
      </c>
      <c r="MA794">
        <v>0</v>
      </c>
      <c r="MB794">
        <v>0</v>
      </c>
      <c r="MC794">
        <v>0</v>
      </c>
      <c r="MD794">
        <v>0</v>
      </c>
      <c r="ME794">
        <v>0</v>
      </c>
      <c r="MF794">
        <v>0</v>
      </c>
      <c r="MG794">
        <v>0</v>
      </c>
      <c r="MH794">
        <v>0</v>
      </c>
      <c r="MI794">
        <v>0</v>
      </c>
      <c r="MJ794">
        <v>0</v>
      </c>
      <c r="MK794">
        <v>0</v>
      </c>
      <c r="ML794">
        <v>0</v>
      </c>
      <c r="MM794">
        <v>1</v>
      </c>
    </row>
    <row r="795" spans="1:351">
      <c r="A795" t="s">
        <v>284</v>
      </c>
      <c r="B795" t="s">
        <v>135</v>
      </c>
      <c r="C795" t="str">
        <f>"206101"</f>
        <v>206101</v>
      </c>
      <c r="D795" t="s">
        <v>282</v>
      </c>
      <c r="E795">
        <v>84</v>
      </c>
      <c r="F795">
        <v>1380</v>
      </c>
      <c r="G795">
        <v>1050</v>
      </c>
      <c r="H795">
        <v>208</v>
      </c>
      <c r="I795">
        <v>842</v>
      </c>
      <c r="J795">
        <v>1</v>
      </c>
      <c r="K795">
        <v>17</v>
      </c>
      <c r="L795">
        <v>3</v>
      </c>
      <c r="M795">
        <v>2</v>
      </c>
      <c r="N795">
        <v>0</v>
      </c>
      <c r="O795">
        <v>0</v>
      </c>
      <c r="P795">
        <v>0</v>
      </c>
      <c r="Q795">
        <v>0</v>
      </c>
      <c r="R795">
        <v>2</v>
      </c>
      <c r="S795">
        <v>844</v>
      </c>
      <c r="T795">
        <v>2</v>
      </c>
      <c r="U795">
        <v>0</v>
      </c>
      <c r="V795">
        <v>844</v>
      </c>
      <c r="W795">
        <v>11</v>
      </c>
      <c r="X795">
        <v>6</v>
      </c>
      <c r="Y795">
        <v>0</v>
      </c>
      <c r="Z795">
        <v>0</v>
      </c>
      <c r="AA795">
        <v>833</v>
      </c>
      <c r="AB795">
        <v>304</v>
      </c>
      <c r="AC795">
        <v>98</v>
      </c>
      <c r="AD795">
        <v>26</v>
      </c>
      <c r="AE795">
        <v>83</v>
      </c>
      <c r="AF795">
        <v>1</v>
      </c>
      <c r="AG795">
        <v>52</v>
      </c>
      <c r="AH795">
        <v>7</v>
      </c>
      <c r="AI795">
        <v>1</v>
      </c>
      <c r="AJ795">
        <v>2</v>
      </c>
      <c r="AK795">
        <v>14</v>
      </c>
      <c r="AL795">
        <v>7</v>
      </c>
      <c r="AM795">
        <v>1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1</v>
      </c>
      <c r="AW795">
        <v>0</v>
      </c>
      <c r="AX795">
        <v>1</v>
      </c>
      <c r="AY795">
        <v>1</v>
      </c>
      <c r="AZ795">
        <v>1</v>
      </c>
      <c r="BA795">
        <v>2</v>
      </c>
      <c r="BB795">
        <v>1</v>
      </c>
      <c r="BC795">
        <v>0</v>
      </c>
      <c r="BD795">
        <v>5</v>
      </c>
      <c r="BE795">
        <v>304</v>
      </c>
      <c r="BF795">
        <v>219</v>
      </c>
      <c r="BG795">
        <v>85</v>
      </c>
      <c r="BH795">
        <v>12</v>
      </c>
      <c r="BI795">
        <v>30</v>
      </c>
      <c r="BJ795">
        <v>11</v>
      </c>
      <c r="BK795">
        <v>10</v>
      </c>
      <c r="BL795">
        <v>2</v>
      </c>
      <c r="BM795">
        <v>1</v>
      </c>
      <c r="BN795">
        <v>0</v>
      </c>
      <c r="BO795">
        <v>2</v>
      </c>
      <c r="BP795">
        <v>2</v>
      </c>
      <c r="BQ795">
        <v>0</v>
      </c>
      <c r="BR795">
        <v>6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3</v>
      </c>
      <c r="BY795">
        <v>0</v>
      </c>
      <c r="BZ795">
        <v>1</v>
      </c>
      <c r="CA795">
        <v>2</v>
      </c>
      <c r="CB795">
        <v>0</v>
      </c>
      <c r="CC795">
        <v>1</v>
      </c>
      <c r="CD795">
        <v>0</v>
      </c>
      <c r="CE795">
        <v>0</v>
      </c>
      <c r="CF795">
        <v>0</v>
      </c>
      <c r="CG795">
        <v>0</v>
      </c>
      <c r="CH795">
        <v>51</v>
      </c>
      <c r="CI795">
        <v>219</v>
      </c>
      <c r="CJ795">
        <v>18</v>
      </c>
      <c r="CK795">
        <v>5</v>
      </c>
      <c r="CL795">
        <v>5</v>
      </c>
      <c r="CM795">
        <v>2</v>
      </c>
      <c r="CN795">
        <v>0</v>
      </c>
      <c r="CO795">
        <v>2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2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1</v>
      </c>
      <c r="DG795">
        <v>0</v>
      </c>
      <c r="DH795">
        <v>1</v>
      </c>
      <c r="DI795">
        <v>18</v>
      </c>
      <c r="DJ795">
        <v>37</v>
      </c>
      <c r="DK795">
        <v>24</v>
      </c>
      <c r="DL795">
        <v>0</v>
      </c>
      <c r="DM795">
        <v>1</v>
      </c>
      <c r="DN795">
        <v>0</v>
      </c>
      <c r="DO795">
        <v>2</v>
      </c>
      <c r="DP795">
        <v>0</v>
      </c>
      <c r="DQ795">
        <v>0</v>
      </c>
      <c r="DR795">
        <v>0</v>
      </c>
      <c r="DS795">
        <v>0</v>
      </c>
      <c r="DT795">
        <v>4</v>
      </c>
      <c r="DU795">
        <v>1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1</v>
      </c>
      <c r="EG795">
        <v>0</v>
      </c>
      <c r="EH795">
        <v>0</v>
      </c>
      <c r="EI795">
        <v>0</v>
      </c>
      <c r="EJ795">
        <v>1</v>
      </c>
      <c r="EK795">
        <v>0</v>
      </c>
      <c r="EL795">
        <v>2</v>
      </c>
      <c r="EM795">
        <v>37</v>
      </c>
      <c r="EN795">
        <v>18</v>
      </c>
      <c r="EO795">
        <v>5</v>
      </c>
      <c r="EP795">
        <v>3</v>
      </c>
      <c r="EQ795">
        <v>1</v>
      </c>
      <c r="ER795">
        <v>0</v>
      </c>
      <c r="ES795">
        <v>0</v>
      </c>
      <c r="ET795">
        <v>0</v>
      </c>
      <c r="EU795">
        <v>0</v>
      </c>
      <c r="EV795">
        <v>0</v>
      </c>
      <c r="EW795">
        <v>1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8</v>
      </c>
      <c r="FQ795">
        <v>18</v>
      </c>
      <c r="FR795">
        <v>75</v>
      </c>
      <c r="FS795">
        <v>26</v>
      </c>
      <c r="FT795">
        <v>1</v>
      </c>
      <c r="FU795">
        <v>11</v>
      </c>
      <c r="FV795">
        <v>0</v>
      </c>
      <c r="FW795">
        <v>0</v>
      </c>
      <c r="FX795">
        <v>5</v>
      </c>
      <c r="FY795">
        <v>0</v>
      </c>
      <c r="FZ795">
        <v>2</v>
      </c>
      <c r="GA795">
        <v>1</v>
      </c>
      <c r="GB795">
        <v>0</v>
      </c>
      <c r="GC795">
        <v>2</v>
      </c>
      <c r="GD795">
        <v>0</v>
      </c>
      <c r="GE795">
        <v>0</v>
      </c>
      <c r="GF795">
        <v>1</v>
      </c>
      <c r="GG795">
        <v>0</v>
      </c>
      <c r="GH795">
        <v>0</v>
      </c>
      <c r="GI795">
        <v>0</v>
      </c>
      <c r="GJ795">
        <v>1</v>
      </c>
      <c r="GK795">
        <v>1</v>
      </c>
      <c r="GL795">
        <v>0</v>
      </c>
      <c r="GM795">
        <v>1</v>
      </c>
      <c r="GN795">
        <v>2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21</v>
      </c>
      <c r="GU795">
        <v>75</v>
      </c>
      <c r="GV795">
        <v>59</v>
      </c>
      <c r="GW795">
        <v>26</v>
      </c>
      <c r="GX795">
        <v>14</v>
      </c>
      <c r="GY795">
        <v>3</v>
      </c>
      <c r="GZ795">
        <v>1</v>
      </c>
      <c r="HA795">
        <v>3</v>
      </c>
      <c r="HB795">
        <v>3</v>
      </c>
      <c r="HC795">
        <v>0</v>
      </c>
      <c r="HD795">
        <v>0</v>
      </c>
      <c r="HE795">
        <v>0</v>
      </c>
      <c r="HF795">
        <v>0</v>
      </c>
      <c r="HG795">
        <v>0</v>
      </c>
      <c r="HH795">
        <v>0</v>
      </c>
      <c r="HI795">
        <v>2</v>
      </c>
      <c r="HJ795">
        <v>0</v>
      </c>
      <c r="HK795">
        <v>0</v>
      </c>
      <c r="HL795">
        <v>1</v>
      </c>
      <c r="HM795">
        <v>0</v>
      </c>
      <c r="HN795">
        <v>3</v>
      </c>
      <c r="HO795">
        <v>0</v>
      </c>
      <c r="HP795">
        <v>1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1</v>
      </c>
      <c r="HW795">
        <v>0</v>
      </c>
      <c r="HX795">
        <v>0</v>
      </c>
      <c r="HY795">
        <v>59</v>
      </c>
      <c r="HZ795">
        <v>101</v>
      </c>
      <c r="IA795">
        <v>80</v>
      </c>
      <c r="IB795">
        <v>11</v>
      </c>
      <c r="IC795">
        <v>0</v>
      </c>
      <c r="ID795">
        <v>0</v>
      </c>
      <c r="IE795">
        <v>0</v>
      </c>
      <c r="IF795">
        <v>0</v>
      </c>
      <c r="IG795">
        <v>0</v>
      </c>
      <c r="IH795">
        <v>0</v>
      </c>
      <c r="II795">
        <v>1</v>
      </c>
      <c r="IJ795">
        <v>1</v>
      </c>
      <c r="IK795">
        <v>2</v>
      </c>
      <c r="IL795">
        <v>1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0</v>
      </c>
      <c r="IT795">
        <v>1</v>
      </c>
      <c r="IU795">
        <v>0</v>
      </c>
      <c r="IV795">
        <v>2</v>
      </c>
      <c r="IW795">
        <v>0</v>
      </c>
      <c r="IX795">
        <v>1</v>
      </c>
      <c r="IY795">
        <v>0</v>
      </c>
      <c r="IZ795">
        <v>0</v>
      </c>
      <c r="JA795">
        <v>0</v>
      </c>
      <c r="JB795">
        <v>1</v>
      </c>
      <c r="JC795">
        <v>101</v>
      </c>
      <c r="JD795" t="s">
        <v>0</v>
      </c>
      <c r="JE795" t="s">
        <v>0</v>
      </c>
      <c r="JF795" t="s">
        <v>0</v>
      </c>
      <c r="JG795" t="s">
        <v>0</v>
      </c>
      <c r="JH795" t="s">
        <v>0</v>
      </c>
      <c r="JI795" t="s">
        <v>0</v>
      </c>
      <c r="JJ795" t="s">
        <v>0</v>
      </c>
      <c r="JK795" t="s">
        <v>0</v>
      </c>
      <c r="JL795" t="s">
        <v>0</v>
      </c>
      <c r="JM795" t="s">
        <v>0</v>
      </c>
      <c r="JN795" t="s">
        <v>0</v>
      </c>
      <c r="JO795" t="s">
        <v>0</v>
      </c>
      <c r="JP795" t="s">
        <v>0</v>
      </c>
      <c r="JQ795" t="s">
        <v>0</v>
      </c>
      <c r="JR795" t="s">
        <v>0</v>
      </c>
      <c r="JS795" t="s">
        <v>0</v>
      </c>
      <c r="JT795" t="s">
        <v>0</v>
      </c>
      <c r="JU795" t="s">
        <v>0</v>
      </c>
      <c r="JV795" t="s">
        <v>0</v>
      </c>
      <c r="JW795">
        <v>1</v>
      </c>
      <c r="JX795">
        <v>1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E795">
        <v>0</v>
      </c>
      <c r="KF795">
        <v>0</v>
      </c>
      <c r="KG795">
        <v>0</v>
      </c>
      <c r="KH795">
        <v>0</v>
      </c>
      <c r="KI795">
        <v>0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1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0</v>
      </c>
      <c r="LG795">
        <v>0</v>
      </c>
      <c r="LH795">
        <v>0</v>
      </c>
      <c r="LI795">
        <v>0</v>
      </c>
      <c r="LJ795">
        <v>0</v>
      </c>
      <c r="LK795">
        <v>0</v>
      </c>
      <c r="LL795">
        <v>0</v>
      </c>
      <c r="LM795">
        <v>0</v>
      </c>
      <c r="LN795">
        <v>0</v>
      </c>
      <c r="LO795">
        <v>0</v>
      </c>
      <c r="LP795">
        <v>0</v>
      </c>
      <c r="LQ795">
        <v>0</v>
      </c>
      <c r="LR795">
        <v>0</v>
      </c>
      <c r="LS795">
        <v>0</v>
      </c>
      <c r="LT795">
        <v>0</v>
      </c>
      <c r="LU795">
        <v>0</v>
      </c>
      <c r="LV795">
        <v>1</v>
      </c>
      <c r="LW795">
        <v>0</v>
      </c>
      <c r="LX795">
        <v>0</v>
      </c>
      <c r="LY795">
        <v>0</v>
      </c>
      <c r="LZ795">
        <v>0</v>
      </c>
      <c r="MA795">
        <v>0</v>
      </c>
      <c r="MB795">
        <v>0</v>
      </c>
      <c r="MC795">
        <v>0</v>
      </c>
      <c r="MD795">
        <v>0</v>
      </c>
      <c r="ME795">
        <v>1</v>
      </c>
      <c r="MF795">
        <v>0</v>
      </c>
      <c r="MG795">
        <v>0</v>
      </c>
      <c r="MH795">
        <v>0</v>
      </c>
      <c r="MI795">
        <v>0</v>
      </c>
      <c r="MJ795">
        <v>0</v>
      </c>
      <c r="MK795">
        <v>0</v>
      </c>
      <c r="ML795">
        <v>0</v>
      </c>
      <c r="MM795">
        <v>1</v>
      </c>
    </row>
    <row r="796" spans="1:351">
      <c r="A796" t="s">
        <v>283</v>
      </c>
      <c r="B796" t="s">
        <v>135</v>
      </c>
      <c r="C796" t="str">
        <f>"206101"</f>
        <v>206101</v>
      </c>
      <c r="D796" t="s">
        <v>282</v>
      </c>
      <c r="E796">
        <v>85</v>
      </c>
      <c r="F796">
        <v>1281</v>
      </c>
      <c r="G796">
        <v>960</v>
      </c>
      <c r="H796">
        <v>175</v>
      </c>
      <c r="I796">
        <v>785</v>
      </c>
      <c r="J796">
        <v>0</v>
      </c>
      <c r="K796">
        <v>12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785</v>
      </c>
      <c r="T796">
        <v>0</v>
      </c>
      <c r="U796">
        <v>0</v>
      </c>
      <c r="V796">
        <v>785</v>
      </c>
      <c r="W796">
        <v>15</v>
      </c>
      <c r="X796">
        <v>10</v>
      </c>
      <c r="Y796">
        <v>4</v>
      </c>
      <c r="Z796">
        <v>1</v>
      </c>
      <c r="AA796">
        <v>770</v>
      </c>
      <c r="AB796">
        <v>290</v>
      </c>
      <c r="AC796">
        <v>81</v>
      </c>
      <c r="AD796">
        <v>24</v>
      </c>
      <c r="AE796">
        <v>93</v>
      </c>
      <c r="AF796">
        <v>3</v>
      </c>
      <c r="AG796">
        <v>45</v>
      </c>
      <c r="AH796">
        <v>6</v>
      </c>
      <c r="AI796">
        <v>2</v>
      </c>
      <c r="AJ796">
        <v>2</v>
      </c>
      <c r="AK796">
        <v>3</v>
      </c>
      <c r="AL796">
        <v>12</v>
      </c>
      <c r="AM796">
        <v>2</v>
      </c>
      <c r="AN796">
        <v>0</v>
      </c>
      <c r="AO796">
        <v>0</v>
      </c>
      <c r="AP796">
        <v>0</v>
      </c>
      <c r="AQ796">
        <v>3</v>
      </c>
      <c r="AR796">
        <v>0</v>
      </c>
      <c r="AS796">
        <v>2</v>
      </c>
      <c r="AT796">
        <v>5</v>
      </c>
      <c r="AU796">
        <v>0</v>
      </c>
      <c r="AV796">
        <v>0</v>
      </c>
      <c r="AW796">
        <v>2</v>
      </c>
      <c r="AX796">
        <v>1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4</v>
      </c>
      <c r="BE796">
        <v>290</v>
      </c>
      <c r="BF796">
        <v>195</v>
      </c>
      <c r="BG796">
        <v>70</v>
      </c>
      <c r="BH796">
        <v>13</v>
      </c>
      <c r="BI796">
        <v>33</v>
      </c>
      <c r="BJ796">
        <v>14</v>
      </c>
      <c r="BK796">
        <v>12</v>
      </c>
      <c r="BL796">
        <v>1</v>
      </c>
      <c r="BM796">
        <v>1</v>
      </c>
      <c r="BN796">
        <v>3</v>
      </c>
      <c r="BO796">
        <v>0</v>
      </c>
      <c r="BP796">
        <v>1</v>
      </c>
      <c r="BQ796">
        <v>0</v>
      </c>
      <c r="BR796">
        <v>1</v>
      </c>
      <c r="BS796">
        <v>0</v>
      </c>
      <c r="BT796">
        <v>0</v>
      </c>
      <c r="BU796">
        <v>1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2</v>
      </c>
      <c r="CB796">
        <v>0</v>
      </c>
      <c r="CC796">
        <v>2</v>
      </c>
      <c r="CD796">
        <v>0</v>
      </c>
      <c r="CE796">
        <v>0</v>
      </c>
      <c r="CF796">
        <v>0</v>
      </c>
      <c r="CG796">
        <v>0</v>
      </c>
      <c r="CH796">
        <v>41</v>
      </c>
      <c r="CI796">
        <v>195</v>
      </c>
      <c r="CJ796">
        <v>30</v>
      </c>
      <c r="CK796">
        <v>13</v>
      </c>
      <c r="CL796">
        <v>7</v>
      </c>
      <c r="CM796">
        <v>1</v>
      </c>
      <c r="CN796">
        <v>2</v>
      </c>
      <c r="CO796">
        <v>1</v>
      </c>
      <c r="CP796">
        <v>0</v>
      </c>
      <c r="CQ796">
        <v>0</v>
      </c>
      <c r="CR796">
        <v>1</v>
      </c>
      <c r="CS796">
        <v>1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1</v>
      </c>
      <c r="DB796">
        <v>0</v>
      </c>
      <c r="DC796">
        <v>0</v>
      </c>
      <c r="DD796">
        <v>1</v>
      </c>
      <c r="DE796">
        <v>0</v>
      </c>
      <c r="DF796">
        <v>0</v>
      </c>
      <c r="DG796">
        <v>1</v>
      </c>
      <c r="DH796">
        <v>1</v>
      </c>
      <c r="DI796">
        <v>30</v>
      </c>
      <c r="DJ796">
        <v>31</v>
      </c>
      <c r="DK796">
        <v>20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1</v>
      </c>
      <c r="DR796">
        <v>0</v>
      </c>
      <c r="DS796">
        <v>0</v>
      </c>
      <c r="DT796">
        <v>4</v>
      </c>
      <c r="DU796">
        <v>2</v>
      </c>
      <c r="DV796">
        <v>0</v>
      </c>
      <c r="DW796">
        <v>0</v>
      </c>
      <c r="DX796">
        <v>0</v>
      </c>
      <c r="DY796">
        <v>1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1</v>
      </c>
      <c r="EF796">
        <v>1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1</v>
      </c>
      <c r="EM796">
        <v>31</v>
      </c>
      <c r="EN796">
        <v>27</v>
      </c>
      <c r="EO796">
        <v>3</v>
      </c>
      <c r="EP796">
        <v>7</v>
      </c>
      <c r="EQ796">
        <v>0</v>
      </c>
      <c r="ER796">
        <v>0</v>
      </c>
      <c r="ES796">
        <v>1</v>
      </c>
      <c r="ET796">
        <v>1</v>
      </c>
      <c r="EU796">
        <v>1</v>
      </c>
      <c r="EV796">
        <v>1</v>
      </c>
      <c r="EW796">
        <v>0</v>
      </c>
      <c r="EX796">
        <v>1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1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11</v>
      </c>
      <c r="FQ796">
        <v>27</v>
      </c>
      <c r="FR796">
        <v>72</v>
      </c>
      <c r="FS796">
        <v>24</v>
      </c>
      <c r="FT796">
        <v>3</v>
      </c>
      <c r="FU796">
        <v>15</v>
      </c>
      <c r="FV796">
        <v>1</v>
      </c>
      <c r="FW796">
        <v>2</v>
      </c>
      <c r="FX796">
        <v>4</v>
      </c>
      <c r="FY796">
        <v>0</v>
      </c>
      <c r="FZ796">
        <v>3</v>
      </c>
      <c r="GA796">
        <v>3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0</v>
      </c>
      <c r="GI796">
        <v>0</v>
      </c>
      <c r="GJ796">
        <v>0</v>
      </c>
      <c r="GK796">
        <v>1</v>
      </c>
      <c r="GL796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0</v>
      </c>
      <c r="GS796">
        <v>4</v>
      </c>
      <c r="GT796">
        <v>12</v>
      </c>
      <c r="GU796">
        <v>72</v>
      </c>
      <c r="GV796">
        <v>58</v>
      </c>
      <c r="GW796">
        <v>20</v>
      </c>
      <c r="GX796">
        <v>11</v>
      </c>
      <c r="GY796">
        <v>5</v>
      </c>
      <c r="GZ796">
        <v>1</v>
      </c>
      <c r="HA796">
        <v>5</v>
      </c>
      <c r="HB796">
        <v>1</v>
      </c>
      <c r="HC796">
        <v>4</v>
      </c>
      <c r="HD796">
        <v>0</v>
      </c>
      <c r="HE796">
        <v>1</v>
      </c>
      <c r="HF796">
        <v>0</v>
      </c>
      <c r="HG796">
        <v>2</v>
      </c>
      <c r="HH796">
        <v>0</v>
      </c>
      <c r="HI796">
        <v>1</v>
      </c>
      <c r="HJ796">
        <v>3</v>
      </c>
      <c r="HK796">
        <v>0</v>
      </c>
      <c r="HL796">
        <v>0</v>
      </c>
      <c r="HM796">
        <v>2</v>
      </c>
      <c r="HN796">
        <v>0</v>
      </c>
      <c r="HO796">
        <v>0</v>
      </c>
      <c r="HP796">
        <v>1</v>
      </c>
      <c r="HQ796">
        <v>0</v>
      </c>
      <c r="HR796">
        <v>0</v>
      </c>
      <c r="HS796">
        <v>0</v>
      </c>
      <c r="HT796">
        <v>0</v>
      </c>
      <c r="HU796">
        <v>1</v>
      </c>
      <c r="HV796">
        <v>0</v>
      </c>
      <c r="HW796">
        <v>0</v>
      </c>
      <c r="HX796">
        <v>0</v>
      </c>
      <c r="HY796">
        <v>58</v>
      </c>
      <c r="HZ796">
        <v>61</v>
      </c>
      <c r="IA796">
        <v>46</v>
      </c>
      <c r="IB796">
        <v>7</v>
      </c>
      <c r="IC796">
        <v>0</v>
      </c>
      <c r="ID796">
        <v>1</v>
      </c>
      <c r="IE796">
        <v>0</v>
      </c>
      <c r="IF796">
        <v>0</v>
      </c>
      <c r="IG796">
        <v>0</v>
      </c>
      <c r="IH796">
        <v>0</v>
      </c>
      <c r="II796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2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1</v>
      </c>
      <c r="JB796">
        <v>4</v>
      </c>
      <c r="JC796">
        <v>61</v>
      </c>
      <c r="JD796" t="s">
        <v>0</v>
      </c>
      <c r="JE796" t="s">
        <v>0</v>
      </c>
      <c r="JF796" t="s">
        <v>0</v>
      </c>
      <c r="JG796" t="s">
        <v>0</v>
      </c>
      <c r="JH796" t="s">
        <v>0</v>
      </c>
      <c r="JI796" t="s">
        <v>0</v>
      </c>
      <c r="JJ796" t="s">
        <v>0</v>
      </c>
      <c r="JK796" t="s">
        <v>0</v>
      </c>
      <c r="JL796" t="s">
        <v>0</v>
      </c>
      <c r="JM796" t="s">
        <v>0</v>
      </c>
      <c r="JN796" t="s">
        <v>0</v>
      </c>
      <c r="JO796" t="s">
        <v>0</v>
      </c>
      <c r="JP796" t="s">
        <v>0</v>
      </c>
      <c r="JQ796" t="s">
        <v>0</v>
      </c>
      <c r="JR796" t="s">
        <v>0</v>
      </c>
      <c r="JS796" t="s">
        <v>0</v>
      </c>
      <c r="JT796" t="s">
        <v>0</v>
      </c>
      <c r="JU796" t="s">
        <v>0</v>
      </c>
      <c r="JV796" t="s">
        <v>0</v>
      </c>
      <c r="JW796">
        <v>6</v>
      </c>
      <c r="JX796">
        <v>2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E796">
        <v>0</v>
      </c>
      <c r="KF796">
        <v>2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1</v>
      </c>
      <c r="KO796">
        <v>0</v>
      </c>
      <c r="KP796">
        <v>1</v>
      </c>
      <c r="KQ796">
        <v>0</v>
      </c>
      <c r="KR796">
        <v>6</v>
      </c>
      <c r="KS796">
        <v>0</v>
      </c>
      <c r="KT796">
        <v>0</v>
      </c>
      <c r="KU796">
        <v>0</v>
      </c>
      <c r="KV796">
        <v>0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  <c r="LL796">
        <v>0</v>
      </c>
      <c r="LM796">
        <v>0</v>
      </c>
      <c r="LN796">
        <v>0</v>
      </c>
      <c r="LO796">
        <v>0</v>
      </c>
      <c r="LP796">
        <v>0</v>
      </c>
      <c r="LQ796">
        <v>0</v>
      </c>
      <c r="LR796">
        <v>0</v>
      </c>
      <c r="LS796">
        <v>0</v>
      </c>
      <c r="LT796">
        <v>0</v>
      </c>
      <c r="LU796">
        <v>0</v>
      </c>
      <c r="LV796">
        <v>0</v>
      </c>
      <c r="LW796">
        <v>0</v>
      </c>
      <c r="LX796">
        <v>0</v>
      </c>
      <c r="LY796">
        <v>0</v>
      </c>
      <c r="LZ796">
        <v>0</v>
      </c>
      <c r="MA796">
        <v>0</v>
      </c>
      <c r="MB796">
        <v>0</v>
      </c>
      <c r="MC796">
        <v>0</v>
      </c>
      <c r="MD796">
        <v>0</v>
      </c>
      <c r="ME796">
        <v>0</v>
      </c>
      <c r="MF796">
        <v>0</v>
      </c>
      <c r="MG796">
        <v>0</v>
      </c>
      <c r="MH796">
        <v>0</v>
      </c>
      <c r="MI796">
        <v>0</v>
      </c>
      <c r="MJ796">
        <v>0</v>
      </c>
      <c r="MK796">
        <v>0</v>
      </c>
      <c r="ML796">
        <v>0</v>
      </c>
      <c r="MM796">
        <v>0</v>
      </c>
    </row>
    <row r="797" spans="1:351">
      <c r="A797" t="s">
        <v>281</v>
      </c>
      <c r="B797" t="s">
        <v>135</v>
      </c>
      <c r="C797" t="str">
        <f>"206101"</f>
        <v>206101</v>
      </c>
      <c r="D797" t="s">
        <v>279</v>
      </c>
      <c r="E797">
        <v>86</v>
      </c>
      <c r="F797">
        <v>1074</v>
      </c>
      <c r="G797">
        <v>829</v>
      </c>
      <c r="H797">
        <v>160</v>
      </c>
      <c r="I797">
        <v>669</v>
      </c>
      <c r="J797">
        <v>2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669</v>
      </c>
      <c r="T797">
        <v>0</v>
      </c>
      <c r="U797">
        <v>0</v>
      </c>
      <c r="V797">
        <v>669</v>
      </c>
      <c r="W797">
        <v>7</v>
      </c>
      <c r="X797">
        <v>4</v>
      </c>
      <c r="Y797">
        <v>2</v>
      </c>
      <c r="Z797">
        <v>1</v>
      </c>
      <c r="AA797">
        <v>662</v>
      </c>
      <c r="AB797">
        <v>305</v>
      </c>
      <c r="AC797">
        <v>105</v>
      </c>
      <c r="AD797">
        <v>26</v>
      </c>
      <c r="AE797">
        <v>84</v>
      </c>
      <c r="AF797">
        <v>1</v>
      </c>
      <c r="AG797">
        <v>34</v>
      </c>
      <c r="AH797">
        <v>0</v>
      </c>
      <c r="AI797">
        <v>0</v>
      </c>
      <c r="AJ797">
        <v>0</v>
      </c>
      <c r="AK797">
        <v>14</v>
      </c>
      <c r="AL797">
        <v>32</v>
      </c>
      <c r="AM797">
        <v>0</v>
      </c>
      <c r="AN797">
        <v>1</v>
      </c>
      <c r="AO797">
        <v>0</v>
      </c>
      <c r="AP797">
        <v>0</v>
      </c>
      <c r="AQ797">
        <v>2</v>
      </c>
      <c r="AR797">
        <v>0</v>
      </c>
      <c r="AS797">
        <v>0</v>
      </c>
      <c r="AT797">
        <v>1</v>
      </c>
      <c r="AU797">
        <v>0</v>
      </c>
      <c r="AV797">
        <v>0</v>
      </c>
      <c r="AW797">
        <v>1</v>
      </c>
      <c r="AX797">
        <v>0</v>
      </c>
      <c r="AY797">
        <v>0</v>
      </c>
      <c r="AZ797">
        <v>0</v>
      </c>
      <c r="BA797">
        <v>0</v>
      </c>
      <c r="BB797">
        <v>2</v>
      </c>
      <c r="BC797">
        <v>0</v>
      </c>
      <c r="BD797">
        <v>2</v>
      </c>
      <c r="BE797">
        <v>305</v>
      </c>
      <c r="BF797">
        <v>137</v>
      </c>
      <c r="BG797">
        <v>53</v>
      </c>
      <c r="BH797">
        <v>7</v>
      </c>
      <c r="BI797">
        <v>7</v>
      </c>
      <c r="BJ797">
        <v>7</v>
      </c>
      <c r="BK797">
        <v>16</v>
      </c>
      <c r="BL797">
        <v>2</v>
      </c>
      <c r="BM797">
        <v>1</v>
      </c>
      <c r="BN797">
        <v>0</v>
      </c>
      <c r="BO797">
        <v>0</v>
      </c>
      <c r="BP797">
        <v>1</v>
      </c>
      <c r="BQ797">
        <v>0</v>
      </c>
      <c r="BR797">
        <v>1</v>
      </c>
      <c r="BS797">
        <v>0</v>
      </c>
      <c r="BT797">
        <v>0</v>
      </c>
      <c r="BU797">
        <v>2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1</v>
      </c>
      <c r="CB797">
        <v>0</v>
      </c>
      <c r="CC797">
        <v>2</v>
      </c>
      <c r="CD797">
        <v>0</v>
      </c>
      <c r="CE797">
        <v>0</v>
      </c>
      <c r="CF797">
        <v>0</v>
      </c>
      <c r="CG797">
        <v>1</v>
      </c>
      <c r="CH797">
        <v>36</v>
      </c>
      <c r="CI797">
        <v>137</v>
      </c>
      <c r="CJ797">
        <v>18</v>
      </c>
      <c r="CK797">
        <v>11</v>
      </c>
      <c r="CL797">
        <v>3</v>
      </c>
      <c r="CM797">
        <v>0</v>
      </c>
      <c r="CN797">
        <v>0</v>
      </c>
      <c r="CO797">
        <v>2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0</v>
      </c>
      <c r="CV797">
        <v>1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18</v>
      </c>
      <c r="DJ797">
        <v>20</v>
      </c>
      <c r="DK797">
        <v>10</v>
      </c>
      <c r="DL797">
        <v>0</v>
      </c>
      <c r="DM797">
        <v>2</v>
      </c>
      <c r="DN797">
        <v>0</v>
      </c>
      <c r="DO797">
        <v>1</v>
      </c>
      <c r="DP797">
        <v>0</v>
      </c>
      <c r="DQ797">
        <v>1</v>
      </c>
      <c r="DR797">
        <v>0</v>
      </c>
      <c r="DS797">
        <v>1</v>
      </c>
      <c r="DT797">
        <v>1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2</v>
      </c>
      <c r="EF797">
        <v>0</v>
      </c>
      <c r="EG797">
        <v>0</v>
      </c>
      <c r="EH797">
        <v>1</v>
      </c>
      <c r="EI797">
        <v>0</v>
      </c>
      <c r="EJ797">
        <v>1</v>
      </c>
      <c r="EK797">
        <v>0</v>
      </c>
      <c r="EL797">
        <v>0</v>
      </c>
      <c r="EM797">
        <v>20</v>
      </c>
      <c r="EN797">
        <v>35</v>
      </c>
      <c r="EO797">
        <v>5</v>
      </c>
      <c r="EP797">
        <v>5</v>
      </c>
      <c r="EQ797">
        <v>0</v>
      </c>
      <c r="ER797">
        <v>1</v>
      </c>
      <c r="ES797">
        <v>0</v>
      </c>
      <c r="ET797">
        <v>0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1</v>
      </c>
      <c r="FD797">
        <v>0</v>
      </c>
      <c r="FE797">
        <v>0</v>
      </c>
      <c r="FF797">
        <v>0</v>
      </c>
      <c r="FG797">
        <v>1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22</v>
      </c>
      <c r="FQ797">
        <v>35</v>
      </c>
      <c r="FR797">
        <v>41</v>
      </c>
      <c r="FS797">
        <v>9</v>
      </c>
      <c r="FT797">
        <v>2</v>
      </c>
      <c r="FU797">
        <v>10</v>
      </c>
      <c r="FV797">
        <v>0</v>
      </c>
      <c r="FW797">
        <v>0</v>
      </c>
      <c r="FX797">
        <v>8</v>
      </c>
      <c r="FY797">
        <v>0</v>
      </c>
      <c r="FZ797">
        <v>0</v>
      </c>
      <c r="GA797">
        <v>0</v>
      </c>
      <c r="GB797">
        <v>0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>
        <v>0</v>
      </c>
      <c r="GJ797">
        <v>0</v>
      </c>
      <c r="GK797">
        <v>0</v>
      </c>
      <c r="GL797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3</v>
      </c>
      <c r="GT797">
        <v>9</v>
      </c>
      <c r="GU797">
        <v>41</v>
      </c>
      <c r="GV797">
        <v>44</v>
      </c>
      <c r="GW797">
        <v>20</v>
      </c>
      <c r="GX797">
        <v>11</v>
      </c>
      <c r="GY797">
        <v>3</v>
      </c>
      <c r="GZ797">
        <v>0</v>
      </c>
      <c r="HA797">
        <v>3</v>
      </c>
      <c r="HB797">
        <v>0</v>
      </c>
      <c r="HC797">
        <v>3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1</v>
      </c>
      <c r="HL797">
        <v>0</v>
      </c>
      <c r="HM797">
        <v>1</v>
      </c>
      <c r="HN797">
        <v>0</v>
      </c>
      <c r="HO797">
        <v>0</v>
      </c>
      <c r="HP797">
        <v>0</v>
      </c>
      <c r="HQ797">
        <v>1</v>
      </c>
      <c r="HR797">
        <v>0</v>
      </c>
      <c r="HS797">
        <v>0</v>
      </c>
      <c r="HT797">
        <v>0</v>
      </c>
      <c r="HU797">
        <v>0</v>
      </c>
      <c r="HV797">
        <v>1</v>
      </c>
      <c r="HW797">
        <v>0</v>
      </c>
      <c r="HX797">
        <v>0</v>
      </c>
      <c r="HY797">
        <v>44</v>
      </c>
      <c r="HZ797">
        <v>56</v>
      </c>
      <c r="IA797">
        <v>36</v>
      </c>
      <c r="IB797">
        <v>5</v>
      </c>
      <c r="IC797">
        <v>0</v>
      </c>
      <c r="ID797">
        <v>3</v>
      </c>
      <c r="IE797">
        <v>2</v>
      </c>
      <c r="IF797">
        <v>1</v>
      </c>
      <c r="IG797">
        <v>1</v>
      </c>
      <c r="IH797">
        <v>0</v>
      </c>
      <c r="II797">
        <v>0</v>
      </c>
      <c r="IJ797">
        <v>0</v>
      </c>
      <c r="IK797">
        <v>1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1</v>
      </c>
      <c r="JB797">
        <v>6</v>
      </c>
      <c r="JC797">
        <v>56</v>
      </c>
      <c r="JD797" t="s">
        <v>0</v>
      </c>
      <c r="JE797" t="s">
        <v>0</v>
      </c>
      <c r="JF797" t="s">
        <v>0</v>
      </c>
      <c r="JG797" t="s">
        <v>0</v>
      </c>
      <c r="JH797" t="s">
        <v>0</v>
      </c>
      <c r="JI797" t="s">
        <v>0</v>
      </c>
      <c r="JJ797" t="s">
        <v>0</v>
      </c>
      <c r="JK797" t="s">
        <v>0</v>
      </c>
      <c r="JL797" t="s">
        <v>0</v>
      </c>
      <c r="JM797" t="s">
        <v>0</v>
      </c>
      <c r="JN797" t="s">
        <v>0</v>
      </c>
      <c r="JO797" t="s">
        <v>0</v>
      </c>
      <c r="JP797" t="s">
        <v>0</v>
      </c>
      <c r="JQ797" t="s">
        <v>0</v>
      </c>
      <c r="JR797" t="s">
        <v>0</v>
      </c>
      <c r="JS797" t="s">
        <v>0</v>
      </c>
      <c r="JT797" t="s">
        <v>0</v>
      </c>
      <c r="JU797" t="s">
        <v>0</v>
      </c>
      <c r="JV797" t="s">
        <v>0</v>
      </c>
      <c r="JW797">
        <v>6</v>
      </c>
      <c r="JX797">
        <v>4</v>
      </c>
      <c r="JY797">
        <v>1</v>
      </c>
      <c r="JZ797">
        <v>0</v>
      </c>
      <c r="KA797">
        <v>0</v>
      </c>
      <c r="KB797">
        <v>0</v>
      </c>
      <c r="KC797">
        <v>0</v>
      </c>
      <c r="KD797">
        <v>1</v>
      </c>
      <c r="KE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6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  <c r="LM797">
        <v>0</v>
      </c>
      <c r="LN797">
        <v>0</v>
      </c>
      <c r="LO797">
        <v>0</v>
      </c>
      <c r="LP797">
        <v>0</v>
      </c>
      <c r="LQ797">
        <v>0</v>
      </c>
      <c r="LR797">
        <v>0</v>
      </c>
      <c r="LS797">
        <v>0</v>
      </c>
      <c r="LT797">
        <v>0</v>
      </c>
      <c r="LU797">
        <v>0</v>
      </c>
      <c r="LV797">
        <v>0</v>
      </c>
      <c r="LW797">
        <v>0</v>
      </c>
      <c r="LX797">
        <v>0</v>
      </c>
      <c r="LY797">
        <v>0</v>
      </c>
      <c r="LZ797">
        <v>0</v>
      </c>
      <c r="MA797">
        <v>0</v>
      </c>
      <c r="MB797">
        <v>0</v>
      </c>
      <c r="MC797">
        <v>0</v>
      </c>
      <c r="MD797">
        <v>0</v>
      </c>
      <c r="ME797">
        <v>0</v>
      </c>
      <c r="MF797">
        <v>0</v>
      </c>
      <c r="MG797">
        <v>0</v>
      </c>
      <c r="MH797">
        <v>0</v>
      </c>
      <c r="MI797">
        <v>0</v>
      </c>
      <c r="MJ797">
        <v>0</v>
      </c>
      <c r="MK797">
        <v>0</v>
      </c>
      <c r="ML797">
        <v>0</v>
      </c>
      <c r="MM797">
        <v>0</v>
      </c>
    </row>
    <row r="798" spans="1:351">
      <c r="A798" t="s">
        <v>280</v>
      </c>
      <c r="B798" t="s">
        <v>135</v>
      </c>
      <c r="C798" t="str">
        <f>"206101"</f>
        <v>206101</v>
      </c>
      <c r="D798" t="s">
        <v>279</v>
      </c>
      <c r="E798">
        <v>87</v>
      </c>
      <c r="F798">
        <v>1487</v>
      </c>
      <c r="G798">
        <v>1137</v>
      </c>
      <c r="H798">
        <v>260</v>
      </c>
      <c r="I798">
        <v>877</v>
      </c>
      <c r="J798">
        <v>0</v>
      </c>
      <c r="K798">
        <v>4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877</v>
      </c>
      <c r="T798">
        <v>0</v>
      </c>
      <c r="U798">
        <v>0</v>
      </c>
      <c r="V798">
        <v>877</v>
      </c>
      <c r="W798">
        <v>10</v>
      </c>
      <c r="X798">
        <v>4</v>
      </c>
      <c r="Y798">
        <v>6</v>
      </c>
      <c r="Z798">
        <v>0</v>
      </c>
      <c r="AA798">
        <v>867</v>
      </c>
      <c r="AB798">
        <v>330</v>
      </c>
      <c r="AC798">
        <v>73</v>
      </c>
      <c r="AD798">
        <v>28</v>
      </c>
      <c r="AE798">
        <v>97</v>
      </c>
      <c r="AF798">
        <v>2</v>
      </c>
      <c r="AG798">
        <v>47</v>
      </c>
      <c r="AH798">
        <v>7</v>
      </c>
      <c r="AI798">
        <v>1</v>
      </c>
      <c r="AJ798">
        <v>0</v>
      </c>
      <c r="AK798">
        <v>8</v>
      </c>
      <c r="AL798">
        <v>38</v>
      </c>
      <c r="AM798">
        <v>4</v>
      </c>
      <c r="AN798">
        <v>0</v>
      </c>
      <c r="AO798">
        <v>1</v>
      </c>
      <c r="AP798">
        <v>1</v>
      </c>
      <c r="AQ798">
        <v>3</v>
      </c>
      <c r="AR798">
        <v>1</v>
      </c>
      <c r="AS798">
        <v>0</v>
      </c>
      <c r="AT798">
        <v>2</v>
      </c>
      <c r="AU798">
        <v>0</v>
      </c>
      <c r="AV798">
        <v>2</v>
      </c>
      <c r="AW798">
        <v>0</v>
      </c>
      <c r="AX798">
        <v>0</v>
      </c>
      <c r="AY798">
        <v>0</v>
      </c>
      <c r="AZ798">
        <v>5</v>
      </c>
      <c r="BA798">
        <v>1</v>
      </c>
      <c r="BB798">
        <v>3</v>
      </c>
      <c r="BC798">
        <v>0</v>
      </c>
      <c r="BD798">
        <v>6</v>
      </c>
      <c r="BE798">
        <v>330</v>
      </c>
      <c r="BF798">
        <v>205</v>
      </c>
      <c r="BG798">
        <v>88</v>
      </c>
      <c r="BH798">
        <v>12</v>
      </c>
      <c r="BI798">
        <v>27</v>
      </c>
      <c r="BJ798">
        <v>13</v>
      </c>
      <c r="BK798">
        <v>18</v>
      </c>
      <c r="BL798">
        <v>0</v>
      </c>
      <c r="BM798">
        <v>0</v>
      </c>
      <c r="BN798">
        <v>1</v>
      </c>
      <c r="BO798">
        <v>0</v>
      </c>
      <c r="BP798">
        <v>4</v>
      </c>
      <c r="BQ798">
        <v>0</v>
      </c>
      <c r="BR798">
        <v>1</v>
      </c>
      <c r="BS798">
        <v>0</v>
      </c>
      <c r="BT798">
        <v>1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2</v>
      </c>
      <c r="CB798">
        <v>0</v>
      </c>
      <c r="CC798">
        <v>1</v>
      </c>
      <c r="CD798">
        <v>0</v>
      </c>
      <c r="CE798">
        <v>1</v>
      </c>
      <c r="CF798">
        <v>0</v>
      </c>
      <c r="CG798">
        <v>0</v>
      </c>
      <c r="CH798">
        <v>36</v>
      </c>
      <c r="CI798">
        <v>205</v>
      </c>
      <c r="CJ798">
        <v>22</v>
      </c>
      <c r="CK798">
        <v>9</v>
      </c>
      <c r="CL798">
        <v>6</v>
      </c>
      <c r="CM798">
        <v>0</v>
      </c>
      <c r="CN798">
        <v>2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1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1</v>
      </c>
      <c r="DB798">
        <v>0</v>
      </c>
      <c r="DC798">
        <v>0</v>
      </c>
      <c r="DD798">
        <v>1</v>
      </c>
      <c r="DE798">
        <v>0</v>
      </c>
      <c r="DF798">
        <v>0</v>
      </c>
      <c r="DG798">
        <v>0</v>
      </c>
      <c r="DH798">
        <v>2</v>
      </c>
      <c r="DI798">
        <v>22</v>
      </c>
      <c r="DJ798">
        <v>43</v>
      </c>
      <c r="DK798">
        <v>26</v>
      </c>
      <c r="DL798">
        <v>2</v>
      </c>
      <c r="DM798">
        <v>3</v>
      </c>
      <c r="DN798">
        <v>0</v>
      </c>
      <c r="DO798">
        <v>0</v>
      </c>
      <c r="DP798">
        <v>0</v>
      </c>
      <c r="DQ798">
        <v>0</v>
      </c>
      <c r="DR798">
        <v>1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1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1</v>
      </c>
      <c r="EF798">
        <v>0</v>
      </c>
      <c r="EG798">
        <v>0</v>
      </c>
      <c r="EH798">
        <v>1</v>
      </c>
      <c r="EI798">
        <v>0</v>
      </c>
      <c r="EJ798">
        <v>1</v>
      </c>
      <c r="EK798">
        <v>1</v>
      </c>
      <c r="EL798">
        <v>6</v>
      </c>
      <c r="EM798">
        <v>43</v>
      </c>
      <c r="EN798">
        <v>29</v>
      </c>
      <c r="EO798">
        <v>9</v>
      </c>
      <c r="EP798">
        <v>3</v>
      </c>
      <c r="EQ798">
        <v>2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1</v>
      </c>
      <c r="FJ798">
        <v>0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14</v>
      </c>
      <c r="FQ798">
        <v>29</v>
      </c>
      <c r="FR798">
        <v>72</v>
      </c>
      <c r="FS798">
        <v>19</v>
      </c>
      <c r="FT798">
        <v>4</v>
      </c>
      <c r="FU798">
        <v>19</v>
      </c>
      <c r="FV798">
        <v>0</v>
      </c>
      <c r="FW798">
        <v>2</v>
      </c>
      <c r="FX798">
        <v>4</v>
      </c>
      <c r="FY798">
        <v>0</v>
      </c>
      <c r="FZ798">
        <v>3</v>
      </c>
      <c r="GA798">
        <v>0</v>
      </c>
      <c r="GB798">
        <v>0</v>
      </c>
      <c r="GC798">
        <v>1</v>
      </c>
      <c r="GD798">
        <v>0</v>
      </c>
      <c r="GE798">
        <v>0</v>
      </c>
      <c r="GF798">
        <v>0</v>
      </c>
      <c r="GG798">
        <v>0</v>
      </c>
      <c r="GH798">
        <v>0</v>
      </c>
      <c r="GI798">
        <v>0</v>
      </c>
      <c r="GJ798">
        <v>0</v>
      </c>
      <c r="GK798">
        <v>0</v>
      </c>
      <c r="GL798">
        <v>0</v>
      </c>
      <c r="GM798">
        <v>2</v>
      </c>
      <c r="GN798">
        <v>0</v>
      </c>
      <c r="GO798">
        <v>0</v>
      </c>
      <c r="GP798">
        <v>0</v>
      </c>
      <c r="GQ798">
        <v>0</v>
      </c>
      <c r="GR798">
        <v>0</v>
      </c>
      <c r="GS798">
        <v>0</v>
      </c>
      <c r="GT798">
        <v>18</v>
      </c>
      <c r="GU798">
        <v>72</v>
      </c>
      <c r="GV798">
        <v>66</v>
      </c>
      <c r="GW798">
        <v>33</v>
      </c>
      <c r="GX798">
        <v>7</v>
      </c>
      <c r="GY798">
        <v>1</v>
      </c>
      <c r="GZ798">
        <v>0</v>
      </c>
      <c r="HA798">
        <v>4</v>
      </c>
      <c r="HB798">
        <v>1</v>
      </c>
      <c r="HC798">
        <v>4</v>
      </c>
      <c r="HD798">
        <v>0</v>
      </c>
      <c r="HE798">
        <v>0</v>
      </c>
      <c r="HF798">
        <v>1</v>
      </c>
      <c r="HG798">
        <v>0</v>
      </c>
      <c r="HH798">
        <v>0</v>
      </c>
      <c r="HI798">
        <v>2</v>
      </c>
      <c r="HJ798">
        <v>2</v>
      </c>
      <c r="HK798">
        <v>0</v>
      </c>
      <c r="HL798">
        <v>0</v>
      </c>
      <c r="HM798">
        <v>2</v>
      </c>
      <c r="HN798">
        <v>1</v>
      </c>
      <c r="HO798">
        <v>1</v>
      </c>
      <c r="HP798">
        <v>1</v>
      </c>
      <c r="HQ798">
        <v>2</v>
      </c>
      <c r="HR798">
        <v>1</v>
      </c>
      <c r="HS798">
        <v>1</v>
      </c>
      <c r="HT798">
        <v>0</v>
      </c>
      <c r="HU798">
        <v>1</v>
      </c>
      <c r="HV798">
        <v>1</v>
      </c>
      <c r="HW798">
        <v>0</v>
      </c>
      <c r="HX798">
        <v>0</v>
      </c>
      <c r="HY798">
        <v>66</v>
      </c>
      <c r="HZ798">
        <v>93</v>
      </c>
      <c r="IA798">
        <v>61</v>
      </c>
      <c r="IB798">
        <v>11</v>
      </c>
      <c r="IC798">
        <v>1</v>
      </c>
      <c r="ID798">
        <v>2</v>
      </c>
      <c r="IE798">
        <v>0</v>
      </c>
      <c r="IF798">
        <v>4</v>
      </c>
      <c r="IG798">
        <v>1</v>
      </c>
      <c r="IH798">
        <v>0</v>
      </c>
      <c r="II798">
        <v>0</v>
      </c>
      <c r="IJ798">
        <v>0</v>
      </c>
      <c r="IK798">
        <v>0</v>
      </c>
      <c r="IL798">
        <v>1</v>
      </c>
      <c r="IM798">
        <v>0</v>
      </c>
      <c r="IN798">
        <v>2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1</v>
      </c>
      <c r="IU798">
        <v>0</v>
      </c>
      <c r="IV798">
        <v>0</v>
      </c>
      <c r="IW798">
        <v>0</v>
      </c>
      <c r="IX798">
        <v>1</v>
      </c>
      <c r="IY798">
        <v>0</v>
      </c>
      <c r="IZ798">
        <v>0</v>
      </c>
      <c r="JA798">
        <v>0</v>
      </c>
      <c r="JB798">
        <v>8</v>
      </c>
      <c r="JC798">
        <v>93</v>
      </c>
      <c r="JD798" t="s">
        <v>0</v>
      </c>
      <c r="JE798" t="s">
        <v>0</v>
      </c>
      <c r="JF798" t="s">
        <v>0</v>
      </c>
      <c r="JG798" t="s">
        <v>0</v>
      </c>
      <c r="JH798" t="s">
        <v>0</v>
      </c>
      <c r="JI798" t="s">
        <v>0</v>
      </c>
      <c r="JJ798" t="s">
        <v>0</v>
      </c>
      <c r="JK798" t="s">
        <v>0</v>
      </c>
      <c r="JL798" t="s">
        <v>0</v>
      </c>
      <c r="JM798" t="s">
        <v>0</v>
      </c>
      <c r="JN798" t="s">
        <v>0</v>
      </c>
      <c r="JO798" t="s">
        <v>0</v>
      </c>
      <c r="JP798" t="s">
        <v>0</v>
      </c>
      <c r="JQ798" t="s">
        <v>0</v>
      </c>
      <c r="JR798" t="s">
        <v>0</v>
      </c>
      <c r="JS798" t="s">
        <v>0</v>
      </c>
      <c r="JT798" t="s">
        <v>0</v>
      </c>
      <c r="JU798" t="s">
        <v>0</v>
      </c>
      <c r="JV798" t="s">
        <v>0</v>
      </c>
      <c r="JW798">
        <v>6</v>
      </c>
      <c r="JX798">
        <v>2</v>
      </c>
      <c r="JY798">
        <v>1</v>
      </c>
      <c r="JZ798">
        <v>0</v>
      </c>
      <c r="KA798">
        <v>1</v>
      </c>
      <c r="KB798">
        <v>0</v>
      </c>
      <c r="KC798">
        <v>0</v>
      </c>
      <c r="KD798">
        <v>0</v>
      </c>
      <c r="KE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1</v>
      </c>
      <c r="KL798">
        <v>0</v>
      </c>
      <c r="KM798">
        <v>1</v>
      </c>
      <c r="KN798">
        <v>0</v>
      </c>
      <c r="KO798">
        <v>0</v>
      </c>
      <c r="KP798">
        <v>0</v>
      </c>
      <c r="KQ798">
        <v>0</v>
      </c>
      <c r="KR798">
        <v>6</v>
      </c>
      <c r="KS798">
        <v>1</v>
      </c>
      <c r="KT798">
        <v>0</v>
      </c>
      <c r="KU798">
        <v>0</v>
      </c>
      <c r="KV798">
        <v>0</v>
      </c>
      <c r="KW798">
        <v>0</v>
      </c>
      <c r="KX798">
        <v>0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  <c r="LM798">
        <v>0</v>
      </c>
      <c r="LN798">
        <v>0</v>
      </c>
      <c r="LO798">
        <v>0</v>
      </c>
      <c r="LP798">
        <v>0</v>
      </c>
      <c r="LQ798">
        <v>0</v>
      </c>
      <c r="LR798">
        <v>0</v>
      </c>
      <c r="LS798">
        <v>1</v>
      </c>
      <c r="LT798">
        <v>0</v>
      </c>
      <c r="LU798">
        <v>1</v>
      </c>
      <c r="LV798">
        <v>0</v>
      </c>
      <c r="LW798">
        <v>0</v>
      </c>
      <c r="LX798">
        <v>0</v>
      </c>
      <c r="LY798">
        <v>0</v>
      </c>
      <c r="LZ798">
        <v>0</v>
      </c>
      <c r="MA798">
        <v>0</v>
      </c>
      <c r="MB798">
        <v>0</v>
      </c>
      <c r="MC798">
        <v>0</v>
      </c>
      <c r="MD798">
        <v>0</v>
      </c>
      <c r="ME798">
        <v>0</v>
      </c>
      <c r="MF798">
        <v>0</v>
      </c>
      <c r="MG798">
        <v>0</v>
      </c>
      <c r="MH798">
        <v>0</v>
      </c>
      <c r="MI798">
        <v>0</v>
      </c>
      <c r="MJ798">
        <v>0</v>
      </c>
      <c r="MK798">
        <v>0</v>
      </c>
      <c r="ML798">
        <v>0</v>
      </c>
      <c r="MM798">
        <v>0</v>
      </c>
    </row>
    <row r="799" spans="1:351">
      <c r="A799" t="s">
        <v>278</v>
      </c>
      <c r="B799" t="s">
        <v>135</v>
      </c>
      <c r="C799" t="str">
        <f>"206101"</f>
        <v>206101</v>
      </c>
      <c r="D799" t="s">
        <v>276</v>
      </c>
      <c r="E799">
        <v>88</v>
      </c>
      <c r="F799">
        <v>1100</v>
      </c>
      <c r="G799">
        <v>840</v>
      </c>
      <c r="H799">
        <v>226</v>
      </c>
      <c r="I799">
        <v>614</v>
      </c>
      <c r="J799">
        <v>0</v>
      </c>
      <c r="K799">
        <v>7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614</v>
      </c>
      <c r="T799">
        <v>0</v>
      </c>
      <c r="U799">
        <v>0</v>
      </c>
      <c r="V799">
        <v>614</v>
      </c>
      <c r="W799">
        <v>15</v>
      </c>
      <c r="X799">
        <v>9</v>
      </c>
      <c r="Y799">
        <v>2</v>
      </c>
      <c r="Z799">
        <v>4</v>
      </c>
      <c r="AA799">
        <v>599</v>
      </c>
      <c r="AB799">
        <v>213</v>
      </c>
      <c r="AC799">
        <v>59</v>
      </c>
      <c r="AD799">
        <v>25</v>
      </c>
      <c r="AE799">
        <v>57</v>
      </c>
      <c r="AF799">
        <v>0</v>
      </c>
      <c r="AG799">
        <v>33</v>
      </c>
      <c r="AH799">
        <v>0</v>
      </c>
      <c r="AI799">
        <v>1</v>
      </c>
      <c r="AJ799">
        <v>0</v>
      </c>
      <c r="AK799">
        <v>4</v>
      </c>
      <c r="AL799">
        <v>13</v>
      </c>
      <c r="AM799">
        <v>2</v>
      </c>
      <c r="AN799">
        <v>1</v>
      </c>
      <c r="AO799">
        <v>1</v>
      </c>
      <c r="AP799">
        <v>1</v>
      </c>
      <c r="AQ799">
        <v>1</v>
      </c>
      <c r="AR799">
        <v>1</v>
      </c>
      <c r="AS799">
        <v>0</v>
      </c>
      <c r="AT799">
        <v>0</v>
      </c>
      <c r="AU799">
        <v>0</v>
      </c>
      <c r="AV799">
        <v>0</v>
      </c>
      <c r="AW799">
        <v>3</v>
      </c>
      <c r="AX799">
        <v>0</v>
      </c>
      <c r="AY799">
        <v>1</v>
      </c>
      <c r="AZ799">
        <v>3</v>
      </c>
      <c r="BA799">
        <v>0</v>
      </c>
      <c r="BB799">
        <v>1</v>
      </c>
      <c r="BC799">
        <v>0</v>
      </c>
      <c r="BD799">
        <v>6</v>
      </c>
      <c r="BE799">
        <v>213</v>
      </c>
      <c r="BF799">
        <v>147</v>
      </c>
      <c r="BG799">
        <v>50</v>
      </c>
      <c r="BH799">
        <v>13</v>
      </c>
      <c r="BI799">
        <v>13</v>
      </c>
      <c r="BJ799">
        <v>13</v>
      </c>
      <c r="BK799">
        <v>16</v>
      </c>
      <c r="BL799">
        <v>0</v>
      </c>
      <c r="BM799">
        <v>3</v>
      </c>
      <c r="BN799">
        <v>0</v>
      </c>
      <c r="BO799">
        <v>0</v>
      </c>
      <c r="BP799">
        <v>0</v>
      </c>
      <c r="BQ799">
        <v>1</v>
      </c>
      <c r="BR799">
        <v>1</v>
      </c>
      <c r="BS799">
        <v>0</v>
      </c>
      <c r="BT799">
        <v>1</v>
      </c>
      <c r="BU799">
        <v>0</v>
      </c>
      <c r="BV799">
        <v>0</v>
      </c>
      <c r="BW799">
        <v>1</v>
      </c>
      <c r="BX799">
        <v>1</v>
      </c>
      <c r="BY799">
        <v>0</v>
      </c>
      <c r="BZ799">
        <v>0</v>
      </c>
      <c r="CA799">
        <v>2</v>
      </c>
      <c r="CB799">
        <v>0</v>
      </c>
      <c r="CC799">
        <v>1</v>
      </c>
      <c r="CD799">
        <v>0</v>
      </c>
      <c r="CE799">
        <v>0</v>
      </c>
      <c r="CF799">
        <v>1</v>
      </c>
      <c r="CG799">
        <v>0</v>
      </c>
      <c r="CH799">
        <v>30</v>
      </c>
      <c r="CI799">
        <v>147</v>
      </c>
      <c r="CJ799">
        <v>21</v>
      </c>
      <c r="CK799">
        <v>10</v>
      </c>
      <c r="CL799">
        <v>2</v>
      </c>
      <c r="CM799">
        <v>0</v>
      </c>
      <c r="CN799">
        <v>0</v>
      </c>
      <c r="CO799">
        <v>5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1</v>
      </c>
      <c r="CX799">
        <v>0</v>
      </c>
      <c r="CY799">
        <v>0</v>
      </c>
      <c r="CZ799">
        <v>0</v>
      </c>
      <c r="DA799">
        <v>2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1</v>
      </c>
      <c r="DI799">
        <v>21</v>
      </c>
      <c r="DJ799">
        <v>45</v>
      </c>
      <c r="DK799">
        <v>25</v>
      </c>
      <c r="DL799">
        <v>1</v>
      </c>
      <c r="DM799">
        <v>2</v>
      </c>
      <c r="DN799">
        <v>1</v>
      </c>
      <c r="DO799">
        <v>0</v>
      </c>
      <c r="DP799">
        <v>0</v>
      </c>
      <c r="DQ799">
        <v>3</v>
      </c>
      <c r="DR799">
        <v>0</v>
      </c>
      <c r="DS799">
        <v>0</v>
      </c>
      <c r="DT799">
        <v>4</v>
      </c>
      <c r="DU799">
        <v>0</v>
      </c>
      <c r="DV799">
        <v>0</v>
      </c>
      <c r="DW799">
        <v>1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2</v>
      </c>
      <c r="ED799">
        <v>0</v>
      </c>
      <c r="EE799">
        <v>1</v>
      </c>
      <c r="EF799">
        <v>1</v>
      </c>
      <c r="EG799">
        <v>0</v>
      </c>
      <c r="EH799">
        <v>0</v>
      </c>
      <c r="EI799">
        <v>0</v>
      </c>
      <c r="EJ799">
        <v>1</v>
      </c>
      <c r="EK799">
        <v>0</v>
      </c>
      <c r="EL799">
        <v>3</v>
      </c>
      <c r="EM799">
        <v>45</v>
      </c>
      <c r="EN799">
        <v>26</v>
      </c>
      <c r="EO799">
        <v>3</v>
      </c>
      <c r="EP799">
        <v>2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0</v>
      </c>
      <c r="FD799">
        <v>0</v>
      </c>
      <c r="FE799">
        <v>1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20</v>
      </c>
      <c r="FQ799">
        <v>26</v>
      </c>
      <c r="FR799">
        <v>44</v>
      </c>
      <c r="FS799">
        <v>13</v>
      </c>
      <c r="FT799">
        <v>6</v>
      </c>
      <c r="FU799">
        <v>11</v>
      </c>
      <c r="FV799">
        <v>1</v>
      </c>
      <c r="FW799">
        <v>2</v>
      </c>
      <c r="FX799">
        <v>1</v>
      </c>
      <c r="FY799">
        <v>0</v>
      </c>
      <c r="FZ799">
        <v>0</v>
      </c>
      <c r="GA799">
        <v>0</v>
      </c>
      <c r="GB799">
        <v>0</v>
      </c>
      <c r="GC799">
        <v>1</v>
      </c>
      <c r="GD799">
        <v>0</v>
      </c>
      <c r="GE799">
        <v>0</v>
      </c>
      <c r="GF799">
        <v>1</v>
      </c>
      <c r="GG799">
        <v>0</v>
      </c>
      <c r="GH799">
        <v>0</v>
      </c>
      <c r="GI799">
        <v>0</v>
      </c>
      <c r="GJ799">
        <v>0</v>
      </c>
      <c r="GK799">
        <v>0</v>
      </c>
      <c r="GL799">
        <v>1</v>
      </c>
      <c r="GM799">
        <v>0</v>
      </c>
      <c r="GN799">
        <v>0</v>
      </c>
      <c r="GO799">
        <v>0</v>
      </c>
      <c r="GP799">
        <v>0</v>
      </c>
      <c r="GQ799">
        <v>1</v>
      </c>
      <c r="GR799">
        <v>0</v>
      </c>
      <c r="GS799">
        <v>0</v>
      </c>
      <c r="GT799">
        <v>6</v>
      </c>
      <c r="GU799">
        <v>44</v>
      </c>
      <c r="GV799">
        <v>44</v>
      </c>
      <c r="GW799">
        <v>21</v>
      </c>
      <c r="GX799">
        <v>9</v>
      </c>
      <c r="GY799">
        <v>0</v>
      </c>
      <c r="GZ799">
        <v>1</v>
      </c>
      <c r="HA799">
        <v>0</v>
      </c>
      <c r="HB799">
        <v>2</v>
      </c>
      <c r="HC799">
        <v>3</v>
      </c>
      <c r="HD799">
        <v>0</v>
      </c>
      <c r="HE799">
        <v>0</v>
      </c>
      <c r="HF799">
        <v>2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1</v>
      </c>
      <c r="HN799">
        <v>0</v>
      </c>
      <c r="HO799">
        <v>1</v>
      </c>
      <c r="HP799">
        <v>0</v>
      </c>
      <c r="HQ799">
        <v>0</v>
      </c>
      <c r="HR799">
        <v>0</v>
      </c>
      <c r="HS799">
        <v>0</v>
      </c>
      <c r="HT799">
        <v>3</v>
      </c>
      <c r="HU799">
        <v>0</v>
      </c>
      <c r="HV799">
        <v>0</v>
      </c>
      <c r="HW799">
        <v>0</v>
      </c>
      <c r="HX799">
        <v>1</v>
      </c>
      <c r="HY799">
        <v>44</v>
      </c>
      <c r="HZ799">
        <v>57</v>
      </c>
      <c r="IA799">
        <v>34</v>
      </c>
      <c r="IB799">
        <v>3</v>
      </c>
      <c r="IC799">
        <v>3</v>
      </c>
      <c r="ID799">
        <v>1</v>
      </c>
      <c r="IE799">
        <v>3</v>
      </c>
      <c r="IF799">
        <v>1</v>
      </c>
      <c r="IG799">
        <v>1</v>
      </c>
      <c r="IH799">
        <v>0</v>
      </c>
      <c r="II799">
        <v>0</v>
      </c>
      <c r="IJ799">
        <v>2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1</v>
      </c>
      <c r="IQ799">
        <v>1</v>
      </c>
      <c r="IR799">
        <v>0</v>
      </c>
      <c r="IS799">
        <v>1</v>
      </c>
      <c r="IT799">
        <v>0</v>
      </c>
      <c r="IU799">
        <v>0</v>
      </c>
      <c r="IV799">
        <v>0</v>
      </c>
      <c r="IW799">
        <v>0</v>
      </c>
      <c r="IX799">
        <v>1</v>
      </c>
      <c r="IY799">
        <v>0</v>
      </c>
      <c r="IZ799">
        <v>2</v>
      </c>
      <c r="JA799">
        <v>1</v>
      </c>
      <c r="JB799">
        <v>1</v>
      </c>
      <c r="JC799">
        <v>57</v>
      </c>
      <c r="JD799" t="s">
        <v>0</v>
      </c>
      <c r="JE799" t="s">
        <v>0</v>
      </c>
      <c r="JF799" t="s">
        <v>0</v>
      </c>
      <c r="JG799" t="s">
        <v>0</v>
      </c>
      <c r="JH799" t="s">
        <v>0</v>
      </c>
      <c r="JI799" t="s">
        <v>0</v>
      </c>
      <c r="JJ799" t="s">
        <v>0</v>
      </c>
      <c r="JK799" t="s">
        <v>0</v>
      </c>
      <c r="JL799" t="s">
        <v>0</v>
      </c>
      <c r="JM799" t="s">
        <v>0</v>
      </c>
      <c r="JN799" t="s">
        <v>0</v>
      </c>
      <c r="JO799" t="s">
        <v>0</v>
      </c>
      <c r="JP799" t="s">
        <v>0</v>
      </c>
      <c r="JQ799" t="s">
        <v>0</v>
      </c>
      <c r="JR799" t="s">
        <v>0</v>
      </c>
      <c r="JS799" t="s">
        <v>0</v>
      </c>
      <c r="JT799" t="s">
        <v>0</v>
      </c>
      <c r="JU799" t="s">
        <v>0</v>
      </c>
      <c r="JV799" t="s">
        <v>0</v>
      </c>
      <c r="JW799">
        <v>2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E799">
        <v>0</v>
      </c>
      <c r="KF799">
        <v>1</v>
      </c>
      <c r="KG799">
        <v>0</v>
      </c>
      <c r="KH799">
        <v>0</v>
      </c>
      <c r="KI799">
        <v>0</v>
      </c>
      <c r="KJ799">
        <v>0</v>
      </c>
      <c r="KK799">
        <v>1</v>
      </c>
      <c r="KL799">
        <v>0</v>
      </c>
      <c r="KM799">
        <v>0</v>
      </c>
      <c r="KN799">
        <v>0</v>
      </c>
      <c r="KO799">
        <v>0</v>
      </c>
      <c r="KP799">
        <v>0</v>
      </c>
      <c r="KQ799">
        <v>0</v>
      </c>
      <c r="KR799">
        <v>2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  <c r="LM799">
        <v>0</v>
      </c>
      <c r="LN799">
        <v>0</v>
      </c>
      <c r="LO799">
        <v>0</v>
      </c>
      <c r="LP799">
        <v>0</v>
      </c>
      <c r="LQ799">
        <v>0</v>
      </c>
      <c r="LR799">
        <v>0</v>
      </c>
      <c r="LS799">
        <v>0</v>
      </c>
      <c r="LT799">
        <v>0</v>
      </c>
      <c r="LU799">
        <v>0</v>
      </c>
      <c r="LV799">
        <v>0</v>
      </c>
      <c r="LW799">
        <v>0</v>
      </c>
      <c r="LX799">
        <v>0</v>
      </c>
      <c r="LY799">
        <v>0</v>
      </c>
      <c r="LZ799">
        <v>0</v>
      </c>
      <c r="MA799">
        <v>0</v>
      </c>
      <c r="MB799">
        <v>0</v>
      </c>
      <c r="MC799">
        <v>0</v>
      </c>
      <c r="MD799">
        <v>0</v>
      </c>
      <c r="ME799">
        <v>0</v>
      </c>
      <c r="MF799">
        <v>0</v>
      </c>
      <c r="MG799">
        <v>0</v>
      </c>
      <c r="MH799">
        <v>0</v>
      </c>
      <c r="MI799">
        <v>0</v>
      </c>
      <c r="MJ799">
        <v>0</v>
      </c>
      <c r="MK799">
        <v>0</v>
      </c>
      <c r="ML799">
        <v>0</v>
      </c>
      <c r="MM799">
        <v>0</v>
      </c>
    </row>
    <row r="800" spans="1:351">
      <c r="A800" t="s">
        <v>277</v>
      </c>
      <c r="B800" t="s">
        <v>135</v>
      </c>
      <c r="C800" t="str">
        <f>"206101"</f>
        <v>206101</v>
      </c>
      <c r="D800" t="s">
        <v>276</v>
      </c>
      <c r="E800">
        <v>89</v>
      </c>
      <c r="F800">
        <v>1203</v>
      </c>
      <c r="G800">
        <v>920</v>
      </c>
      <c r="H800">
        <v>252</v>
      </c>
      <c r="I800">
        <v>668</v>
      </c>
      <c r="J800">
        <v>1</v>
      </c>
      <c r="K800">
        <v>5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667</v>
      </c>
      <c r="T800">
        <v>0</v>
      </c>
      <c r="U800">
        <v>0</v>
      </c>
      <c r="V800">
        <v>667</v>
      </c>
      <c r="W800">
        <v>9</v>
      </c>
      <c r="X800">
        <v>5</v>
      </c>
      <c r="Y800">
        <v>3</v>
      </c>
      <c r="Z800">
        <v>1</v>
      </c>
      <c r="AA800">
        <v>658</v>
      </c>
      <c r="AB800">
        <v>207</v>
      </c>
      <c r="AC800">
        <v>67</v>
      </c>
      <c r="AD800">
        <v>32</v>
      </c>
      <c r="AE800">
        <v>50</v>
      </c>
      <c r="AF800">
        <v>2</v>
      </c>
      <c r="AG800">
        <v>34</v>
      </c>
      <c r="AH800">
        <v>2</v>
      </c>
      <c r="AI800">
        <v>0</v>
      </c>
      <c r="AJ800">
        <v>1</v>
      </c>
      <c r="AK800">
        <v>1</v>
      </c>
      <c r="AL800">
        <v>7</v>
      </c>
      <c r="AM800">
        <v>0</v>
      </c>
      <c r="AN800">
        <v>0</v>
      </c>
      <c r="AO800">
        <v>2</v>
      </c>
      <c r="AP800">
        <v>0</v>
      </c>
      <c r="AQ800">
        <v>0</v>
      </c>
      <c r="AR800">
        <v>1</v>
      </c>
      <c r="AS800">
        <v>0</v>
      </c>
      <c r="AT800">
        <v>1</v>
      </c>
      <c r="AU800">
        <v>0</v>
      </c>
      <c r="AV800">
        <v>0</v>
      </c>
      <c r="AW800">
        <v>1</v>
      </c>
      <c r="AX800">
        <v>0</v>
      </c>
      <c r="AY800">
        <v>0</v>
      </c>
      <c r="AZ800">
        <v>0</v>
      </c>
      <c r="BA800">
        <v>1</v>
      </c>
      <c r="BB800">
        <v>1</v>
      </c>
      <c r="BC800">
        <v>0</v>
      </c>
      <c r="BD800">
        <v>4</v>
      </c>
      <c r="BE800">
        <v>207</v>
      </c>
      <c r="BF800">
        <v>140</v>
      </c>
      <c r="BG800">
        <v>40</v>
      </c>
      <c r="BH800">
        <v>9</v>
      </c>
      <c r="BI800">
        <v>12</v>
      </c>
      <c r="BJ800">
        <v>3</v>
      </c>
      <c r="BK800">
        <v>33</v>
      </c>
      <c r="BL800">
        <v>1</v>
      </c>
      <c r="BM800">
        <v>0</v>
      </c>
      <c r="BN800">
        <v>0</v>
      </c>
      <c r="BO800">
        <v>2</v>
      </c>
      <c r="BP800">
        <v>0</v>
      </c>
      <c r="BQ800">
        <v>0</v>
      </c>
      <c r="BR800">
        <v>0</v>
      </c>
      <c r="BS800">
        <v>0</v>
      </c>
      <c r="BT800">
        <v>4</v>
      </c>
      <c r="BU800">
        <v>0</v>
      </c>
      <c r="BV800">
        <v>1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3</v>
      </c>
      <c r="CC800">
        <v>1</v>
      </c>
      <c r="CD800">
        <v>0</v>
      </c>
      <c r="CE800">
        <v>0</v>
      </c>
      <c r="CF800">
        <v>0</v>
      </c>
      <c r="CG800">
        <v>0</v>
      </c>
      <c r="CH800">
        <v>31</v>
      </c>
      <c r="CI800">
        <v>140</v>
      </c>
      <c r="CJ800">
        <v>19</v>
      </c>
      <c r="CK800">
        <v>5</v>
      </c>
      <c r="CL800">
        <v>3</v>
      </c>
      <c r="CM800">
        <v>3</v>
      </c>
      <c r="CN800">
        <v>0</v>
      </c>
      <c r="CO800">
        <v>2</v>
      </c>
      <c r="CP800">
        <v>0</v>
      </c>
      <c r="CQ800">
        <v>0</v>
      </c>
      <c r="CR800">
        <v>0</v>
      </c>
      <c r="CS800">
        <v>0</v>
      </c>
      <c r="CT800">
        <v>1</v>
      </c>
      <c r="CU800">
        <v>1</v>
      </c>
      <c r="CV800">
        <v>0</v>
      </c>
      <c r="CW800">
        <v>0</v>
      </c>
      <c r="CX800">
        <v>0</v>
      </c>
      <c r="CY800">
        <v>1</v>
      </c>
      <c r="CZ800">
        <v>0</v>
      </c>
      <c r="DA800">
        <v>3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19</v>
      </c>
      <c r="DJ800">
        <v>44</v>
      </c>
      <c r="DK800">
        <v>35</v>
      </c>
      <c r="DL800">
        <v>5</v>
      </c>
      <c r="DM800">
        <v>0</v>
      </c>
      <c r="DN800">
        <v>0</v>
      </c>
      <c r="DO800">
        <v>0</v>
      </c>
      <c r="DP800">
        <v>1</v>
      </c>
      <c r="DQ800">
        <v>1</v>
      </c>
      <c r="DR800">
        <v>0</v>
      </c>
      <c r="DS800">
        <v>0</v>
      </c>
      <c r="DT800">
        <v>0</v>
      </c>
      <c r="DU800">
        <v>1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1</v>
      </c>
      <c r="EI800">
        <v>0</v>
      </c>
      <c r="EJ800">
        <v>0</v>
      </c>
      <c r="EK800">
        <v>0</v>
      </c>
      <c r="EL800">
        <v>0</v>
      </c>
      <c r="EM800">
        <v>44</v>
      </c>
      <c r="EN800">
        <v>29</v>
      </c>
      <c r="EO800">
        <v>5</v>
      </c>
      <c r="EP800">
        <v>1</v>
      </c>
      <c r="EQ800">
        <v>0</v>
      </c>
      <c r="ER800">
        <v>0</v>
      </c>
      <c r="ES800">
        <v>0</v>
      </c>
      <c r="ET800">
        <v>1</v>
      </c>
      <c r="EU800">
        <v>0</v>
      </c>
      <c r="EV800">
        <v>0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2</v>
      </c>
      <c r="FD800">
        <v>0</v>
      </c>
      <c r="FE800">
        <v>1</v>
      </c>
      <c r="FF800">
        <v>0</v>
      </c>
      <c r="FG800">
        <v>0</v>
      </c>
      <c r="FH800">
        <v>0</v>
      </c>
      <c r="FI800">
        <v>0</v>
      </c>
      <c r="FJ800">
        <v>0</v>
      </c>
      <c r="FK800">
        <v>1</v>
      </c>
      <c r="FL800">
        <v>0</v>
      </c>
      <c r="FM800">
        <v>1</v>
      </c>
      <c r="FN800">
        <v>0</v>
      </c>
      <c r="FO800">
        <v>0</v>
      </c>
      <c r="FP800">
        <v>17</v>
      </c>
      <c r="FQ800">
        <v>29</v>
      </c>
      <c r="FR800">
        <v>81</v>
      </c>
      <c r="FS800">
        <v>16</v>
      </c>
      <c r="FT800">
        <v>0</v>
      </c>
      <c r="FU800">
        <v>31</v>
      </c>
      <c r="FV800">
        <v>1</v>
      </c>
      <c r="FW800">
        <v>0</v>
      </c>
      <c r="FX800">
        <v>15</v>
      </c>
      <c r="FY800">
        <v>0</v>
      </c>
      <c r="FZ800">
        <v>0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3</v>
      </c>
      <c r="GG800">
        <v>0</v>
      </c>
      <c r="GH800">
        <v>0</v>
      </c>
      <c r="GI800">
        <v>0</v>
      </c>
      <c r="GJ800">
        <v>1</v>
      </c>
      <c r="GK800">
        <v>0</v>
      </c>
      <c r="GL800">
        <v>0</v>
      </c>
      <c r="GM800">
        <v>0</v>
      </c>
      <c r="GN800">
        <v>0</v>
      </c>
      <c r="GO800">
        <v>0</v>
      </c>
      <c r="GP800">
        <v>0</v>
      </c>
      <c r="GQ800">
        <v>2</v>
      </c>
      <c r="GR800">
        <v>0</v>
      </c>
      <c r="GS800">
        <v>0</v>
      </c>
      <c r="GT800">
        <v>11</v>
      </c>
      <c r="GU800">
        <v>81</v>
      </c>
      <c r="GV800">
        <v>70</v>
      </c>
      <c r="GW800">
        <v>36</v>
      </c>
      <c r="GX800">
        <v>9</v>
      </c>
      <c r="GY800">
        <v>3</v>
      </c>
      <c r="GZ800">
        <v>0</v>
      </c>
      <c r="HA800">
        <v>3</v>
      </c>
      <c r="HB800">
        <v>1</v>
      </c>
      <c r="HC800">
        <v>3</v>
      </c>
      <c r="HD800">
        <v>0</v>
      </c>
      <c r="HE800">
        <v>0</v>
      </c>
      <c r="HF800">
        <v>0</v>
      </c>
      <c r="HG800">
        <v>1</v>
      </c>
      <c r="HH800">
        <v>0</v>
      </c>
      <c r="HI800">
        <v>0</v>
      </c>
      <c r="HJ800">
        <v>2</v>
      </c>
      <c r="HK800">
        <v>3</v>
      </c>
      <c r="HL800">
        <v>1</v>
      </c>
      <c r="HM800">
        <v>0</v>
      </c>
      <c r="HN800">
        <v>0</v>
      </c>
      <c r="HO800">
        <v>2</v>
      </c>
      <c r="HP800">
        <v>0</v>
      </c>
      <c r="HQ800">
        <v>3</v>
      </c>
      <c r="HR800">
        <v>0</v>
      </c>
      <c r="HS800">
        <v>0</v>
      </c>
      <c r="HT800">
        <v>1</v>
      </c>
      <c r="HU800">
        <v>1</v>
      </c>
      <c r="HV800">
        <v>0</v>
      </c>
      <c r="HW800">
        <v>0</v>
      </c>
      <c r="HX800">
        <v>1</v>
      </c>
      <c r="HY800">
        <v>70</v>
      </c>
      <c r="HZ800">
        <v>64</v>
      </c>
      <c r="IA800">
        <v>42</v>
      </c>
      <c r="IB800">
        <v>2</v>
      </c>
      <c r="IC800">
        <v>1</v>
      </c>
      <c r="ID800">
        <v>1</v>
      </c>
      <c r="IE800">
        <v>0</v>
      </c>
      <c r="IF800">
        <v>2</v>
      </c>
      <c r="IG800">
        <v>0</v>
      </c>
      <c r="IH800">
        <v>3</v>
      </c>
      <c r="II800">
        <v>1</v>
      </c>
      <c r="IJ800">
        <v>0</v>
      </c>
      <c r="IK800">
        <v>3</v>
      </c>
      <c r="IL800">
        <v>0</v>
      </c>
      <c r="IM800">
        <v>0</v>
      </c>
      <c r="IN800">
        <v>1</v>
      </c>
      <c r="IO800">
        <v>1</v>
      </c>
      <c r="IP800">
        <v>2</v>
      </c>
      <c r="IQ800">
        <v>0</v>
      </c>
      <c r="IR800">
        <v>1</v>
      </c>
      <c r="IS800">
        <v>0</v>
      </c>
      <c r="IT800">
        <v>0</v>
      </c>
      <c r="IU800">
        <v>0</v>
      </c>
      <c r="IV800">
        <v>0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3</v>
      </c>
      <c r="JC800">
        <v>64</v>
      </c>
      <c r="JD800" t="s">
        <v>0</v>
      </c>
      <c r="JE800" t="s">
        <v>0</v>
      </c>
      <c r="JF800" t="s">
        <v>0</v>
      </c>
      <c r="JG800" t="s">
        <v>0</v>
      </c>
      <c r="JH800" t="s">
        <v>0</v>
      </c>
      <c r="JI800" t="s">
        <v>0</v>
      </c>
      <c r="JJ800" t="s">
        <v>0</v>
      </c>
      <c r="JK800" t="s">
        <v>0</v>
      </c>
      <c r="JL800" t="s">
        <v>0</v>
      </c>
      <c r="JM800" t="s">
        <v>0</v>
      </c>
      <c r="JN800" t="s">
        <v>0</v>
      </c>
      <c r="JO800" t="s">
        <v>0</v>
      </c>
      <c r="JP800" t="s">
        <v>0</v>
      </c>
      <c r="JQ800" t="s">
        <v>0</v>
      </c>
      <c r="JR800" t="s">
        <v>0</v>
      </c>
      <c r="JS800" t="s">
        <v>0</v>
      </c>
      <c r="JT800" t="s">
        <v>0</v>
      </c>
      <c r="JU800" t="s">
        <v>0</v>
      </c>
      <c r="JV800" t="s">
        <v>0</v>
      </c>
      <c r="JW800">
        <v>4</v>
      </c>
      <c r="JX800">
        <v>3</v>
      </c>
      <c r="JY800">
        <v>1</v>
      </c>
      <c r="JZ800">
        <v>0</v>
      </c>
      <c r="KA800">
        <v>0</v>
      </c>
      <c r="KB800">
        <v>0</v>
      </c>
      <c r="KC800">
        <v>0</v>
      </c>
      <c r="KD800">
        <v>0</v>
      </c>
      <c r="KE800">
        <v>0</v>
      </c>
      <c r="KF800">
        <v>0</v>
      </c>
      <c r="KG800">
        <v>0</v>
      </c>
      <c r="KH800">
        <v>0</v>
      </c>
      <c r="KI800">
        <v>0</v>
      </c>
      <c r="KJ800">
        <v>0</v>
      </c>
      <c r="KK800">
        <v>0</v>
      </c>
      <c r="KL800">
        <v>0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4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  <c r="LM800">
        <v>0</v>
      </c>
      <c r="LN800">
        <v>0</v>
      </c>
      <c r="LO800">
        <v>0</v>
      </c>
      <c r="LP800">
        <v>0</v>
      </c>
      <c r="LQ800">
        <v>0</v>
      </c>
      <c r="LR800">
        <v>0</v>
      </c>
      <c r="LS800">
        <v>0</v>
      </c>
      <c r="LT800">
        <v>0</v>
      </c>
      <c r="LU800">
        <v>0</v>
      </c>
      <c r="LV800">
        <v>0</v>
      </c>
      <c r="LW800">
        <v>0</v>
      </c>
      <c r="LX800">
        <v>0</v>
      </c>
      <c r="LY800">
        <v>0</v>
      </c>
      <c r="LZ800">
        <v>0</v>
      </c>
      <c r="MA800">
        <v>0</v>
      </c>
      <c r="MB800">
        <v>0</v>
      </c>
      <c r="MC800">
        <v>0</v>
      </c>
      <c r="MD800">
        <v>0</v>
      </c>
      <c r="ME800">
        <v>0</v>
      </c>
      <c r="MF800">
        <v>0</v>
      </c>
      <c r="MG800">
        <v>0</v>
      </c>
      <c r="MH800">
        <v>0</v>
      </c>
      <c r="MI800">
        <v>0</v>
      </c>
      <c r="MJ800">
        <v>0</v>
      </c>
      <c r="MK800">
        <v>0</v>
      </c>
      <c r="ML800">
        <v>0</v>
      </c>
      <c r="MM800">
        <v>0</v>
      </c>
    </row>
    <row r="801" spans="1:351">
      <c r="A801" t="s">
        <v>275</v>
      </c>
      <c r="B801" t="s">
        <v>135</v>
      </c>
      <c r="C801" t="str">
        <f>"206101"</f>
        <v>206101</v>
      </c>
      <c r="D801" t="s">
        <v>272</v>
      </c>
      <c r="E801">
        <v>90</v>
      </c>
      <c r="F801">
        <v>1647</v>
      </c>
      <c r="G801">
        <v>1270</v>
      </c>
      <c r="H801">
        <v>328</v>
      </c>
      <c r="I801">
        <v>942</v>
      </c>
      <c r="J801">
        <v>2</v>
      </c>
      <c r="K801">
        <v>3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941</v>
      </c>
      <c r="T801">
        <v>0</v>
      </c>
      <c r="U801">
        <v>0</v>
      </c>
      <c r="V801">
        <v>941</v>
      </c>
      <c r="W801">
        <v>20</v>
      </c>
      <c r="X801">
        <v>8</v>
      </c>
      <c r="Y801">
        <v>3</v>
      </c>
      <c r="Z801">
        <v>5</v>
      </c>
      <c r="AA801">
        <v>921</v>
      </c>
      <c r="AB801">
        <v>307</v>
      </c>
      <c r="AC801">
        <v>66</v>
      </c>
      <c r="AD801">
        <v>16</v>
      </c>
      <c r="AE801">
        <v>105</v>
      </c>
      <c r="AF801">
        <v>3</v>
      </c>
      <c r="AG801">
        <v>42</v>
      </c>
      <c r="AH801">
        <v>1</v>
      </c>
      <c r="AI801">
        <v>1</v>
      </c>
      <c r="AJ801">
        <v>1</v>
      </c>
      <c r="AK801">
        <v>14</v>
      </c>
      <c r="AL801">
        <v>31</v>
      </c>
      <c r="AM801">
        <v>4</v>
      </c>
      <c r="AN801">
        <v>1</v>
      </c>
      <c r="AO801">
        <v>1</v>
      </c>
      <c r="AP801">
        <v>3</v>
      </c>
      <c r="AQ801">
        <v>0</v>
      </c>
      <c r="AR801">
        <v>1</v>
      </c>
      <c r="AS801">
        <v>0</v>
      </c>
      <c r="AT801">
        <v>2</v>
      </c>
      <c r="AU801">
        <v>2</v>
      </c>
      <c r="AV801">
        <v>0</v>
      </c>
      <c r="AW801">
        <v>0</v>
      </c>
      <c r="AX801">
        <v>1</v>
      </c>
      <c r="AY801">
        <v>1</v>
      </c>
      <c r="AZ801">
        <v>3</v>
      </c>
      <c r="BA801">
        <v>0</v>
      </c>
      <c r="BB801">
        <v>6</v>
      </c>
      <c r="BC801">
        <v>0</v>
      </c>
      <c r="BD801">
        <v>2</v>
      </c>
      <c r="BE801">
        <v>307</v>
      </c>
      <c r="BF801">
        <v>211</v>
      </c>
      <c r="BG801">
        <v>61</v>
      </c>
      <c r="BH801">
        <v>12</v>
      </c>
      <c r="BI801">
        <v>35</v>
      </c>
      <c r="BJ801">
        <v>10</v>
      </c>
      <c r="BK801">
        <v>55</v>
      </c>
      <c r="BL801">
        <v>1</v>
      </c>
      <c r="BM801">
        <v>0</v>
      </c>
      <c r="BN801">
        <v>1</v>
      </c>
      <c r="BO801">
        <v>1</v>
      </c>
      <c r="BP801">
        <v>0</v>
      </c>
      <c r="BQ801">
        <v>0</v>
      </c>
      <c r="BR801">
        <v>0</v>
      </c>
      <c r="BS801">
        <v>0</v>
      </c>
      <c r="BT801">
        <v>1</v>
      </c>
      <c r="BU801">
        <v>0</v>
      </c>
      <c r="BV801">
        <v>3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2</v>
      </c>
      <c r="CE801">
        <v>2</v>
      </c>
      <c r="CF801">
        <v>1</v>
      </c>
      <c r="CG801">
        <v>1</v>
      </c>
      <c r="CH801">
        <v>25</v>
      </c>
      <c r="CI801">
        <v>211</v>
      </c>
      <c r="CJ801">
        <v>20</v>
      </c>
      <c r="CK801">
        <v>10</v>
      </c>
      <c r="CL801">
        <v>3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1</v>
      </c>
      <c r="CV801">
        <v>0</v>
      </c>
      <c r="CW801">
        <v>0</v>
      </c>
      <c r="CX801">
        <v>1</v>
      </c>
      <c r="CY801">
        <v>0</v>
      </c>
      <c r="CZ801">
        <v>0</v>
      </c>
      <c r="DA801">
        <v>0</v>
      </c>
      <c r="DB801">
        <v>0</v>
      </c>
      <c r="DC801">
        <v>1</v>
      </c>
      <c r="DD801">
        <v>0</v>
      </c>
      <c r="DE801">
        <v>0</v>
      </c>
      <c r="DF801">
        <v>2</v>
      </c>
      <c r="DG801">
        <v>0</v>
      </c>
      <c r="DH801">
        <v>1</v>
      </c>
      <c r="DI801">
        <v>20</v>
      </c>
      <c r="DJ801">
        <v>36</v>
      </c>
      <c r="DK801">
        <v>23</v>
      </c>
      <c r="DL801">
        <v>1</v>
      </c>
      <c r="DM801">
        <v>1</v>
      </c>
      <c r="DN801">
        <v>0</v>
      </c>
      <c r="DO801">
        <v>0</v>
      </c>
      <c r="DP801">
        <v>1</v>
      </c>
      <c r="DQ801">
        <v>1</v>
      </c>
      <c r="DR801">
        <v>0</v>
      </c>
      <c r="DS801">
        <v>0</v>
      </c>
      <c r="DT801">
        <v>3</v>
      </c>
      <c r="DU801">
        <v>1</v>
      </c>
      <c r="DV801">
        <v>1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2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2</v>
      </c>
      <c r="EM801">
        <v>36</v>
      </c>
      <c r="EN801">
        <v>72</v>
      </c>
      <c r="EO801">
        <v>3</v>
      </c>
      <c r="EP801">
        <v>2</v>
      </c>
      <c r="EQ801">
        <v>1</v>
      </c>
      <c r="ER801">
        <v>0</v>
      </c>
      <c r="ES801">
        <v>1</v>
      </c>
      <c r="ET801">
        <v>1</v>
      </c>
      <c r="EU801">
        <v>0</v>
      </c>
      <c r="EV801">
        <v>0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1</v>
      </c>
      <c r="FD801">
        <v>2</v>
      </c>
      <c r="FE801">
        <v>0</v>
      </c>
      <c r="FF801">
        <v>0</v>
      </c>
      <c r="FG801">
        <v>0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0</v>
      </c>
      <c r="FO801">
        <v>0</v>
      </c>
      <c r="FP801">
        <v>61</v>
      </c>
      <c r="FQ801">
        <v>72</v>
      </c>
      <c r="FR801">
        <v>135</v>
      </c>
      <c r="FS801">
        <v>32</v>
      </c>
      <c r="FT801">
        <v>8</v>
      </c>
      <c r="FU801">
        <v>33</v>
      </c>
      <c r="FV801">
        <v>3</v>
      </c>
      <c r="FW801">
        <v>5</v>
      </c>
      <c r="FX801">
        <v>25</v>
      </c>
      <c r="FY801">
        <v>0</v>
      </c>
      <c r="FZ801">
        <v>1</v>
      </c>
      <c r="GA801">
        <v>0</v>
      </c>
      <c r="GB801">
        <v>2</v>
      </c>
      <c r="GC801">
        <v>5</v>
      </c>
      <c r="GD801">
        <v>1</v>
      </c>
      <c r="GE801">
        <v>0</v>
      </c>
      <c r="GF801">
        <v>0</v>
      </c>
      <c r="GG801">
        <v>0</v>
      </c>
      <c r="GH801">
        <v>1</v>
      </c>
      <c r="GI801">
        <v>0</v>
      </c>
      <c r="GJ801">
        <v>2</v>
      </c>
      <c r="GK801">
        <v>0</v>
      </c>
      <c r="GL801">
        <v>0</v>
      </c>
      <c r="GM801">
        <v>2</v>
      </c>
      <c r="GN801">
        <v>1</v>
      </c>
      <c r="GO801">
        <v>2</v>
      </c>
      <c r="GP801">
        <v>0</v>
      </c>
      <c r="GQ801">
        <v>0</v>
      </c>
      <c r="GR801">
        <v>0</v>
      </c>
      <c r="GS801">
        <v>0</v>
      </c>
      <c r="GT801">
        <v>12</v>
      </c>
      <c r="GU801">
        <v>135</v>
      </c>
      <c r="GV801">
        <v>74</v>
      </c>
      <c r="GW801">
        <v>34</v>
      </c>
      <c r="GX801">
        <v>10</v>
      </c>
      <c r="GY801">
        <v>2</v>
      </c>
      <c r="GZ801">
        <v>1</v>
      </c>
      <c r="HA801">
        <v>1</v>
      </c>
      <c r="HB801">
        <v>2</v>
      </c>
      <c r="HC801">
        <v>5</v>
      </c>
      <c r="HD801">
        <v>2</v>
      </c>
      <c r="HE801">
        <v>2</v>
      </c>
      <c r="HF801">
        <v>1</v>
      </c>
      <c r="HG801">
        <v>0</v>
      </c>
      <c r="HH801">
        <v>0</v>
      </c>
      <c r="HI801">
        <v>0</v>
      </c>
      <c r="HJ801">
        <v>0</v>
      </c>
      <c r="HK801">
        <v>0</v>
      </c>
      <c r="HL801">
        <v>1</v>
      </c>
      <c r="HM801">
        <v>0</v>
      </c>
      <c r="HN801">
        <v>1</v>
      </c>
      <c r="HO801">
        <v>0</v>
      </c>
      <c r="HP801">
        <v>1</v>
      </c>
      <c r="HQ801">
        <v>0</v>
      </c>
      <c r="HR801">
        <v>1</v>
      </c>
      <c r="HS801">
        <v>0</v>
      </c>
      <c r="HT801">
        <v>2</v>
      </c>
      <c r="HU801">
        <v>1</v>
      </c>
      <c r="HV801">
        <v>0</v>
      </c>
      <c r="HW801">
        <v>2</v>
      </c>
      <c r="HX801">
        <v>5</v>
      </c>
      <c r="HY801">
        <v>74</v>
      </c>
      <c r="HZ801">
        <v>63</v>
      </c>
      <c r="IA801">
        <v>33</v>
      </c>
      <c r="IB801">
        <v>7</v>
      </c>
      <c r="IC801">
        <v>0</v>
      </c>
      <c r="ID801">
        <v>5</v>
      </c>
      <c r="IE801">
        <v>0</v>
      </c>
      <c r="IF801">
        <v>0</v>
      </c>
      <c r="IG801">
        <v>1</v>
      </c>
      <c r="IH801">
        <v>1</v>
      </c>
      <c r="II801">
        <v>2</v>
      </c>
      <c r="IJ801">
        <v>1</v>
      </c>
      <c r="IK801">
        <v>5</v>
      </c>
      <c r="IL801">
        <v>0</v>
      </c>
      <c r="IM801">
        <v>0</v>
      </c>
      <c r="IN801">
        <v>0</v>
      </c>
      <c r="IO801">
        <v>0</v>
      </c>
      <c r="IP801">
        <v>1</v>
      </c>
      <c r="IQ801">
        <v>1</v>
      </c>
      <c r="IR801">
        <v>0</v>
      </c>
      <c r="IS801">
        <v>1</v>
      </c>
      <c r="IT801">
        <v>0</v>
      </c>
      <c r="IU801">
        <v>1</v>
      </c>
      <c r="IV801">
        <v>0</v>
      </c>
      <c r="IW801">
        <v>0</v>
      </c>
      <c r="IX801">
        <v>0</v>
      </c>
      <c r="IY801">
        <v>0</v>
      </c>
      <c r="IZ801">
        <v>0</v>
      </c>
      <c r="JA801">
        <v>1</v>
      </c>
      <c r="JB801">
        <v>3</v>
      </c>
      <c r="JC801">
        <v>63</v>
      </c>
      <c r="JD801" t="s">
        <v>0</v>
      </c>
      <c r="JE801" t="s">
        <v>0</v>
      </c>
      <c r="JF801" t="s">
        <v>0</v>
      </c>
      <c r="JG801" t="s">
        <v>0</v>
      </c>
      <c r="JH801" t="s">
        <v>0</v>
      </c>
      <c r="JI801" t="s">
        <v>0</v>
      </c>
      <c r="JJ801" t="s">
        <v>0</v>
      </c>
      <c r="JK801" t="s">
        <v>0</v>
      </c>
      <c r="JL801" t="s">
        <v>0</v>
      </c>
      <c r="JM801" t="s">
        <v>0</v>
      </c>
      <c r="JN801" t="s">
        <v>0</v>
      </c>
      <c r="JO801" t="s">
        <v>0</v>
      </c>
      <c r="JP801" t="s">
        <v>0</v>
      </c>
      <c r="JQ801" t="s">
        <v>0</v>
      </c>
      <c r="JR801" t="s">
        <v>0</v>
      </c>
      <c r="JS801" t="s">
        <v>0</v>
      </c>
      <c r="JT801" t="s">
        <v>0</v>
      </c>
      <c r="JU801" t="s">
        <v>0</v>
      </c>
      <c r="JV801" t="s">
        <v>0</v>
      </c>
      <c r="JW801">
        <v>2</v>
      </c>
      <c r="JX801">
        <v>1</v>
      </c>
      <c r="JY801">
        <v>0</v>
      </c>
      <c r="JZ801">
        <v>0</v>
      </c>
      <c r="KA801">
        <v>0</v>
      </c>
      <c r="KB801">
        <v>0</v>
      </c>
      <c r="KC801">
        <v>0</v>
      </c>
      <c r="KD801">
        <v>0</v>
      </c>
      <c r="KE801">
        <v>0</v>
      </c>
      <c r="KF801">
        <v>1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0</v>
      </c>
      <c r="KM801">
        <v>0</v>
      </c>
      <c r="KN801">
        <v>0</v>
      </c>
      <c r="KO801">
        <v>0</v>
      </c>
      <c r="KP801">
        <v>0</v>
      </c>
      <c r="KQ801">
        <v>0</v>
      </c>
      <c r="KR801">
        <v>2</v>
      </c>
      <c r="KS801">
        <v>0</v>
      </c>
      <c r="KT801">
        <v>0</v>
      </c>
      <c r="KU801">
        <v>0</v>
      </c>
      <c r="KV801">
        <v>0</v>
      </c>
      <c r="KW801">
        <v>0</v>
      </c>
      <c r="KX801">
        <v>0</v>
      </c>
      <c r="KY801">
        <v>0</v>
      </c>
      <c r="KZ801">
        <v>0</v>
      </c>
      <c r="LA801">
        <v>0</v>
      </c>
      <c r="LB801">
        <v>0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0</v>
      </c>
      <c r="LK801">
        <v>0</v>
      </c>
      <c r="LL801">
        <v>0</v>
      </c>
      <c r="LM801">
        <v>0</v>
      </c>
      <c r="LN801">
        <v>0</v>
      </c>
      <c r="LO801">
        <v>0</v>
      </c>
      <c r="LP801">
        <v>0</v>
      </c>
      <c r="LQ801">
        <v>0</v>
      </c>
      <c r="LR801">
        <v>0</v>
      </c>
      <c r="LS801">
        <v>0</v>
      </c>
      <c r="LT801">
        <v>0</v>
      </c>
      <c r="LU801">
        <v>0</v>
      </c>
      <c r="LV801">
        <v>1</v>
      </c>
      <c r="LW801">
        <v>1</v>
      </c>
      <c r="LX801">
        <v>0</v>
      </c>
      <c r="LY801">
        <v>0</v>
      </c>
      <c r="LZ801">
        <v>0</v>
      </c>
      <c r="MA801">
        <v>0</v>
      </c>
      <c r="MB801">
        <v>0</v>
      </c>
      <c r="MC801">
        <v>0</v>
      </c>
      <c r="MD801">
        <v>0</v>
      </c>
      <c r="ME801">
        <v>0</v>
      </c>
      <c r="MF801">
        <v>0</v>
      </c>
      <c r="MG801">
        <v>0</v>
      </c>
      <c r="MH801">
        <v>0</v>
      </c>
      <c r="MI801">
        <v>0</v>
      </c>
      <c r="MJ801">
        <v>0</v>
      </c>
      <c r="MK801">
        <v>0</v>
      </c>
      <c r="ML801">
        <v>0</v>
      </c>
      <c r="MM801">
        <v>1</v>
      </c>
    </row>
    <row r="802" spans="1:351">
      <c r="A802" t="s">
        <v>274</v>
      </c>
      <c r="B802" t="s">
        <v>135</v>
      </c>
      <c r="C802" t="str">
        <f>"206101"</f>
        <v>206101</v>
      </c>
      <c r="D802" t="s">
        <v>272</v>
      </c>
      <c r="E802">
        <v>91</v>
      </c>
      <c r="F802">
        <v>1384</v>
      </c>
      <c r="G802">
        <v>1059</v>
      </c>
      <c r="H802">
        <v>244</v>
      </c>
      <c r="I802">
        <v>815</v>
      </c>
      <c r="J802">
        <v>1</v>
      </c>
      <c r="K802">
        <v>5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815</v>
      </c>
      <c r="T802">
        <v>0</v>
      </c>
      <c r="U802">
        <v>0</v>
      </c>
      <c r="V802">
        <v>815</v>
      </c>
      <c r="W802">
        <v>15</v>
      </c>
      <c r="X802">
        <v>10</v>
      </c>
      <c r="Y802">
        <v>3</v>
      </c>
      <c r="Z802">
        <v>2</v>
      </c>
      <c r="AA802">
        <v>800</v>
      </c>
      <c r="AB802">
        <v>226</v>
      </c>
      <c r="AC802">
        <v>54</v>
      </c>
      <c r="AD802">
        <v>27</v>
      </c>
      <c r="AE802">
        <v>75</v>
      </c>
      <c r="AF802">
        <v>3</v>
      </c>
      <c r="AG802">
        <v>27</v>
      </c>
      <c r="AH802">
        <v>3</v>
      </c>
      <c r="AI802">
        <v>1</v>
      </c>
      <c r="AJ802">
        <v>2</v>
      </c>
      <c r="AK802">
        <v>2</v>
      </c>
      <c r="AL802">
        <v>11</v>
      </c>
      <c r="AM802">
        <v>0</v>
      </c>
      <c r="AN802">
        <v>0</v>
      </c>
      <c r="AO802">
        <v>3</v>
      </c>
      <c r="AP802">
        <v>1</v>
      </c>
      <c r="AQ802">
        <v>1</v>
      </c>
      <c r="AR802">
        <v>0</v>
      </c>
      <c r="AS802">
        <v>0</v>
      </c>
      <c r="AT802">
        <v>4</v>
      </c>
      <c r="AU802">
        <v>1</v>
      </c>
      <c r="AV802">
        <v>4</v>
      </c>
      <c r="AW802">
        <v>2</v>
      </c>
      <c r="AX802">
        <v>0</v>
      </c>
      <c r="AY802">
        <v>0</v>
      </c>
      <c r="AZ802">
        <v>2</v>
      </c>
      <c r="BA802">
        <v>0</v>
      </c>
      <c r="BB802">
        <v>0</v>
      </c>
      <c r="BC802">
        <v>0</v>
      </c>
      <c r="BD802">
        <v>3</v>
      </c>
      <c r="BE802">
        <v>226</v>
      </c>
      <c r="BF802">
        <v>178</v>
      </c>
      <c r="BG802">
        <v>48</v>
      </c>
      <c r="BH802">
        <v>5</v>
      </c>
      <c r="BI802">
        <v>25</v>
      </c>
      <c r="BJ802">
        <v>11</v>
      </c>
      <c r="BK802">
        <v>58</v>
      </c>
      <c r="BL802">
        <v>0</v>
      </c>
      <c r="BM802">
        <v>0</v>
      </c>
      <c r="BN802">
        <v>1</v>
      </c>
      <c r="BO802">
        <v>1</v>
      </c>
      <c r="BP802">
        <v>0</v>
      </c>
      <c r="BQ802">
        <v>0</v>
      </c>
      <c r="BR802">
        <v>0</v>
      </c>
      <c r="BS802">
        <v>2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1</v>
      </c>
      <c r="CA802">
        <v>0</v>
      </c>
      <c r="CB802">
        <v>0</v>
      </c>
      <c r="CC802">
        <v>0</v>
      </c>
      <c r="CD802">
        <v>1</v>
      </c>
      <c r="CE802">
        <v>0</v>
      </c>
      <c r="CF802">
        <v>0</v>
      </c>
      <c r="CG802">
        <v>0</v>
      </c>
      <c r="CH802">
        <v>25</v>
      </c>
      <c r="CI802">
        <v>178</v>
      </c>
      <c r="CJ802">
        <v>31</v>
      </c>
      <c r="CK802">
        <v>8</v>
      </c>
      <c r="CL802">
        <v>2</v>
      </c>
      <c r="CM802">
        <v>3</v>
      </c>
      <c r="CN802">
        <v>4</v>
      </c>
      <c r="CO802">
        <v>3</v>
      </c>
      <c r="CP802">
        <v>0</v>
      </c>
      <c r="CQ802">
        <v>0</v>
      </c>
      <c r="CR802">
        <v>1</v>
      </c>
      <c r="CS802">
        <v>0</v>
      </c>
      <c r="CT802">
        <v>0</v>
      </c>
      <c r="CU802">
        <v>2</v>
      </c>
      <c r="CV802">
        <v>0</v>
      </c>
      <c r="CW802">
        <v>0</v>
      </c>
      <c r="CX802">
        <v>0</v>
      </c>
      <c r="CY802">
        <v>0</v>
      </c>
      <c r="CZ802">
        <v>1</v>
      </c>
      <c r="DA802">
        <v>1</v>
      </c>
      <c r="DB802">
        <v>0</v>
      </c>
      <c r="DC802">
        <v>0</v>
      </c>
      <c r="DD802">
        <v>2</v>
      </c>
      <c r="DE802">
        <v>0</v>
      </c>
      <c r="DF802">
        <v>0</v>
      </c>
      <c r="DG802">
        <v>2</v>
      </c>
      <c r="DH802">
        <v>2</v>
      </c>
      <c r="DI802">
        <v>31</v>
      </c>
      <c r="DJ802">
        <v>52</v>
      </c>
      <c r="DK802">
        <v>42</v>
      </c>
      <c r="DL802">
        <v>5</v>
      </c>
      <c r="DM802">
        <v>1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1</v>
      </c>
      <c r="DV802">
        <v>0</v>
      </c>
      <c r="DW802">
        <v>0</v>
      </c>
      <c r="DX802">
        <v>0</v>
      </c>
      <c r="DY802">
        <v>0</v>
      </c>
      <c r="DZ802">
        <v>1</v>
      </c>
      <c r="EA802">
        <v>0</v>
      </c>
      <c r="EB802">
        <v>0</v>
      </c>
      <c r="EC802">
        <v>1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1</v>
      </c>
      <c r="EM802">
        <v>52</v>
      </c>
      <c r="EN802">
        <v>47</v>
      </c>
      <c r="EO802">
        <v>6</v>
      </c>
      <c r="EP802">
        <v>0</v>
      </c>
      <c r="EQ802">
        <v>0</v>
      </c>
      <c r="ER802">
        <v>0</v>
      </c>
      <c r="ES802">
        <v>0</v>
      </c>
      <c r="ET802">
        <v>1</v>
      </c>
      <c r="EU802">
        <v>0</v>
      </c>
      <c r="EV802">
        <v>1</v>
      </c>
      <c r="EW802">
        <v>0</v>
      </c>
      <c r="EX802">
        <v>0</v>
      </c>
      <c r="EY802">
        <v>1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1</v>
      </c>
      <c r="FG802">
        <v>1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0</v>
      </c>
      <c r="FN802">
        <v>0</v>
      </c>
      <c r="FO802">
        <v>0</v>
      </c>
      <c r="FP802">
        <v>35</v>
      </c>
      <c r="FQ802">
        <v>47</v>
      </c>
      <c r="FR802">
        <v>98</v>
      </c>
      <c r="FS802">
        <v>16</v>
      </c>
      <c r="FT802">
        <v>4</v>
      </c>
      <c r="FU802">
        <v>34</v>
      </c>
      <c r="FV802">
        <v>2</v>
      </c>
      <c r="FW802">
        <v>0</v>
      </c>
      <c r="FX802">
        <v>18</v>
      </c>
      <c r="FY802">
        <v>0</v>
      </c>
      <c r="FZ802">
        <v>2</v>
      </c>
      <c r="GA802">
        <v>0</v>
      </c>
      <c r="GB802">
        <v>0</v>
      </c>
      <c r="GC802">
        <v>7</v>
      </c>
      <c r="GD802">
        <v>2</v>
      </c>
      <c r="GE802">
        <v>0</v>
      </c>
      <c r="GF802">
        <v>0</v>
      </c>
      <c r="GG802">
        <v>0</v>
      </c>
      <c r="GH802">
        <v>1</v>
      </c>
      <c r="GI802">
        <v>0</v>
      </c>
      <c r="GJ802">
        <v>0</v>
      </c>
      <c r="GK802">
        <v>0</v>
      </c>
      <c r="GL802">
        <v>0</v>
      </c>
      <c r="GM802">
        <v>0</v>
      </c>
      <c r="GN802">
        <v>1</v>
      </c>
      <c r="GO802">
        <v>0</v>
      </c>
      <c r="GP802">
        <v>0</v>
      </c>
      <c r="GQ802">
        <v>0</v>
      </c>
      <c r="GR802">
        <v>0</v>
      </c>
      <c r="GS802">
        <v>6</v>
      </c>
      <c r="GT802">
        <v>5</v>
      </c>
      <c r="GU802">
        <v>98</v>
      </c>
      <c r="GV802">
        <v>79</v>
      </c>
      <c r="GW802">
        <v>40</v>
      </c>
      <c r="GX802">
        <v>14</v>
      </c>
      <c r="GY802">
        <v>2</v>
      </c>
      <c r="GZ802">
        <v>0</v>
      </c>
      <c r="HA802">
        <v>5</v>
      </c>
      <c r="HB802">
        <v>0</v>
      </c>
      <c r="HC802">
        <v>2</v>
      </c>
      <c r="HD802">
        <v>0</v>
      </c>
      <c r="HE802">
        <v>0</v>
      </c>
      <c r="HF802">
        <v>0</v>
      </c>
      <c r="HG802">
        <v>0</v>
      </c>
      <c r="HH802">
        <v>1</v>
      </c>
      <c r="HI802">
        <v>2</v>
      </c>
      <c r="HJ802">
        <v>0</v>
      </c>
      <c r="HK802">
        <v>1</v>
      </c>
      <c r="HL802">
        <v>3</v>
      </c>
      <c r="HM802">
        <v>1</v>
      </c>
      <c r="HN802">
        <v>1</v>
      </c>
      <c r="HO802">
        <v>1</v>
      </c>
      <c r="HP802">
        <v>3</v>
      </c>
      <c r="HQ802">
        <v>0</v>
      </c>
      <c r="HR802">
        <v>0</v>
      </c>
      <c r="HS802">
        <v>0</v>
      </c>
      <c r="HT802">
        <v>1</v>
      </c>
      <c r="HU802">
        <v>0</v>
      </c>
      <c r="HV802">
        <v>0</v>
      </c>
      <c r="HW802">
        <v>0</v>
      </c>
      <c r="HX802">
        <v>2</v>
      </c>
      <c r="HY802">
        <v>79</v>
      </c>
      <c r="HZ802">
        <v>82</v>
      </c>
      <c r="IA802">
        <v>53</v>
      </c>
      <c r="IB802">
        <v>4</v>
      </c>
      <c r="IC802">
        <v>0</v>
      </c>
      <c r="ID802">
        <v>4</v>
      </c>
      <c r="IE802">
        <v>0</v>
      </c>
      <c r="IF802">
        <v>2</v>
      </c>
      <c r="IG802">
        <v>1</v>
      </c>
      <c r="IH802">
        <v>0</v>
      </c>
      <c r="II802">
        <v>0</v>
      </c>
      <c r="IJ802">
        <v>0</v>
      </c>
      <c r="IK802">
        <v>8</v>
      </c>
      <c r="IL802">
        <v>0</v>
      </c>
      <c r="IM802">
        <v>0</v>
      </c>
      <c r="IN802">
        <v>0</v>
      </c>
      <c r="IO802">
        <v>0</v>
      </c>
      <c r="IP802">
        <v>1</v>
      </c>
      <c r="IQ802">
        <v>0</v>
      </c>
      <c r="IR802">
        <v>0</v>
      </c>
      <c r="IS802">
        <v>1</v>
      </c>
      <c r="IT802">
        <v>0</v>
      </c>
      <c r="IU802">
        <v>2</v>
      </c>
      <c r="IV802">
        <v>0</v>
      </c>
      <c r="IW802">
        <v>1</v>
      </c>
      <c r="IX802">
        <v>2</v>
      </c>
      <c r="IY802">
        <v>0</v>
      </c>
      <c r="IZ802">
        <v>1</v>
      </c>
      <c r="JA802">
        <v>1</v>
      </c>
      <c r="JB802">
        <v>1</v>
      </c>
      <c r="JC802">
        <v>82</v>
      </c>
      <c r="JD802" t="s">
        <v>0</v>
      </c>
      <c r="JE802" t="s">
        <v>0</v>
      </c>
      <c r="JF802" t="s">
        <v>0</v>
      </c>
      <c r="JG802" t="s">
        <v>0</v>
      </c>
      <c r="JH802" t="s">
        <v>0</v>
      </c>
      <c r="JI802" t="s">
        <v>0</v>
      </c>
      <c r="JJ802" t="s">
        <v>0</v>
      </c>
      <c r="JK802" t="s">
        <v>0</v>
      </c>
      <c r="JL802" t="s">
        <v>0</v>
      </c>
      <c r="JM802" t="s">
        <v>0</v>
      </c>
      <c r="JN802" t="s">
        <v>0</v>
      </c>
      <c r="JO802" t="s">
        <v>0</v>
      </c>
      <c r="JP802" t="s">
        <v>0</v>
      </c>
      <c r="JQ802" t="s">
        <v>0</v>
      </c>
      <c r="JR802" t="s">
        <v>0</v>
      </c>
      <c r="JS802" t="s">
        <v>0</v>
      </c>
      <c r="JT802" t="s">
        <v>0</v>
      </c>
      <c r="JU802" t="s">
        <v>0</v>
      </c>
      <c r="JV802" t="s">
        <v>0</v>
      </c>
      <c r="JW802">
        <v>4</v>
      </c>
      <c r="JX802">
        <v>0</v>
      </c>
      <c r="JY802">
        <v>1</v>
      </c>
      <c r="JZ802">
        <v>2</v>
      </c>
      <c r="KA802">
        <v>0</v>
      </c>
      <c r="KB802">
        <v>0</v>
      </c>
      <c r="KC802">
        <v>0</v>
      </c>
      <c r="KD802">
        <v>0</v>
      </c>
      <c r="KE802">
        <v>0</v>
      </c>
      <c r="KF802">
        <v>0</v>
      </c>
      <c r="KG802">
        <v>0</v>
      </c>
      <c r="KH802">
        <v>0</v>
      </c>
      <c r="KI802">
        <v>0</v>
      </c>
      <c r="KJ802">
        <v>1</v>
      </c>
      <c r="KK802">
        <v>0</v>
      </c>
      <c r="KL802">
        <v>0</v>
      </c>
      <c r="KM802">
        <v>0</v>
      </c>
      <c r="KN802">
        <v>0</v>
      </c>
      <c r="KO802">
        <v>0</v>
      </c>
      <c r="KP802">
        <v>0</v>
      </c>
      <c r="KQ802">
        <v>0</v>
      </c>
      <c r="KR802">
        <v>4</v>
      </c>
      <c r="KS802">
        <v>1</v>
      </c>
      <c r="KT802">
        <v>0</v>
      </c>
      <c r="KU802">
        <v>0</v>
      </c>
      <c r="KV802">
        <v>0</v>
      </c>
      <c r="KW802">
        <v>0</v>
      </c>
      <c r="KX802">
        <v>1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0</v>
      </c>
      <c r="LL802">
        <v>0</v>
      </c>
      <c r="LM802">
        <v>0</v>
      </c>
      <c r="LN802">
        <v>0</v>
      </c>
      <c r="LO802">
        <v>0</v>
      </c>
      <c r="LP802">
        <v>0</v>
      </c>
      <c r="LQ802">
        <v>0</v>
      </c>
      <c r="LR802">
        <v>0</v>
      </c>
      <c r="LS802">
        <v>0</v>
      </c>
      <c r="LT802">
        <v>0</v>
      </c>
      <c r="LU802">
        <v>1</v>
      </c>
      <c r="LV802">
        <v>2</v>
      </c>
      <c r="LW802">
        <v>2</v>
      </c>
      <c r="LX802">
        <v>0</v>
      </c>
      <c r="LY802">
        <v>0</v>
      </c>
      <c r="LZ802">
        <v>0</v>
      </c>
      <c r="MA802">
        <v>0</v>
      </c>
      <c r="MB802">
        <v>0</v>
      </c>
      <c r="MC802">
        <v>0</v>
      </c>
      <c r="MD802">
        <v>0</v>
      </c>
      <c r="ME802">
        <v>0</v>
      </c>
      <c r="MF802">
        <v>0</v>
      </c>
      <c r="MG802">
        <v>0</v>
      </c>
      <c r="MH802">
        <v>0</v>
      </c>
      <c r="MI802">
        <v>0</v>
      </c>
      <c r="MJ802">
        <v>0</v>
      </c>
      <c r="MK802">
        <v>0</v>
      </c>
      <c r="ML802">
        <v>0</v>
      </c>
      <c r="MM802">
        <v>2</v>
      </c>
    </row>
    <row r="803" spans="1:351">
      <c r="A803" t="s">
        <v>273</v>
      </c>
      <c r="B803" t="s">
        <v>135</v>
      </c>
      <c r="C803" t="str">
        <f>"206101"</f>
        <v>206101</v>
      </c>
      <c r="D803" t="s">
        <v>272</v>
      </c>
      <c r="E803">
        <v>92</v>
      </c>
      <c r="F803">
        <v>1309</v>
      </c>
      <c r="G803">
        <v>1020</v>
      </c>
      <c r="H803">
        <v>327</v>
      </c>
      <c r="I803">
        <v>693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693</v>
      </c>
      <c r="T803">
        <v>0</v>
      </c>
      <c r="U803">
        <v>0</v>
      </c>
      <c r="V803">
        <v>693</v>
      </c>
      <c r="W803">
        <v>9</v>
      </c>
      <c r="X803">
        <v>6</v>
      </c>
      <c r="Y803">
        <v>1</v>
      </c>
      <c r="Z803">
        <v>1</v>
      </c>
      <c r="AA803">
        <v>684</v>
      </c>
      <c r="AB803">
        <v>218</v>
      </c>
      <c r="AC803">
        <v>58</v>
      </c>
      <c r="AD803">
        <v>17</v>
      </c>
      <c r="AE803">
        <v>85</v>
      </c>
      <c r="AF803">
        <v>1</v>
      </c>
      <c r="AG803">
        <v>20</v>
      </c>
      <c r="AH803">
        <v>1</v>
      </c>
      <c r="AI803">
        <v>2</v>
      </c>
      <c r="AJ803">
        <v>2</v>
      </c>
      <c r="AK803">
        <v>1</v>
      </c>
      <c r="AL803">
        <v>4</v>
      </c>
      <c r="AM803">
        <v>6</v>
      </c>
      <c r="AN803">
        <v>0</v>
      </c>
      <c r="AO803">
        <v>0</v>
      </c>
      <c r="AP803">
        <v>1</v>
      </c>
      <c r="AQ803">
        <v>3</v>
      </c>
      <c r="AR803">
        <v>1</v>
      </c>
      <c r="AS803">
        <v>0</v>
      </c>
      <c r="AT803">
        <v>0</v>
      </c>
      <c r="AU803">
        <v>0</v>
      </c>
      <c r="AV803">
        <v>1</v>
      </c>
      <c r="AW803">
        <v>5</v>
      </c>
      <c r="AX803">
        <v>0</v>
      </c>
      <c r="AY803">
        <v>1</v>
      </c>
      <c r="AZ803">
        <v>0</v>
      </c>
      <c r="BA803">
        <v>1</v>
      </c>
      <c r="BB803">
        <v>4</v>
      </c>
      <c r="BC803">
        <v>0</v>
      </c>
      <c r="BD803">
        <v>4</v>
      </c>
      <c r="BE803">
        <v>218</v>
      </c>
      <c r="BF803">
        <v>166</v>
      </c>
      <c r="BG803">
        <v>60</v>
      </c>
      <c r="BH803">
        <v>19</v>
      </c>
      <c r="BI803">
        <v>31</v>
      </c>
      <c r="BJ803">
        <v>4</v>
      </c>
      <c r="BK803">
        <v>18</v>
      </c>
      <c r="BL803">
        <v>0</v>
      </c>
      <c r="BM803">
        <v>0</v>
      </c>
      <c r="BN803">
        <v>0</v>
      </c>
      <c r="BO803">
        <v>1</v>
      </c>
      <c r="BP803">
        <v>0</v>
      </c>
      <c r="BQ803">
        <v>0</v>
      </c>
      <c r="BR803">
        <v>0</v>
      </c>
      <c r="BS803">
        <v>1</v>
      </c>
      <c r="BT803">
        <v>0</v>
      </c>
      <c r="BU803">
        <v>0</v>
      </c>
      <c r="BV803">
        <v>0</v>
      </c>
      <c r="BW803">
        <v>0</v>
      </c>
      <c r="BX803">
        <v>3</v>
      </c>
      <c r="BY803">
        <v>0</v>
      </c>
      <c r="BZ803">
        <v>0</v>
      </c>
      <c r="CA803">
        <v>1</v>
      </c>
      <c r="CB803">
        <v>0</v>
      </c>
      <c r="CC803">
        <v>5</v>
      </c>
      <c r="CD803">
        <v>0</v>
      </c>
      <c r="CE803">
        <v>1</v>
      </c>
      <c r="CF803">
        <v>0</v>
      </c>
      <c r="CG803">
        <v>1</v>
      </c>
      <c r="CH803">
        <v>21</v>
      </c>
      <c r="CI803">
        <v>166</v>
      </c>
      <c r="CJ803">
        <v>28</v>
      </c>
      <c r="CK803">
        <v>8</v>
      </c>
      <c r="CL803">
        <v>7</v>
      </c>
      <c r="CM803">
        <v>0</v>
      </c>
      <c r="CN803">
        <v>2</v>
      </c>
      <c r="CO803">
        <v>1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1</v>
      </c>
      <c r="CW803">
        <v>2</v>
      </c>
      <c r="CX803">
        <v>2</v>
      </c>
      <c r="CY803">
        <v>1</v>
      </c>
      <c r="CZ803">
        <v>0</v>
      </c>
      <c r="DA803">
        <v>0</v>
      </c>
      <c r="DB803">
        <v>0</v>
      </c>
      <c r="DC803">
        <v>0</v>
      </c>
      <c r="DD803">
        <v>2</v>
      </c>
      <c r="DE803">
        <v>0</v>
      </c>
      <c r="DF803">
        <v>0</v>
      </c>
      <c r="DG803">
        <v>0</v>
      </c>
      <c r="DH803">
        <v>2</v>
      </c>
      <c r="DI803">
        <v>28</v>
      </c>
      <c r="DJ803">
        <v>22</v>
      </c>
      <c r="DK803">
        <v>12</v>
      </c>
      <c r="DL803">
        <v>1</v>
      </c>
      <c r="DM803">
        <v>2</v>
      </c>
      <c r="DN803">
        <v>0</v>
      </c>
      <c r="DO803">
        <v>0</v>
      </c>
      <c r="DP803">
        <v>0</v>
      </c>
      <c r="DQ803">
        <v>1</v>
      </c>
      <c r="DR803">
        <v>1</v>
      </c>
      <c r="DS803">
        <v>0</v>
      </c>
      <c r="DT803">
        <v>1</v>
      </c>
      <c r="DU803">
        <v>1</v>
      </c>
      <c r="DV803">
        <v>0</v>
      </c>
      <c r="DW803">
        <v>0</v>
      </c>
      <c r="DX803">
        <v>1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2</v>
      </c>
      <c r="EM803">
        <v>22</v>
      </c>
      <c r="EN803">
        <v>38</v>
      </c>
      <c r="EO803">
        <v>3</v>
      </c>
      <c r="EP803">
        <v>2</v>
      </c>
      <c r="EQ803">
        <v>2</v>
      </c>
      <c r="ER803">
        <v>0</v>
      </c>
      <c r="ES803">
        <v>0</v>
      </c>
      <c r="ET803">
        <v>2</v>
      </c>
      <c r="EU803">
        <v>0</v>
      </c>
      <c r="EV803">
        <v>0</v>
      </c>
      <c r="EW803">
        <v>0</v>
      </c>
      <c r="EX803">
        <v>1</v>
      </c>
      <c r="EY803">
        <v>0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2</v>
      </c>
      <c r="FF803">
        <v>1</v>
      </c>
      <c r="FG803">
        <v>0</v>
      </c>
      <c r="FH803">
        <v>0</v>
      </c>
      <c r="FI803">
        <v>1</v>
      </c>
      <c r="FJ803">
        <v>0</v>
      </c>
      <c r="FK803">
        <v>0</v>
      </c>
      <c r="FL803">
        <v>0</v>
      </c>
      <c r="FM803">
        <v>0</v>
      </c>
      <c r="FN803">
        <v>0</v>
      </c>
      <c r="FO803">
        <v>2</v>
      </c>
      <c r="FP803">
        <v>22</v>
      </c>
      <c r="FQ803">
        <v>38</v>
      </c>
      <c r="FR803">
        <v>63</v>
      </c>
      <c r="FS803">
        <v>16</v>
      </c>
      <c r="FT803">
        <v>4</v>
      </c>
      <c r="FU803">
        <v>14</v>
      </c>
      <c r="FV803">
        <v>1</v>
      </c>
      <c r="FW803">
        <v>2</v>
      </c>
      <c r="FX803">
        <v>8</v>
      </c>
      <c r="FY803">
        <v>0</v>
      </c>
      <c r="FZ803">
        <v>0</v>
      </c>
      <c r="GA803">
        <v>0</v>
      </c>
      <c r="GB803">
        <v>0</v>
      </c>
      <c r="GC803">
        <v>6</v>
      </c>
      <c r="GD803">
        <v>0</v>
      </c>
      <c r="GE803">
        <v>0</v>
      </c>
      <c r="GF803">
        <v>1</v>
      </c>
      <c r="GG803">
        <v>0</v>
      </c>
      <c r="GH803">
        <v>1</v>
      </c>
      <c r="GI803">
        <v>0</v>
      </c>
      <c r="GJ803">
        <v>0</v>
      </c>
      <c r="GK803">
        <v>0</v>
      </c>
      <c r="GL803">
        <v>1</v>
      </c>
      <c r="GM803">
        <v>0</v>
      </c>
      <c r="GN803">
        <v>0</v>
      </c>
      <c r="GO803">
        <v>0</v>
      </c>
      <c r="GP803">
        <v>2</v>
      </c>
      <c r="GQ803">
        <v>0</v>
      </c>
      <c r="GR803">
        <v>0</v>
      </c>
      <c r="GS803">
        <v>1</v>
      </c>
      <c r="GT803">
        <v>6</v>
      </c>
      <c r="GU803">
        <v>63</v>
      </c>
      <c r="GV803">
        <v>85</v>
      </c>
      <c r="GW803">
        <v>43</v>
      </c>
      <c r="GX803">
        <v>9</v>
      </c>
      <c r="GY803">
        <v>4</v>
      </c>
      <c r="GZ803">
        <v>1</v>
      </c>
      <c r="HA803">
        <v>4</v>
      </c>
      <c r="HB803">
        <v>3</v>
      </c>
      <c r="HC803">
        <v>7</v>
      </c>
      <c r="HD803">
        <v>0</v>
      </c>
      <c r="HE803">
        <v>1</v>
      </c>
      <c r="HF803">
        <v>2</v>
      </c>
      <c r="HG803">
        <v>3</v>
      </c>
      <c r="HH803">
        <v>1</v>
      </c>
      <c r="HI803">
        <v>0</v>
      </c>
      <c r="HJ803">
        <v>1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3</v>
      </c>
      <c r="HQ803">
        <v>1</v>
      </c>
      <c r="HR803">
        <v>0</v>
      </c>
      <c r="HS803">
        <v>1</v>
      </c>
      <c r="HT803">
        <v>0</v>
      </c>
      <c r="HU803">
        <v>0</v>
      </c>
      <c r="HV803">
        <v>0</v>
      </c>
      <c r="HW803">
        <v>0</v>
      </c>
      <c r="HX803">
        <v>1</v>
      </c>
      <c r="HY803">
        <v>85</v>
      </c>
      <c r="HZ803">
        <v>58</v>
      </c>
      <c r="IA803">
        <v>36</v>
      </c>
      <c r="IB803">
        <v>4</v>
      </c>
      <c r="IC803">
        <v>0</v>
      </c>
      <c r="ID803">
        <v>1</v>
      </c>
      <c r="IE803">
        <v>5</v>
      </c>
      <c r="IF803">
        <v>2</v>
      </c>
      <c r="IG803">
        <v>2</v>
      </c>
      <c r="IH803">
        <v>0</v>
      </c>
      <c r="II803">
        <v>4</v>
      </c>
      <c r="IJ803">
        <v>0</v>
      </c>
      <c r="IK803">
        <v>1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0</v>
      </c>
      <c r="IR803">
        <v>0</v>
      </c>
      <c r="IS803">
        <v>1</v>
      </c>
      <c r="IT803">
        <v>0</v>
      </c>
      <c r="IU803">
        <v>0</v>
      </c>
      <c r="IV803">
        <v>1</v>
      </c>
      <c r="IW803">
        <v>0</v>
      </c>
      <c r="IX803">
        <v>1</v>
      </c>
      <c r="IY803">
        <v>0</v>
      </c>
      <c r="IZ803">
        <v>0</v>
      </c>
      <c r="JA803">
        <v>0</v>
      </c>
      <c r="JB803">
        <v>0</v>
      </c>
      <c r="JC803">
        <v>58</v>
      </c>
      <c r="JD803" t="s">
        <v>0</v>
      </c>
      <c r="JE803" t="s">
        <v>0</v>
      </c>
      <c r="JF803" t="s">
        <v>0</v>
      </c>
      <c r="JG803" t="s">
        <v>0</v>
      </c>
      <c r="JH803" t="s">
        <v>0</v>
      </c>
      <c r="JI803" t="s">
        <v>0</v>
      </c>
      <c r="JJ803" t="s">
        <v>0</v>
      </c>
      <c r="JK803" t="s">
        <v>0</v>
      </c>
      <c r="JL803" t="s">
        <v>0</v>
      </c>
      <c r="JM803" t="s">
        <v>0</v>
      </c>
      <c r="JN803" t="s">
        <v>0</v>
      </c>
      <c r="JO803" t="s">
        <v>0</v>
      </c>
      <c r="JP803" t="s">
        <v>0</v>
      </c>
      <c r="JQ803" t="s">
        <v>0</v>
      </c>
      <c r="JR803" t="s">
        <v>0</v>
      </c>
      <c r="JS803" t="s">
        <v>0</v>
      </c>
      <c r="JT803" t="s">
        <v>0</v>
      </c>
      <c r="JU803" t="s">
        <v>0</v>
      </c>
      <c r="JV803" t="s">
        <v>0</v>
      </c>
      <c r="JW803">
        <v>5</v>
      </c>
      <c r="JX803">
        <v>5</v>
      </c>
      <c r="JY803">
        <v>0</v>
      </c>
      <c r="JZ803">
        <v>0</v>
      </c>
      <c r="KA803">
        <v>0</v>
      </c>
      <c r="KB803">
        <v>0</v>
      </c>
      <c r="KC803">
        <v>0</v>
      </c>
      <c r="KD803">
        <v>0</v>
      </c>
      <c r="KE803">
        <v>0</v>
      </c>
      <c r="KF803">
        <v>0</v>
      </c>
      <c r="KG803">
        <v>0</v>
      </c>
      <c r="KH803">
        <v>0</v>
      </c>
      <c r="KI803">
        <v>0</v>
      </c>
      <c r="KJ803">
        <v>0</v>
      </c>
      <c r="KK803">
        <v>0</v>
      </c>
      <c r="KL803">
        <v>0</v>
      </c>
      <c r="KM803">
        <v>0</v>
      </c>
      <c r="KN803">
        <v>0</v>
      </c>
      <c r="KO803">
        <v>0</v>
      </c>
      <c r="KP803">
        <v>0</v>
      </c>
      <c r="KQ803">
        <v>0</v>
      </c>
      <c r="KR803">
        <v>5</v>
      </c>
      <c r="KS803">
        <v>1</v>
      </c>
      <c r="KT803">
        <v>0</v>
      </c>
      <c r="KU803">
        <v>0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1</v>
      </c>
      <c r="LE803">
        <v>0</v>
      </c>
      <c r="LF803">
        <v>0</v>
      </c>
      <c r="LG803">
        <v>0</v>
      </c>
      <c r="LH803">
        <v>0</v>
      </c>
      <c r="LI803">
        <v>0</v>
      </c>
      <c r="LJ803">
        <v>0</v>
      </c>
      <c r="LK803">
        <v>0</v>
      </c>
      <c r="LL803">
        <v>0</v>
      </c>
      <c r="LM803">
        <v>0</v>
      </c>
      <c r="LN803">
        <v>0</v>
      </c>
      <c r="LO803">
        <v>0</v>
      </c>
      <c r="LP803">
        <v>0</v>
      </c>
      <c r="LQ803">
        <v>0</v>
      </c>
      <c r="LR803">
        <v>0</v>
      </c>
      <c r="LS803">
        <v>0</v>
      </c>
      <c r="LT803">
        <v>0</v>
      </c>
      <c r="LU803">
        <v>1</v>
      </c>
      <c r="LV803">
        <v>0</v>
      </c>
      <c r="LW803">
        <v>0</v>
      </c>
      <c r="LX803">
        <v>0</v>
      </c>
      <c r="LY803">
        <v>0</v>
      </c>
      <c r="LZ803">
        <v>0</v>
      </c>
      <c r="MA803">
        <v>0</v>
      </c>
      <c r="MB803">
        <v>0</v>
      </c>
      <c r="MC803">
        <v>0</v>
      </c>
      <c r="MD803">
        <v>0</v>
      </c>
      <c r="ME803">
        <v>0</v>
      </c>
      <c r="MF803">
        <v>0</v>
      </c>
      <c r="MG803">
        <v>0</v>
      </c>
      <c r="MH803">
        <v>0</v>
      </c>
      <c r="MI803">
        <v>0</v>
      </c>
      <c r="MJ803">
        <v>0</v>
      </c>
      <c r="MK803">
        <v>0</v>
      </c>
      <c r="ML803">
        <v>0</v>
      </c>
      <c r="MM803">
        <v>0</v>
      </c>
    </row>
    <row r="804" spans="1:351">
      <c r="A804" t="s">
        <v>271</v>
      </c>
      <c r="B804" t="s">
        <v>135</v>
      </c>
      <c r="C804" t="str">
        <f>"206101"</f>
        <v>206101</v>
      </c>
      <c r="D804" t="s">
        <v>269</v>
      </c>
      <c r="E804">
        <v>93</v>
      </c>
      <c r="F804">
        <v>1138</v>
      </c>
      <c r="G804">
        <v>890</v>
      </c>
      <c r="H804">
        <v>171</v>
      </c>
      <c r="I804">
        <v>719</v>
      </c>
      <c r="J804">
        <v>0</v>
      </c>
      <c r="K804">
        <v>2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719</v>
      </c>
      <c r="T804">
        <v>0</v>
      </c>
      <c r="U804">
        <v>0</v>
      </c>
      <c r="V804">
        <v>719</v>
      </c>
      <c r="W804">
        <v>6</v>
      </c>
      <c r="X804">
        <v>4</v>
      </c>
      <c r="Y804">
        <v>1</v>
      </c>
      <c r="Z804">
        <v>1</v>
      </c>
      <c r="AA804">
        <v>713</v>
      </c>
      <c r="AB804">
        <v>237</v>
      </c>
      <c r="AC804">
        <v>70</v>
      </c>
      <c r="AD804">
        <v>19</v>
      </c>
      <c r="AE804">
        <v>75</v>
      </c>
      <c r="AF804">
        <v>4</v>
      </c>
      <c r="AG804">
        <v>25</v>
      </c>
      <c r="AH804">
        <v>0</v>
      </c>
      <c r="AI804">
        <v>0</v>
      </c>
      <c r="AJ804">
        <v>1</v>
      </c>
      <c r="AK804">
        <v>5</v>
      </c>
      <c r="AL804">
        <v>17</v>
      </c>
      <c r="AM804">
        <v>3</v>
      </c>
      <c r="AN804">
        <v>1</v>
      </c>
      <c r="AO804">
        <v>1</v>
      </c>
      <c r="AP804">
        <v>0</v>
      </c>
      <c r="AQ804">
        <v>2</v>
      </c>
      <c r="AR804">
        <v>1</v>
      </c>
      <c r="AS804">
        <v>0</v>
      </c>
      <c r="AT804">
        <v>2</v>
      </c>
      <c r="AU804">
        <v>0</v>
      </c>
      <c r="AV804">
        <v>1</v>
      </c>
      <c r="AW804">
        <v>5</v>
      </c>
      <c r="AX804">
        <v>0</v>
      </c>
      <c r="AY804">
        <v>1</v>
      </c>
      <c r="AZ804">
        <v>0</v>
      </c>
      <c r="BA804">
        <v>0</v>
      </c>
      <c r="BB804">
        <v>0</v>
      </c>
      <c r="BC804">
        <v>3</v>
      </c>
      <c r="BD804">
        <v>1</v>
      </c>
      <c r="BE804">
        <v>237</v>
      </c>
      <c r="BF804">
        <v>177</v>
      </c>
      <c r="BG804">
        <v>60</v>
      </c>
      <c r="BH804">
        <v>10</v>
      </c>
      <c r="BI804">
        <v>20</v>
      </c>
      <c r="BJ804">
        <v>6</v>
      </c>
      <c r="BK804">
        <v>30</v>
      </c>
      <c r="BL804">
        <v>0</v>
      </c>
      <c r="BM804">
        <v>0</v>
      </c>
      <c r="BN804">
        <v>0</v>
      </c>
      <c r="BO804">
        <v>3</v>
      </c>
      <c r="BP804">
        <v>4</v>
      </c>
      <c r="BQ804">
        <v>2</v>
      </c>
      <c r="BR804">
        <v>1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1</v>
      </c>
      <c r="CA804">
        <v>1</v>
      </c>
      <c r="CB804">
        <v>0</v>
      </c>
      <c r="CC804">
        <v>4</v>
      </c>
      <c r="CD804">
        <v>0</v>
      </c>
      <c r="CE804">
        <v>0</v>
      </c>
      <c r="CF804">
        <v>0</v>
      </c>
      <c r="CG804">
        <v>1</v>
      </c>
      <c r="CH804">
        <v>34</v>
      </c>
      <c r="CI804">
        <v>177</v>
      </c>
      <c r="CJ804">
        <v>19</v>
      </c>
      <c r="CK804">
        <v>7</v>
      </c>
      <c r="CL804">
        <v>5</v>
      </c>
      <c r="CM804">
        <v>0</v>
      </c>
      <c r="CN804">
        <v>0</v>
      </c>
      <c r="CO804">
        <v>1</v>
      </c>
      <c r="CP804">
        <v>0</v>
      </c>
      <c r="CQ804">
        <v>0</v>
      </c>
      <c r="CR804">
        <v>1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2</v>
      </c>
      <c r="DE804">
        <v>1</v>
      </c>
      <c r="DF804">
        <v>0</v>
      </c>
      <c r="DG804">
        <v>0</v>
      </c>
      <c r="DH804">
        <v>2</v>
      </c>
      <c r="DI804">
        <v>19</v>
      </c>
      <c r="DJ804">
        <v>50</v>
      </c>
      <c r="DK804">
        <v>19</v>
      </c>
      <c r="DL804">
        <v>3</v>
      </c>
      <c r="DM804">
        <v>2</v>
      </c>
      <c r="DN804">
        <v>0</v>
      </c>
      <c r="DO804">
        <v>1</v>
      </c>
      <c r="DP804">
        <v>0</v>
      </c>
      <c r="DQ804">
        <v>0</v>
      </c>
      <c r="DR804">
        <v>0</v>
      </c>
      <c r="DS804">
        <v>1</v>
      </c>
      <c r="DT804">
        <v>2</v>
      </c>
      <c r="DU804">
        <v>1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1</v>
      </c>
      <c r="ED804">
        <v>0</v>
      </c>
      <c r="EE804">
        <v>0</v>
      </c>
      <c r="EF804">
        <v>0</v>
      </c>
      <c r="EG804">
        <v>2</v>
      </c>
      <c r="EH804">
        <v>0</v>
      </c>
      <c r="EI804">
        <v>0</v>
      </c>
      <c r="EJ804">
        <v>2</v>
      </c>
      <c r="EK804">
        <v>0</v>
      </c>
      <c r="EL804">
        <v>16</v>
      </c>
      <c r="EM804">
        <v>50</v>
      </c>
      <c r="EN804">
        <v>16</v>
      </c>
      <c r="EO804">
        <v>4</v>
      </c>
      <c r="EP804">
        <v>3</v>
      </c>
      <c r="EQ804">
        <v>1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0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8</v>
      </c>
      <c r="FQ804">
        <v>16</v>
      </c>
      <c r="FR804">
        <v>55</v>
      </c>
      <c r="FS804">
        <v>15</v>
      </c>
      <c r="FT804">
        <v>3</v>
      </c>
      <c r="FU804">
        <v>13</v>
      </c>
      <c r="FV804">
        <v>0</v>
      </c>
      <c r="FW804">
        <v>1</v>
      </c>
      <c r="FX804">
        <v>4</v>
      </c>
      <c r="FY804">
        <v>0</v>
      </c>
      <c r="FZ804">
        <v>0</v>
      </c>
      <c r="GA804">
        <v>1</v>
      </c>
      <c r="GB804">
        <v>0</v>
      </c>
      <c r="GC804">
        <v>3</v>
      </c>
      <c r="GD804">
        <v>1</v>
      </c>
      <c r="GE804">
        <v>0</v>
      </c>
      <c r="GF804">
        <v>0</v>
      </c>
      <c r="GG804">
        <v>0</v>
      </c>
      <c r="GH804">
        <v>1</v>
      </c>
      <c r="GI804">
        <v>0</v>
      </c>
      <c r="GJ804">
        <v>0</v>
      </c>
      <c r="GK804">
        <v>0</v>
      </c>
      <c r="GL804">
        <v>0</v>
      </c>
      <c r="GM804">
        <v>0</v>
      </c>
      <c r="GN804">
        <v>0</v>
      </c>
      <c r="GO804">
        <v>0</v>
      </c>
      <c r="GP804">
        <v>0</v>
      </c>
      <c r="GQ804">
        <v>1</v>
      </c>
      <c r="GR804">
        <v>0</v>
      </c>
      <c r="GS804">
        <v>1</v>
      </c>
      <c r="GT804">
        <v>11</v>
      </c>
      <c r="GU804">
        <v>55</v>
      </c>
      <c r="GV804">
        <v>62</v>
      </c>
      <c r="GW804">
        <v>34</v>
      </c>
      <c r="GX804">
        <v>9</v>
      </c>
      <c r="GY804">
        <v>1</v>
      </c>
      <c r="GZ804">
        <v>0</v>
      </c>
      <c r="HA804">
        <v>0</v>
      </c>
      <c r="HB804">
        <v>0</v>
      </c>
      <c r="HC804">
        <v>6</v>
      </c>
      <c r="HD804">
        <v>0</v>
      </c>
      <c r="HE804">
        <v>0</v>
      </c>
      <c r="HF804">
        <v>0</v>
      </c>
      <c r="HG804">
        <v>2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2</v>
      </c>
      <c r="HN804">
        <v>1</v>
      </c>
      <c r="HO804">
        <v>0</v>
      </c>
      <c r="HP804">
        <v>3</v>
      </c>
      <c r="HQ804">
        <v>0</v>
      </c>
      <c r="HR804">
        <v>1</v>
      </c>
      <c r="HS804">
        <v>1</v>
      </c>
      <c r="HT804">
        <v>1</v>
      </c>
      <c r="HU804">
        <v>1</v>
      </c>
      <c r="HV804">
        <v>0</v>
      </c>
      <c r="HW804">
        <v>0</v>
      </c>
      <c r="HX804">
        <v>0</v>
      </c>
      <c r="HY804">
        <v>62</v>
      </c>
      <c r="HZ804">
        <v>91</v>
      </c>
      <c r="IA804">
        <v>66</v>
      </c>
      <c r="IB804">
        <v>6</v>
      </c>
      <c r="IC804">
        <v>0</v>
      </c>
      <c r="ID804">
        <v>2</v>
      </c>
      <c r="IE804">
        <v>2</v>
      </c>
      <c r="IF804">
        <v>3</v>
      </c>
      <c r="IG804">
        <v>0</v>
      </c>
      <c r="IH804">
        <v>0</v>
      </c>
      <c r="II804">
        <v>0</v>
      </c>
      <c r="IJ804">
        <v>0</v>
      </c>
      <c r="IK804">
        <v>3</v>
      </c>
      <c r="IL804">
        <v>0</v>
      </c>
      <c r="IM804">
        <v>0</v>
      </c>
      <c r="IN804">
        <v>0</v>
      </c>
      <c r="IO804">
        <v>0</v>
      </c>
      <c r="IP804">
        <v>1</v>
      </c>
      <c r="IQ804">
        <v>0</v>
      </c>
      <c r="IR804">
        <v>0</v>
      </c>
      <c r="IS804">
        <v>0</v>
      </c>
      <c r="IT804">
        <v>2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0</v>
      </c>
      <c r="JB804">
        <v>5</v>
      </c>
      <c r="JC804">
        <v>91</v>
      </c>
      <c r="JD804" t="s">
        <v>0</v>
      </c>
      <c r="JE804" t="s">
        <v>0</v>
      </c>
      <c r="JF804" t="s">
        <v>0</v>
      </c>
      <c r="JG804" t="s">
        <v>0</v>
      </c>
      <c r="JH804" t="s">
        <v>0</v>
      </c>
      <c r="JI804" t="s">
        <v>0</v>
      </c>
      <c r="JJ804" t="s">
        <v>0</v>
      </c>
      <c r="JK804" t="s">
        <v>0</v>
      </c>
      <c r="JL804" t="s">
        <v>0</v>
      </c>
      <c r="JM804" t="s">
        <v>0</v>
      </c>
      <c r="JN804" t="s">
        <v>0</v>
      </c>
      <c r="JO804" t="s">
        <v>0</v>
      </c>
      <c r="JP804" t="s">
        <v>0</v>
      </c>
      <c r="JQ804" t="s">
        <v>0</v>
      </c>
      <c r="JR804" t="s">
        <v>0</v>
      </c>
      <c r="JS804" t="s">
        <v>0</v>
      </c>
      <c r="JT804" t="s">
        <v>0</v>
      </c>
      <c r="JU804" t="s">
        <v>0</v>
      </c>
      <c r="JV804" t="s">
        <v>0</v>
      </c>
      <c r="JW804">
        <v>6</v>
      </c>
      <c r="JX804">
        <v>2</v>
      </c>
      <c r="JY804">
        <v>3</v>
      </c>
      <c r="JZ804">
        <v>0</v>
      </c>
      <c r="KA804">
        <v>1</v>
      </c>
      <c r="KB804">
        <v>0</v>
      </c>
      <c r="KC804">
        <v>0</v>
      </c>
      <c r="KD804">
        <v>0</v>
      </c>
      <c r="KE804">
        <v>0</v>
      </c>
      <c r="KF804">
        <v>0</v>
      </c>
      <c r="KG804">
        <v>0</v>
      </c>
      <c r="KH804">
        <v>0</v>
      </c>
      <c r="KI804">
        <v>0</v>
      </c>
      <c r="KJ804">
        <v>0</v>
      </c>
      <c r="KK804">
        <v>0</v>
      </c>
      <c r="KL804">
        <v>0</v>
      </c>
      <c r="KM804">
        <v>0</v>
      </c>
      <c r="KN804">
        <v>0</v>
      </c>
      <c r="KO804">
        <v>0</v>
      </c>
      <c r="KP804">
        <v>0</v>
      </c>
      <c r="KQ804">
        <v>0</v>
      </c>
      <c r="KR804">
        <v>6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0</v>
      </c>
      <c r="LM804">
        <v>0</v>
      </c>
      <c r="LN804">
        <v>0</v>
      </c>
      <c r="LO804">
        <v>0</v>
      </c>
      <c r="LP804">
        <v>0</v>
      </c>
      <c r="LQ804">
        <v>0</v>
      </c>
      <c r="LR804">
        <v>0</v>
      </c>
      <c r="LS804">
        <v>0</v>
      </c>
      <c r="LT804">
        <v>0</v>
      </c>
      <c r="LU804">
        <v>0</v>
      </c>
      <c r="LV804">
        <v>0</v>
      </c>
      <c r="LW804">
        <v>0</v>
      </c>
      <c r="LX804">
        <v>0</v>
      </c>
      <c r="LY804">
        <v>0</v>
      </c>
      <c r="LZ804">
        <v>0</v>
      </c>
      <c r="MA804">
        <v>0</v>
      </c>
      <c r="MB804">
        <v>0</v>
      </c>
      <c r="MC804">
        <v>0</v>
      </c>
      <c r="MD804">
        <v>0</v>
      </c>
      <c r="ME804">
        <v>0</v>
      </c>
      <c r="MF804">
        <v>0</v>
      </c>
      <c r="MG804">
        <v>0</v>
      </c>
      <c r="MH804">
        <v>0</v>
      </c>
      <c r="MI804">
        <v>0</v>
      </c>
      <c r="MJ804">
        <v>0</v>
      </c>
      <c r="MK804">
        <v>0</v>
      </c>
      <c r="ML804">
        <v>0</v>
      </c>
      <c r="MM804">
        <v>0</v>
      </c>
    </row>
    <row r="805" spans="1:351">
      <c r="A805" t="s">
        <v>270</v>
      </c>
      <c r="B805" t="s">
        <v>135</v>
      </c>
      <c r="C805" t="str">
        <f>"206101"</f>
        <v>206101</v>
      </c>
      <c r="D805" t="s">
        <v>269</v>
      </c>
      <c r="E805">
        <v>94</v>
      </c>
      <c r="F805">
        <v>1094</v>
      </c>
      <c r="G805">
        <v>870</v>
      </c>
      <c r="H805">
        <v>269</v>
      </c>
      <c r="I805">
        <v>601</v>
      </c>
      <c r="J805">
        <v>1</v>
      </c>
      <c r="K805">
        <v>3</v>
      </c>
      <c r="L805">
        <v>2</v>
      </c>
      <c r="M805">
        <v>1</v>
      </c>
      <c r="N805">
        <v>0</v>
      </c>
      <c r="O805">
        <v>0</v>
      </c>
      <c r="P805">
        <v>0</v>
      </c>
      <c r="Q805">
        <v>0</v>
      </c>
      <c r="R805">
        <v>1</v>
      </c>
      <c r="S805">
        <v>602</v>
      </c>
      <c r="T805">
        <v>1</v>
      </c>
      <c r="U805">
        <v>0</v>
      </c>
      <c r="V805">
        <v>602</v>
      </c>
      <c r="W805">
        <v>14</v>
      </c>
      <c r="X805">
        <v>5</v>
      </c>
      <c r="Y805">
        <v>4</v>
      </c>
      <c r="Z805">
        <v>5</v>
      </c>
      <c r="AA805">
        <v>588</v>
      </c>
      <c r="AB805">
        <v>249</v>
      </c>
      <c r="AC805">
        <v>83</v>
      </c>
      <c r="AD805">
        <v>19</v>
      </c>
      <c r="AE805">
        <v>88</v>
      </c>
      <c r="AF805">
        <v>2</v>
      </c>
      <c r="AG805">
        <v>23</v>
      </c>
      <c r="AH805">
        <v>1</v>
      </c>
      <c r="AI805">
        <v>0</v>
      </c>
      <c r="AJ805">
        <v>0</v>
      </c>
      <c r="AK805">
        <v>1</v>
      </c>
      <c r="AL805">
        <v>11</v>
      </c>
      <c r="AM805">
        <v>1</v>
      </c>
      <c r="AN805">
        <v>0</v>
      </c>
      <c r="AO805">
        <v>0</v>
      </c>
      <c r="AP805">
        <v>1</v>
      </c>
      <c r="AQ805">
        <v>3</v>
      </c>
      <c r="AR805">
        <v>0</v>
      </c>
      <c r="AS805">
        <v>0</v>
      </c>
      <c r="AT805">
        <v>0</v>
      </c>
      <c r="AU805">
        <v>3</v>
      </c>
      <c r="AV805">
        <v>1</v>
      </c>
      <c r="AW805">
        <v>2</v>
      </c>
      <c r="AX805">
        <v>1</v>
      </c>
      <c r="AY805">
        <v>0</v>
      </c>
      <c r="AZ805">
        <v>1</v>
      </c>
      <c r="BA805">
        <v>1</v>
      </c>
      <c r="BB805">
        <v>4</v>
      </c>
      <c r="BC805">
        <v>0</v>
      </c>
      <c r="BD805">
        <v>3</v>
      </c>
      <c r="BE805">
        <v>249</v>
      </c>
      <c r="BF805">
        <v>151</v>
      </c>
      <c r="BG805">
        <v>51</v>
      </c>
      <c r="BH805">
        <v>5</v>
      </c>
      <c r="BI805">
        <v>19</v>
      </c>
      <c r="BJ805">
        <v>3</v>
      </c>
      <c r="BK805">
        <v>30</v>
      </c>
      <c r="BL805">
        <v>0</v>
      </c>
      <c r="BM805">
        <v>0</v>
      </c>
      <c r="BN805">
        <v>0</v>
      </c>
      <c r="BO805">
        <v>2</v>
      </c>
      <c r="BP805">
        <v>0</v>
      </c>
      <c r="BQ805">
        <v>0</v>
      </c>
      <c r="BR805">
        <v>0</v>
      </c>
      <c r="BS805">
        <v>2</v>
      </c>
      <c r="BT805">
        <v>0</v>
      </c>
      <c r="BU805">
        <v>1</v>
      </c>
      <c r="BV805">
        <v>1</v>
      </c>
      <c r="BW805">
        <v>0</v>
      </c>
      <c r="BX805">
        <v>0</v>
      </c>
      <c r="BY805">
        <v>0</v>
      </c>
      <c r="BZ805">
        <v>0</v>
      </c>
      <c r="CA805">
        <v>1</v>
      </c>
      <c r="CB805">
        <v>0</v>
      </c>
      <c r="CC805">
        <v>4</v>
      </c>
      <c r="CD805">
        <v>1</v>
      </c>
      <c r="CE805">
        <v>0</v>
      </c>
      <c r="CF805">
        <v>0</v>
      </c>
      <c r="CG805">
        <v>1</v>
      </c>
      <c r="CH805">
        <v>30</v>
      </c>
      <c r="CI805">
        <v>151</v>
      </c>
      <c r="CJ805">
        <v>11</v>
      </c>
      <c r="CK805">
        <v>6</v>
      </c>
      <c r="CL805">
        <v>1</v>
      </c>
      <c r="CM805">
        <v>0</v>
      </c>
      <c r="CN805">
        <v>1</v>
      </c>
      <c r="CO805">
        <v>1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1</v>
      </c>
      <c r="DD805">
        <v>1</v>
      </c>
      <c r="DE805">
        <v>0</v>
      </c>
      <c r="DF805">
        <v>0</v>
      </c>
      <c r="DG805">
        <v>0</v>
      </c>
      <c r="DH805">
        <v>0</v>
      </c>
      <c r="DI805">
        <v>11</v>
      </c>
      <c r="DJ805">
        <v>29</v>
      </c>
      <c r="DK805">
        <v>15</v>
      </c>
      <c r="DL805">
        <v>0</v>
      </c>
      <c r="DM805">
        <v>2</v>
      </c>
      <c r="DN805">
        <v>0</v>
      </c>
      <c r="DO805">
        <v>1</v>
      </c>
      <c r="DP805">
        <v>0</v>
      </c>
      <c r="DQ805">
        <v>0</v>
      </c>
      <c r="DR805">
        <v>0</v>
      </c>
      <c r="DS805">
        <v>3</v>
      </c>
      <c r="DT805">
        <v>1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2</v>
      </c>
      <c r="ED805">
        <v>1</v>
      </c>
      <c r="EE805">
        <v>0</v>
      </c>
      <c r="EF805">
        <v>1</v>
      </c>
      <c r="EG805">
        <v>0</v>
      </c>
      <c r="EH805">
        <v>1</v>
      </c>
      <c r="EI805">
        <v>0</v>
      </c>
      <c r="EJ805">
        <v>0</v>
      </c>
      <c r="EK805">
        <v>1</v>
      </c>
      <c r="EL805">
        <v>1</v>
      </c>
      <c r="EM805">
        <v>29</v>
      </c>
      <c r="EN805">
        <v>20</v>
      </c>
      <c r="EO805">
        <v>5</v>
      </c>
      <c r="EP805">
        <v>0</v>
      </c>
      <c r="EQ805">
        <v>1</v>
      </c>
      <c r="ER805">
        <v>0</v>
      </c>
      <c r="ES805">
        <v>1</v>
      </c>
      <c r="ET805">
        <v>0</v>
      </c>
      <c r="EU805">
        <v>0</v>
      </c>
      <c r="EV805">
        <v>0</v>
      </c>
      <c r="EW805">
        <v>1</v>
      </c>
      <c r="EX805">
        <v>0</v>
      </c>
      <c r="EY805">
        <v>1</v>
      </c>
      <c r="EZ805">
        <v>0</v>
      </c>
      <c r="FA805">
        <v>0</v>
      </c>
      <c r="FB805">
        <v>0</v>
      </c>
      <c r="FC805">
        <v>0</v>
      </c>
      <c r="FD805">
        <v>0</v>
      </c>
      <c r="FE805">
        <v>1</v>
      </c>
      <c r="FF805">
        <v>0</v>
      </c>
      <c r="FG805">
        <v>0</v>
      </c>
      <c r="FH805">
        <v>0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0</v>
      </c>
      <c r="FO805">
        <v>0</v>
      </c>
      <c r="FP805">
        <v>10</v>
      </c>
      <c r="FQ805">
        <v>20</v>
      </c>
      <c r="FR805">
        <v>37</v>
      </c>
      <c r="FS805">
        <v>9</v>
      </c>
      <c r="FT805">
        <v>1</v>
      </c>
      <c r="FU805">
        <v>13</v>
      </c>
      <c r="FV805">
        <v>2</v>
      </c>
      <c r="FW805">
        <v>1</v>
      </c>
      <c r="FX805">
        <v>1</v>
      </c>
      <c r="FY805">
        <v>0</v>
      </c>
      <c r="FZ805">
        <v>0</v>
      </c>
      <c r="GA805">
        <v>0</v>
      </c>
      <c r="GB805">
        <v>0</v>
      </c>
      <c r="GC805">
        <v>4</v>
      </c>
      <c r="GD805">
        <v>0</v>
      </c>
      <c r="GE805">
        <v>0</v>
      </c>
      <c r="GF805">
        <v>0</v>
      </c>
      <c r="GG805">
        <v>0</v>
      </c>
      <c r="GH805">
        <v>1</v>
      </c>
      <c r="GI805">
        <v>0</v>
      </c>
      <c r="GJ805">
        <v>0</v>
      </c>
      <c r="GK805">
        <v>0</v>
      </c>
      <c r="GL805">
        <v>0</v>
      </c>
      <c r="GM805">
        <v>0</v>
      </c>
      <c r="GN805">
        <v>0</v>
      </c>
      <c r="GO805">
        <v>0</v>
      </c>
      <c r="GP805">
        <v>0</v>
      </c>
      <c r="GQ805">
        <v>0</v>
      </c>
      <c r="GR805">
        <v>0</v>
      </c>
      <c r="GS805">
        <v>1</v>
      </c>
      <c r="GT805">
        <v>4</v>
      </c>
      <c r="GU805">
        <v>37</v>
      </c>
      <c r="GV805">
        <v>49</v>
      </c>
      <c r="GW805">
        <v>19</v>
      </c>
      <c r="GX805">
        <v>6</v>
      </c>
      <c r="GY805">
        <v>2</v>
      </c>
      <c r="GZ805">
        <v>0</v>
      </c>
      <c r="HA805">
        <v>3</v>
      </c>
      <c r="HB805">
        <v>1</v>
      </c>
      <c r="HC805">
        <v>5</v>
      </c>
      <c r="HD805">
        <v>0</v>
      </c>
      <c r="HE805">
        <v>0</v>
      </c>
      <c r="HF805">
        <v>0</v>
      </c>
      <c r="HG805">
        <v>1</v>
      </c>
      <c r="HH805">
        <v>0</v>
      </c>
      <c r="HI805">
        <v>1</v>
      </c>
      <c r="HJ805">
        <v>1</v>
      </c>
      <c r="HK805">
        <v>0</v>
      </c>
      <c r="HL805">
        <v>1</v>
      </c>
      <c r="HM805">
        <v>0</v>
      </c>
      <c r="HN805">
        <v>0</v>
      </c>
      <c r="HO805">
        <v>1</v>
      </c>
      <c r="HP805">
        <v>2</v>
      </c>
      <c r="HQ805">
        <v>1</v>
      </c>
      <c r="HR805">
        <v>3</v>
      </c>
      <c r="HS805">
        <v>0</v>
      </c>
      <c r="HT805">
        <v>1</v>
      </c>
      <c r="HU805">
        <v>0</v>
      </c>
      <c r="HV805">
        <v>0</v>
      </c>
      <c r="HW805">
        <v>1</v>
      </c>
      <c r="HX805">
        <v>0</v>
      </c>
      <c r="HY805">
        <v>49</v>
      </c>
      <c r="HZ805">
        <v>40</v>
      </c>
      <c r="IA805">
        <v>31</v>
      </c>
      <c r="IB805">
        <v>1</v>
      </c>
      <c r="IC805">
        <v>1</v>
      </c>
      <c r="ID805">
        <v>0</v>
      </c>
      <c r="IE805">
        <v>0</v>
      </c>
      <c r="IF805">
        <v>2</v>
      </c>
      <c r="IG805">
        <v>0</v>
      </c>
      <c r="IH805">
        <v>1</v>
      </c>
      <c r="II805">
        <v>0</v>
      </c>
      <c r="IJ805">
        <v>0</v>
      </c>
      <c r="IK805">
        <v>1</v>
      </c>
      <c r="IL805">
        <v>0</v>
      </c>
      <c r="IM805">
        <v>0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1</v>
      </c>
      <c r="IW805">
        <v>0</v>
      </c>
      <c r="IX805">
        <v>1</v>
      </c>
      <c r="IY805">
        <v>0</v>
      </c>
      <c r="IZ805">
        <v>0</v>
      </c>
      <c r="JA805">
        <v>0</v>
      </c>
      <c r="JB805">
        <v>1</v>
      </c>
      <c r="JC805">
        <v>40</v>
      </c>
      <c r="JD805" t="s">
        <v>0</v>
      </c>
      <c r="JE805" t="s">
        <v>0</v>
      </c>
      <c r="JF805" t="s">
        <v>0</v>
      </c>
      <c r="JG805" t="s">
        <v>0</v>
      </c>
      <c r="JH805" t="s">
        <v>0</v>
      </c>
      <c r="JI805" t="s">
        <v>0</v>
      </c>
      <c r="JJ805" t="s">
        <v>0</v>
      </c>
      <c r="JK805" t="s">
        <v>0</v>
      </c>
      <c r="JL805" t="s">
        <v>0</v>
      </c>
      <c r="JM805" t="s">
        <v>0</v>
      </c>
      <c r="JN805" t="s">
        <v>0</v>
      </c>
      <c r="JO805" t="s">
        <v>0</v>
      </c>
      <c r="JP805" t="s">
        <v>0</v>
      </c>
      <c r="JQ805" t="s">
        <v>0</v>
      </c>
      <c r="JR805" t="s">
        <v>0</v>
      </c>
      <c r="JS805" t="s">
        <v>0</v>
      </c>
      <c r="JT805" t="s">
        <v>0</v>
      </c>
      <c r="JU805" t="s">
        <v>0</v>
      </c>
      <c r="JV805" t="s">
        <v>0</v>
      </c>
      <c r="JW805">
        <v>1</v>
      </c>
      <c r="JX805">
        <v>0</v>
      </c>
      <c r="JY805">
        <v>0</v>
      </c>
      <c r="JZ805">
        <v>0</v>
      </c>
      <c r="KA805">
        <v>0</v>
      </c>
      <c r="KB805">
        <v>0</v>
      </c>
      <c r="KC805">
        <v>0</v>
      </c>
      <c r="KD805">
        <v>0</v>
      </c>
      <c r="KE805">
        <v>1</v>
      </c>
      <c r="KF805">
        <v>0</v>
      </c>
      <c r="KG805">
        <v>0</v>
      </c>
      <c r="KH805">
        <v>0</v>
      </c>
      <c r="KI805">
        <v>0</v>
      </c>
      <c r="KJ805">
        <v>0</v>
      </c>
      <c r="KK805">
        <v>0</v>
      </c>
      <c r="KL805">
        <v>0</v>
      </c>
      <c r="KM805">
        <v>0</v>
      </c>
      <c r="KN805">
        <v>0</v>
      </c>
      <c r="KO805">
        <v>0</v>
      </c>
      <c r="KP805">
        <v>0</v>
      </c>
      <c r="KQ805">
        <v>0</v>
      </c>
      <c r="KR805">
        <v>1</v>
      </c>
      <c r="KS805">
        <v>1</v>
      </c>
      <c r="KT805">
        <v>1</v>
      </c>
      <c r="KU805">
        <v>0</v>
      </c>
      <c r="KV805">
        <v>0</v>
      </c>
      <c r="KW805">
        <v>0</v>
      </c>
      <c r="KX805">
        <v>0</v>
      </c>
      <c r="KY805">
        <v>0</v>
      </c>
      <c r="KZ805">
        <v>0</v>
      </c>
      <c r="LA805">
        <v>0</v>
      </c>
      <c r="LB805">
        <v>0</v>
      </c>
      <c r="LC805">
        <v>0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  <c r="LM805">
        <v>0</v>
      </c>
      <c r="LN805">
        <v>0</v>
      </c>
      <c r="LO805">
        <v>0</v>
      </c>
      <c r="LP805">
        <v>0</v>
      </c>
      <c r="LQ805">
        <v>0</v>
      </c>
      <c r="LR805">
        <v>0</v>
      </c>
      <c r="LS805">
        <v>0</v>
      </c>
      <c r="LT805">
        <v>0</v>
      </c>
      <c r="LU805">
        <v>1</v>
      </c>
      <c r="LV805">
        <v>0</v>
      </c>
      <c r="LW805">
        <v>0</v>
      </c>
      <c r="LX805">
        <v>0</v>
      </c>
      <c r="LY805">
        <v>0</v>
      </c>
      <c r="LZ805">
        <v>0</v>
      </c>
      <c r="MA805">
        <v>0</v>
      </c>
      <c r="MB805">
        <v>0</v>
      </c>
      <c r="MC805">
        <v>0</v>
      </c>
      <c r="MD805">
        <v>0</v>
      </c>
      <c r="ME805">
        <v>0</v>
      </c>
      <c r="MF805">
        <v>0</v>
      </c>
      <c r="MG805">
        <v>0</v>
      </c>
      <c r="MH805">
        <v>0</v>
      </c>
      <c r="MI805">
        <v>0</v>
      </c>
      <c r="MJ805">
        <v>0</v>
      </c>
      <c r="MK805">
        <v>0</v>
      </c>
      <c r="ML805">
        <v>0</v>
      </c>
      <c r="MM805">
        <v>0</v>
      </c>
    </row>
    <row r="806" spans="1:351">
      <c r="A806" t="s">
        <v>268</v>
      </c>
      <c r="B806" t="s">
        <v>135</v>
      </c>
      <c r="C806" t="str">
        <f>"206101"</f>
        <v>206101</v>
      </c>
      <c r="D806" t="s">
        <v>265</v>
      </c>
      <c r="E806">
        <v>95</v>
      </c>
      <c r="F806">
        <v>1168</v>
      </c>
      <c r="G806">
        <v>900</v>
      </c>
      <c r="H806">
        <v>230</v>
      </c>
      <c r="I806">
        <v>670</v>
      </c>
      <c r="J806">
        <v>0</v>
      </c>
      <c r="K806">
        <v>1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670</v>
      </c>
      <c r="T806">
        <v>0</v>
      </c>
      <c r="U806">
        <v>0</v>
      </c>
      <c r="V806">
        <v>670</v>
      </c>
      <c r="W806">
        <v>11</v>
      </c>
      <c r="X806">
        <v>5</v>
      </c>
      <c r="Y806">
        <v>0</v>
      </c>
      <c r="Z806">
        <v>6</v>
      </c>
      <c r="AA806">
        <v>659</v>
      </c>
      <c r="AB806">
        <v>319</v>
      </c>
      <c r="AC806">
        <v>100</v>
      </c>
      <c r="AD806">
        <v>19</v>
      </c>
      <c r="AE806">
        <v>111</v>
      </c>
      <c r="AF806">
        <v>0</v>
      </c>
      <c r="AG806">
        <v>49</v>
      </c>
      <c r="AH806">
        <v>3</v>
      </c>
      <c r="AI806">
        <v>1</v>
      </c>
      <c r="AJ806">
        <v>1</v>
      </c>
      <c r="AK806">
        <v>4</v>
      </c>
      <c r="AL806">
        <v>12</v>
      </c>
      <c r="AM806">
        <v>1</v>
      </c>
      <c r="AN806">
        <v>0</v>
      </c>
      <c r="AO806">
        <v>3</v>
      </c>
      <c r="AP806">
        <v>1</v>
      </c>
      <c r="AQ806">
        <v>1</v>
      </c>
      <c r="AR806">
        <v>0</v>
      </c>
      <c r="AS806">
        <v>0</v>
      </c>
      <c r="AT806">
        <v>4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5</v>
      </c>
      <c r="BC806">
        <v>1</v>
      </c>
      <c r="BD806">
        <v>3</v>
      </c>
      <c r="BE806">
        <v>319</v>
      </c>
      <c r="BF806">
        <v>124</v>
      </c>
      <c r="BG806">
        <v>47</v>
      </c>
      <c r="BH806">
        <v>5</v>
      </c>
      <c r="BI806">
        <v>14</v>
      </c>
      <c r="BJ806">
        <v>12</v>
      </c>
      <c r="BK806">
        <v>21</v>
      </c>
      <c r="BL806">
        <v>0</v>
      </c>
      <c r="BM806">
        <v>1</v>
      </c>
      <c r="BN806">
        <v>0</v>
      </c>
      <c r="BO806">
        <v>0</v>
      </c>
      <c r="BP806">
        <v>1</v>
      </c>
      <c r="BQ806">
        <v>1</v>
      </c>
      <c r="BR806">
        <v>1</v>
      </c>
      <c r="BS806">
        <v>2</v>
      </c>
      <c r="BT806">
        <v>1</v>
      </c>
      <c r="BU806">
        <v>0</v>
      </c>
      <c r="BV806">
        <v>1</v>
      </c>
      <c r="BW806">
        <v>0</v>
      </c>
      <c r="BX806">
        <v>1</v>
      </c>
      <c r="BY806">
        <v>0</v>
      </c>
      <c r="BZ806">
        <v>2</v>
      </c>
      <c r="CA806">
        <v>1</v>
      </c>
      <c r="CB806">
        <v>0</v>
      </c>
      <c r="CC806">
        <v>2</v>
      </c>
      <c r="CD806">
        <v>0</v>
      </c>
      <c r="CE806">
        <v>0</v>
      </c>
      <c r="CF806">
        <v>0</v>
      </c>
      <c r="CG806">
        <v>2</v>
      </c>
      <c r="CH806">
        <v>9</v>
      </c>
      <c r="CI806">
        <v>124</v>
      </c>
      <c r="CJ806">
        <v>16</v>
      </c>
      <c r="CK806">
        <v>7</v>
      </c>
      <c r="CL806">
        <v>3</v>
      </c>
      <c r="CM806">
        <v>1</v>
      </c>
      <c r="CN806">
        <v>0</v>
      </c>
      <c r="CO806">
        <v>1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1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2</v>
      </c>
      <c r="DI806">
        <v>16</v>
      </c>
      <c r="DJ806">
        <v>34</v>
      </c>
      <c r="DK806">
        <v>26</v>
      </c>
      <c r="DL806">
        <v>0</v>
      </c>
      <c r="DM806">
        <v>3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1</v>
      </c>
      <c r="DU806">
        <v>0</v>
      </c>
      <c r="DV806">
        <v>0</v>
      </c>
      <c r="DW806">
        <v>0</v>
      </c>
      <c r="DX806">
        <v>1</v>
      </c>
      <c r="DY806">
        <v>0</v>
      </c>
      <c r="DZ806">
        <v>0</v>
      </c>
      <c r="EA806">
        <v>0</v>
      </c>
      <c r="EB806">
        <v>0</v>
      </c>
      <c r="EC806">
        <v>1</v>
      </c>
      <c r="ED806">
        <v>0</v>
      </c>
      <c r="EE806">
        <v>1</v>
      </c>
      <c r="EF806">
        <v>0</v>
      </c>
      <c r="EG806">
        <v>0</v>
      </c>
      <c r="EH806">
        <v>1</v>
      </c>
      <c r="EI806">
        <v>0</v>
      </c>
      <c r="EJ806">
        <v>0</v>
      </c>
      <c r="EK806">
        <v>0</v>
      </c>
      <c r="EL806">
        <v>0</v>
      </c>
      <c r="EM806">
        <v>34</v>
      </c>
      <c r="EN806">
        <v>19</v>
      </c>
      <c r="EO806">
        <v>1</v>
      </c>
      <c r="EP806">
        <v>2</v>
      </c>
      <c r="EQ806">
        <v>0</v>
      </c>
      <c r="ER806">
        <v>0</v>
      </c>
      <c r="ES806">
        <v>1</v>
      </c>
      <c r="ET806">
        <v>0</v>
      </c>
      <c r="EU806">
        <v>1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3</v>
      </c>
      <c r="FF806">
        <v>0</v>
      </c>
      <c r="FG806">
        <v>1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0</v>
      </c>
      <c r="FP806">
        <v>10</v>
      </c>
      <c r="FQ806">
        <v>19</v>
      </c>
      <c r="FR806">
        <v>31</v>
      </c>
      <c r="FS806">
        <v>5</v>
      </c>
      <c r="FT806">
        <v>3</v>
      </c>
      <c r="FU806">
        <v>7</v>
      </c>
      <c r="FV806">
        <v>0</v>
      </c>
      <c r="FW806">
        <v>1</v>
      </c>
      <c r="FX806">
        <v>8</v>
      </c>
      <c r="FY806">
        <v>0</v>
      </c>
      <c r="FZ806">
        <v>0</v>
      </c>
      <c r="GA806">
        <v>0</v>
      </c>
      <c r="GB806">
        <v>0</v>
      </c>
      <c r="GC806">
        <v>1</v>
      </c>
      <c r="GD806">
        <v>0</v>
      </c>
      <c r="GE806">
        <v>0</v>
      </c>
      <c r="GF806">
        <v>0</v>
      </c>
      <c r="GG806">
        <v>0</v>
      </c>
      <c r="GH806">
        <v>0</v>
      </c>
      <c r="GI806">
        <v>0</v>
      </c>
      <c r="GJ806">
        <v>1</v>
      </c>
      <c r="GK806">
        <v>0</v>
      </c>
      <c r="GL806">
        <v>0</v>
      </c>
      <c r="GM806">
        <v>0</v>
      </c>
      <c r="GN806">
        <v>0</v>
      </c>
      <c r="GO806">
        <v>0</v>
      </c>
      <c r="GP806">
        <v>1</v>
      </c>
      <c r="GQ806">
        <v>0</v>
      </c>
      <c r="GR806">
        <v>0</v>
      </c>
      <c r="GS806">
        <v>1</v>
      </c>
      <c r="GT806">
        <v>3</v>
      </c>
      <c r="GU806">
        <v>31</v>
      </c>
      <c r="GV806">
        <v>74</v>
      </c>
      <c r="GW806">
        <v>33</v>
      </c>
      <c r="GX806">
        <v>12</v>
      </c>
      <c r="GY806">
        <v>2</v>
      </c>
      <c r="GZ806">
        <v>0</v>
      </c>
      <c r="HA806">
        <v>2</v>
      </c>
      <c r="HB806">
        <v>0</v>
      </c>
      <c r="HC806">
        <v>9</v>
      </c>
      <c r="HD806">
        <v>0</v>
      </c>
      <c r="HE806">
        <v>0</v>
      </c>
      <c r="HF806">
        <v>0</v>
      </c>
      <c r="HG806">
        <v>3</v>
      </c>
      <c r="HH806">
        <v>1</v>
      </c>
      <c r="HI806">
        <v>1</v>
      </c>
      <c r="HJ806">
        <v>0</v>
      </c>
      <c r="HK806">
        <v>0</v>
      </c>
      <c r="HL806">
        <v>1</v>
      </c>
      <c r="HM806">
        <v>0</v>
      </c>
      <c r="HN806">
        <v>0</v>
      </c>
      <c r="HO806">
        <v>3</v>
      </c>
      <c r="HP806">
        <v>3</v>
      </c>
      <c r="HQ806">
        <v>1</v>
      </c>
      <c r="HR806">
        <v>1</v>
      </c>
      <c r="HS806">
        <v>0</v>
      </c>
      <c r="HT806">
        <v>0</v>
      </c>
      <c r="HU806">
        <v>1</v>
      </c>
      <c r="HV806">
        <v>0</v>
      </c>
      <c r="HW806">
        <v>0</v>
      </c>
      <c r="HX806">
        <v>1</v>
      </c>
      <c r="HY806">
        <v>74</v>
      </c>
      <c r="HZ806">
        <v>34</v>
      </c>
      <c r="IA806">
        <v>29</v>
      </c>
      <c r="IB806">
        <v>3</v>
      </c>
      <c r="IC806">
        <v>0</v>
      </c>
      <c r="ID806">
        <v>1</v>
      </c>
      <c r="IE806">
        <v>1</v>
      </c>
      <c r="IF806">
        <v>0</v>
      </c>
      <c r="IG806">
        <v>0</v>
      </c>
      <c r="IH806">
        <v>0</v>
      </c>
      <c r="II806">
        <v>0</v>
      </c>
      <c r="IJ806">
        <v>0</v>
      </c>
      <c r="IK806">
        <v>0</v>
      </c>
      <c r="IL806">
        <v>0</v>
      </c>
      <c r="IM806">
        <v>0</v>
      </c>
      <c r="IN806">
        <v>0</v>
      </c>
      <c r="IO806">
        <v>0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34</v>
      </c>
      <c r="JD806" t="s">
        <v>0</v>
      </c>
      <c r="JE806" t="s">
        <v>0</v>
      </c>
      <c r="JF806" t="s">
        <v>0</v>
      </c>
      <c r="JG806" t="s">
        <v>0</v>
      </c>
      <c r="JH806" t="s">
        <v>0</v>
      </c>
      <c r="JI806" t="s">
        <v>0</v>
      </c>
      <c r="JJ806" t="s">
        <v>0</v>
      </c>
      <c r="JK806" t="s">
        <v>0</v>
      </c>
      <c r="JL806" t="s">
        <v>0</v>
      </c>
      <c r="JM806" t="s">
        <v>0</v>
      </c>
      <c r="JN806" t="s">
        <v>0</v>
      </c>
      <c r="JO806" t="s">
        <v>0</v>
      </c>
      <c r="JP806" t="s">
        <v>0</v>
      </c>
      <c r="JQ806" t="s">
        <v>0</v>
      </c>
      <c r="JR806" t="s">
        <v>0</v>
      </c>
      <c r="JS806" t="s">
        <v>0</v>
      </c>
      <c r="JT806" t="s">
        <v>0</v>
      </c>
      <c r="JU806" t="s">
        <v>0</v>
      </c>
      <c r="JV806" t="s">
        <v>0</v>
      </c>
      <c r="JW806">
        <v>8</v>
      </c>
      <c r="JX806">
        <v>6</v>
      </c>
      <c r="JY806">
        <v>0</v>
      </c>
      <c r="JZ806">
        <v>0</v>
      </c>
      <c r="KA806">
        <v>0</v>
      </c>
      <c r="KB806">
        <v>0</v>
      </c>
      <c r="KC806">
        <v>1</v>
      </c>
      <c r="KD806">
        <v>0</v>
      </c>
      <c r="KE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1</v>
      </c>
      <c r="KQ806">
        <v>0</v>
      </c>
      <c r="KR806">
        <v>8</v>
      </c>
      <c r="KS806">
        <v>0</v>
      </c>
      <c r="KT806">
        <v>0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  <c r="LL806">
        <v>0</v>
      </c>
      <c r="LM806">
        <v>0</v>
      </c>
      <c r="LN806">
        <v>0</v>
      </c>
      <c r="LO806">
        <v>0</v>
      </c>
      <c r="LP806">
        <v>0</v>
      </c>
      <c r="LQ806">
        <v>0</v>
      </c>
      <c r="LR806">
        <v>0</v>
      </c>
      <c r="LS806">
        <v>0</v>
      </c>
      <c r="LT806">
        <v>0</v>
      </c>
      <c r="LU806">
        <v>0</v>
      </c>
      <c r="LV806">
        <v>0</v>
      </c>
      <c r="LW806">
        <v>0</v>
      </c>
      <c r="LX806">
        <v>0</v>
      </c>
      <c r="LY806">
        <v>0</v>
      </c>
      <c r="LZ806">
        <v>0</v>
      </c>
      <c r="MA806">
        <v>0</v>
      </c>
      <c r="MB806">
        <v>0</v>
      </c>
      <c r="MC806">
        <v>0</v>
      </c>
      <c r="MD806">
        <v>0</v>
      </c>
      <c r="ME806">
        <v>0</v>
      </c>
      <c r="MF806">
        <v>0</v>
      </c>
      <c r="MG806">
        <v>0</v>
      </c>
      <c r="MH806">
        <v>0</v>
      </c>
      <c r="MI806">
        <v>0</v>
      </c>
      <c r="MJ806">
        <v>0</v>
      </c>
      <c r="MK806">
        <v>0</v>
      </c>
      <c r="ML806">
        <v>0</v>
      </c>
      <c r="MM806">
        <v>0</v>
      </c>
    </row>
    <row r="807" spans="1:351">
      <c r="A807" t="s">
        <v>267</v>
      </c>
      <c r="B807" t="s">
        <v>135</v>
      </c>
      <c r="C807" t="str">
        <f>"206101"</f>
        <v>206101</v>
      </c>
      <c r="D807" t="s">
        <v>265</v>
      </c>
      <c r="E807">
        <v>96</v>
      </c>
      <c r="F807">
        <v>1225</v>
      </c>
      <c r="G807">
        <v>949</v>
      </c>
      <c r="H807">
        <v>215</v>
      </c>
      <c r="I807">
        <v>734</v>
      </c>
      <c r="J807">
        <v>0</v>
      </c>
      <c r="K807">
        <v>1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734</v>
      </c>
      <c r="T807">
        <v>0</v>
      </c>
      <c r="U807">
        <v>0</v>
      </c>
      <c r="V807">
        <v>734</v>
      </c>
      <c r="W807">
        <v>7</v>
      </c>
      <c r="X807">
        <v>2</v>
      </c>
      <c r="Y807">
        <v>4</v>
      </c>
      <c r="Z807">
        <v>1</v>
      </c>
      <c r="AA807">
        <v>727</v>
      </c>
      <c r="AB807">
        <v>280</v>
      </c>
      <c r="AC807">
        <v>67</v>
      </c>
      <c r="AD807">
        <v>29</v>
      </c>
      <c r="AE807">
        <v>97</v>
      </c>
      <c r="AF807">
        <v>2</v>
      </c>
      <c r="AG807">
        <v>36</v>
      </c>
      <c r="AH807">
        <v>6</v>
      </c>
      <c r="AI807">
        <v>0</v>
      </c>
      <c r="AJ807">
        <v>3</v>
      </c>
      <c r="AK807">
        <v>6</v>
      </c>
      <c r="AL807">
        <v>17</v>
      </c>
      <c r="AM807">
        <v>1</v>
      </c>
      <c r="AN807">
        <v>0</v>
      </c>
      <c r="AO807">
        <v>3</v>
      </c>
      <c r="AP807">
        <v>0</v>
      </c>
      <c r="AQ807">
        <v>1</v>
      </c>
      <c r="AR807">
        <v>0</v>
      </c>
      <c r="AS807">
        <v>1</v>
      </c>
      <c r="AT807">
        <v>2</v>
      </c>
      <c r="AU807">
        <v>0</v>
      </c>
      <c r="AV807">
        <v>0</v>
      </c>
      <c r="AW807">
        <v>1</v>
      </c>
      <c r="AX807">
        <v>0</v>
      </c>
      <c r="AY807">
        <v>0</v>
      </c>
      <c r="AZ807">
        <v>0</v>
      </c>
      <c r="BA807">
        <v>0</v>
      </c>
      <c r="BB807">
        <v>5</v>
      </c>
      <c r="BC807">
        <v>0</v>
      </c>
      <c r="BD807">
        <v>3</v>
      </c>
      <c r="BE807">
        <v>280</v>
      </c>
      <c r="BF807">
        <v>152</v>
      </c>
      <c r="BG807">
        <v>59</v>
      </c>
      <c r="BH807">
        <v>12</v>
      </c>
      <c r="BI807">
        <v>11</v>
      </c>
      <c r="BJ807">
        <v>6</v>
      </c>
      <c r="BK807">
        <v>24</v>
      </c>
      <c r="BL807">
        <v>0</v>
      </c>
      <c r="BM807">
        <v>2</v>
      </c>
      <c r="BN807">
        <v>0</v>
      </c>
      <c r="BO807">
        <v>5</v>
      </c>
      <c r="BP807">
        <v>3</v>
      </c>
      <c r="BQ807">
        <v>0</v>
      </c>
      <c r="BR807">
        <v>2</v>
      </c>
      <c r="BS807">
        <v>2</v>
      </c>
      <c r="BT807">
        <v>0</v>
      </c>
      <c r="BU807">
        <v>1</v>
      </c>
      <c r="BV807">
        <v>0</v>
      </c>
      <c r="BW807">
        <v>1</v>
      </c>
      <c r="BX807">
        <v>2</v>
      </c>
      <c r="BY807">
        <v>0</v>
      </c>
      <c r="BZ807">
        <v>0</v>
      </c>
      <c r="CA807">
        <v>1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21</v>
      </c>
      <c r="CI807">
        <v>152</v>
      </c>
      <c r="CJ807">
        <v>19</v>
      </c>
      <c r="CK807">
        <v>5</v>
      </c>
      <c r="CL807">
        <v>2</v>
      </c>
      <c r="CM807">
        <v>1</v>
      </c>
      <c r="CN807">
        <v>1</v>
      </c>
      <c r="CO807">
        <v>0</v>
      </c>
      <c r="CP807">
        <v>1</v>
      </c>
      <c r="CQ807">
        <v>0</v>
      </c>
      <c r="CR807">
        <v>3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1</v>
      </c>
      <c r="DD807">
        <v>0</v>
      </c>
      <c r="DE807">
        <v>1</v>
      </c>
      <c r="DF807">
        <v>0</v>
      </c>
      <c r="DG807">
        <v>2</v>
      </c>
      <c r="DH807">
        <v>1</v>
      </c>
      <c r="DI807">
        <v>19</v>
      </c>
      <c r="DJ807">
        <v>50</v>
      </c>
      <c r="DK807">
        <v>35</v>
      </c>
      <c r="DL807">
        <v>2</v>
      </c>
      <c r="DM807">
        <v>5</v>
      </c>
      <c r="DN807">
        <v>1</v>
      </c>
      <c r="DO807">
        <v>0</v>
      </c>
      <c r="DP807">
        <v>0</v>
      </c>
      <c r="DQ807">
        <v>0</v>
      </c>
      <c r="DR807">
        <v>1</v>
      </c>
      <c r="DS807">
        <v>0</v>
      </c>
      <c r="DT807">
        <v>0</v>
      </c>
      <c r="DU807">
        <v>1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3</v>
      </c>
      <c r="EL807">
        <v>1</v>
      </c>
      <c r="EM807">
        <v>50</v>
      </c>
      <c r="EN807">
        <v>30</v>
      </c>
      <c r="EO807">
        <v>5</v>
      </c>
      <c r="EP807">
        <v>2</v>
      </c>
      <c r="EQ807">
        <v>1</v>
      </c>
      <c r="ER807">
        <v>0</v>
      </c>
      <c r="ES807">
        <v>0</v>
      </c>
      <c r="ET807">
        <v>1</v>
      </c>
      <c r="EU807">
        <v>1</v>
      </c>
      <c r="EV807">
        <v>0</v>
      </c>
      <c r="EW807">
        <v>1</v>
      </c>
      <c r="EX807">
        <v>0</v>
      </c>
      <c r="EY807">
        <v>1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1</v>
      </c>
      <c r="FG807">
        <v>0</v>
      </c>
      <c r="FH807">
        <v>0</v>
      </c>
      <c r="FI807">
        <v>2</v>
      </c>
      <c r="FJ807">
        <v>1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13</v>
      </c>
      <c r="FQ807">
        <v>30</v>
      </c>
      <c r="FR807">
        <v>63</v>
      </c>
      <c r="FS807">
        <v>17</v>
      </c>
      <c r="FT807">
        <v>1</v>
      </c>
      <c r="FU807">
        <v>19</v>
      </c>
      <c r="FV807">
        <v>3</v>
      </c>
      <c r="FW807">
        <v>1</v>
      </c>
      <c r="FX807">
        <v>8</v>
      </c>
      <c r="FY807">
        <v>0</v>
      </c>
      <c r="FZ807">
        <v>0</v>
      </c>
      <c r="GA807">
        <v>0</v>
      </c>
      <c r="GB807">
        <v>0</v>
      </c>
      <c r="GC807">
        <v>1</v>
      </c>
      <c r="GD807">
        <v>0</v>
      </c>
      <c r="GE807">
        <v>0</v>
      </c>
      <c r="GF807">
        <v>1</v>
      </c>
      <c r="GG807">
        <v>0</v>
      </c>
      <c r="GH807">
        <v>0</v>
      </c>
      <c r="GI807">
        <v>0</v>
      </c>
      <c r="GJ807">
        <v>1</v>
      </c>
      <c r="GK807">
        <v>0</v>
      </c>
      <c r="GL807">
        <v>0</v>
      </c>
      <c r="GM807">
        <v>1</v>
      </c>
      <c r="GN807">
        <v>0</v>
      </c>
      <c r="GO807">
        <v>1</v>
      </c>
      <c r="GP807">
        <v>0</v>
      </c>
      <c r="GQ807">
        <v>0</v>
      </c>
      <c r="GR807">
        <v>0</v>
      </c>
      <c r="GS807">
        <v>0</v>
      </c>
      <c r="GT807">
        <v>9</v>
      </c>
      <c r="GU807">
        <v>63</v>
      </c>
      <c r="GV807">
        <v>70</v>
      </c>
      <c r="GW807">
        <v>25</v>
      </c>
      <c r="GX807">
        <v>11</v>
      </c>
      <c r="GY807">
        <v>1</v>
      </c>
      <c r="GZ807">
        <v>0</v>
      </c>
      <c r="HA807">
        <v>1</v>
      </c>
      <c r="HB807">
        <v>1</v>
      </c>
      <c r="HC807">
        <v>15</v>
      </c>
      <c r="HD807">
        <v>0</v>
      </c>
      <c r="HE807">
        <v>2</v>
      </c>
      <c r="HF807">
        <v>0</v>
      </c>
      <c r="HG807">
        <v>0</v>
      </c>
      <c r="HH807">
        <v>2</v>
      </c>
      <c r="HI807">
        <v>0</v>
      </c>
      <c r="HJ807">
        <v>0</v>
      </c>
      <c r="HK807">
        <v>1</v>
      </c>
      <c r="HL807">
        <v>0</v>
      </c>
      <c r="HM807">
        <v>1</v>
      </c>
      <c r="HN807">
        <v>3</v>
      </c>
      <c r="HO807">
        <v>1</v>
      </c>
      <c r="HP807">
        <v>1</v>
      </c>
      <c r="HQ807">
        <v>1</v>
      </c>
      <c r="HR807">
        <v>0</v>
      </c>
      <c r="HS807">
        <v>0</v>
      </c>
      <c r="HT807">
        <v>1</v>
      </c>
      <c r="HU807">
        <v>1</v>
      </c>
      <c r="HV807">
        <v>0</v>
      </c>
      <c r="HW807">
        <v>0</v>
      </c>
      <c r="HX807">
        <v>2</v>
      </c>
      <c r="HY807">
        <v>70</v>
      </c>
      <c r="HZ807">
        <v>57</v>
      </c>
      <c r="IA807">
        <v>40</v>
      </c>
      <c r="IB807">
        <v>6</v>
      </c>
      <c r="IC807">
        <v>1</v>
      </c>
      <c r="ID807">
        <v>1</v>
      </c>
      <c r="IE807">
        <v>1</v>
      </c>
      <c r="IF807">
        <v>2</v>
      </c>
      <c r="IG807">
        <v>1</v>
      </c>
      <c r="IH807">
        <v>0</v>
      </c>
      <c r="II807">
        <v>1</v>
      </c>
      <c r="IJ807">
        <v>0</v>
      </c>
      <c r="IK807">
        <v>2</v>
      </c>
      <c r="IL807">
        <v>0</v>
      </c>
      <c r="IM807">
        <v>0</v>
      </c>
      <c r="IN807">
        <v>1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0</v>
      </c>
      <c r="IX807">
        <v>0</v>
      </c>
      <c r="IY807">
        <v>1</v>
      </c>
      <c r="IZ807">
        <v>0</v>
      </c>
      <c r="JA807">
        <v>0</v>
      </c>
      <c r="JB807">
        <v>0</v>
      </c>
      <c r="JC807">
        <v>57</v>
      </c>
      <c r="JD807" t="s">
        <v>0</v>
      </c>
      <c r="JE807" t="s">
        <v>0</v>
      </c>
      <c r="JF807" t="s">
        <v>0</v>
      </c>
      <c r="JG807" t="s">
        <v>0</v>
      </c>
      <c r="JH807" t="s">
        <v>0</v>
      </c>
      <c r="JI807" t="s">
        <v>0</v>
      </c>
      <c r="JJ807" t="s">
        <v>0</v>
      </c>
      <c r="JK807" t="s">
        <v>0</v>
      </c>
      <c r="JL807" t="s">
        <v>0</v>
      </c>
      <c r="JM807" t="s">
        <v>0</v>
      </c>
      <c r="JN807" t="s">
        <v>0</v>
      </c>
      <c r="JO807" t="s">
        <v>0</v>
      </c>
      <c r="JP807" t="s">
        <v>0</v>
      </c>
      <c r="JQ807" t="s">
        <v>0</v>
      </c>
      <c r="JR807" t="s">
        <v>0</v>
      </c>
      <c r="JS807" t="s">
        <v>0</v>
      </c>
      <c r="JT807" t="s">
        <v>0</v>
      </c>
      <c r="JU807" t="s">
        <v>0</v>
      </c>
      <c r="JV807" t="s">
        <v>0</v>
      </c>
      <c r="JW807">
        <v>3</v>
      </c>
      <c r="JX807">
        <v>2</v>
      </c>
      <c r="JY807">
        <v>1</v>
      </c>
      <c r="JZ807">
        <v>0</v>
      </c>
      <c r="KA807">
        <v>0</v>
      </c>
      <c r="KB807">
        <v>0</v>
      </c>
      <c r="KC807">
        <v>0</v>
      </c>
      <c r="KD807">
        <v>0</v>
      </c>
      <c r="KE807">
        <v>0</v>
      </c>
      <c r="KF807">
        <v>0</v>
      </c>
      <c r="KG807">
        <v>0</v>
      </c>
      <c r="KH807">
        <v>0</v>
      </c>
      <c r="KI807">
        <v>0</v>
      </c>
      <c r="KJ807">
        <v>0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3</v>
      </c>
      <c r="KS807">
        <v>1</v>
      </c>
      <c r="KT807">
        <v>1</v>
      </c>
      <c r="KU807">
        <v>0</v>
      </c>
      <c r="KV807">
        <v>0</v>
      </c>
      <c r="KW807">
        <v>0</v>
      </c>
      <c r="KX807">
        <v>0</v>
      </c>
      <c r="KY807">
        <v>0</v>
      </c>
      <c r="KZ807">
        <v>0</v>
      </c>
      <c r="LA807">
        <v>0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  <c r="LL807">
        <v>0</v>
      </c>
      <c r="LM807">
        <v>0</v>
      </c>
      <c r="LN807">
        <v>0</v>
      </c>
      <c r="LO807">
        <v>0</v>
      </c>
      <c r="LP807">
        <v>0</v>
      </c>
      <c r="LQ807">
        <v>0</v>
      </c>
      <c r="LR807">
        <v>0</v>
      </c>
      <c r="LS807">
        <v>0</v>
      </c>
      <c r="LT807">
        <v>0</v>
      </c>
      <c r="LU807">
        <v>1</v>
      </c>
      <c r="LV807">
        <v>2</v>
      </c>
      <c r="LW807">
        <v>1</v>
      </c>
      <c r="LX807">
        <v>1</v>
      </c>
      <c r="LY807">
        <v>0</v>
      </c>
      <c r="LZ807">
        <v>0</v>
      </c>
      <c r="MA807">
        <v>0</v>
      </c>
      <c r="MB807">
        <v>0</v>
      </c>
      <c r="MC807">
        <v>0</v>
      </c>
      <c r="MD807">
        <v>0</v>
      </c>
      <c r="ME807">
        <v>0</v>
      </c>
      <c r="MF807">
        <v>0</v>
      </c>
      <c r="MG807">
        <v>0</v>
      </c>
      <c r="MH807">
        <v>0</v>
      </c>
      <c r="MI807">
        <v>0</v>
      </c>
      <c r="MJ807">
        <v>0</v>
      </c>
      <c r="MK807">
        <v>0</v>
      </c>
      <c r="ML807">
        <v>0</v>
      </c>
      <c r="MM807">
        <v>2</v>
      </c>
    </row>
    <row r="808" spans="1:351">
      <c r="A808" t="s">
        <v>266</v>
      </c>
      <c r="B808" t="s">
        <v>135</v>
      </c>
      <c r="C808" t="str">
        <f>"206101"</f>
        <v>206101</v>
      </c>
      <c r="D808" t="s">
        <v>265</v>
      </c>
      <c r="E808">
        <v>97</v>
      </c>
      <c r="F808">
        <v>1033</v>
      </c>
      <c r="G808">
        <v>790</v>
      </c>
      <c r="H808">
        <v>148</v>
      </c>
      <c r="I808">
        <v>642</v>
      </c>
      <c r="J808">
        <v>0</v>
      </c>
      <c r="K808">
        <v>3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642</v>
      </c>
      <c r="T808">
        <v>0</v>
      </c>
      <c r="U808">
        <v>0</v>
      </c>
      <c r="V808">
        <v>642</v>
      </c>
      <c r="W808">
        <v>10</v>
      </c>
      <c r="X808">
        <v>8</v>
      </c>
      <c r="Y808">
        <v>0</v>
      </c>
      <c r="Z808">
        <v>2</v>
      </c>
      <c r="AA808">
        <v>632</v>
      </c>
      <c r="AB808">
        <v>190</v>
      </c>
      <c r="AC808">
        <v>57</v>
      </c>
      <c r="AD808">
        <v>10</v>
      </c>
      <c r="AE808">
        <v>71</v>
      </c>
      <c r="AF808">
        <v>2</v>
      </c>
      <c r="AG808">
        <v>15</v>
      </c>
      <c r="AH808">
        <v>1</v>
      </c>
      <c r="AI808">
        <v>3</v>
      </c>
      <c r="AJ808">
        <v>1</v>
      </c>
      <c r="AK808">
        <v>5</v>
      </c>
      <c r="AL808">
        <v>7</v>
      </c>
      <c r="AM808">
        <v>0</v>
      </c>
      <c r="AN808">
        <v>0</v>
      </c>
      <c r="AO808">
        <v>1</v>
      </c>
      <c r="AP808">
        <v>1</v>
      </c>
      <c r="AQ808">
        <v>3</v>
      </c>
      <c r="AR808">
        <v>1</v>
      </c>
      <c r="AS808">
        <v>0</v>
      </c>
      <c r="AT808">
        <v>4</v>
      </c>
      <c r="AU808">
        <v>0</v>
      </c>
      <c r="AV808">
        <v>0</v>
      </c>
      <c r="AW808">
        <v>3</v>
      </c>
      <c r="AX808">
        <v>1</v>
      </c>
      <c r="AY808">
        <v>0</v>
      </c>
      <c r="AZ808">
        <v>0</v>
      </c>
      <c r="BA808">
        <v>0</v>
      </c>
      <c r="BB808">
        <v>3</v>
      </c>
      <c r="BC808">
        <v>0</v>
      </c>
      <c r="BD808">
        <v>1</v>
      </c>
      <c r="BE808">
        <v>190</v>
      </c>
      <c r="BF808">
        <v>136</v>
      </c>
      <c r="BG808">
        <v>38</v>
      </c>
      <c r="BH808">
        <v>3</v>
      </c>
      <c r="BI808">
        <v>20</v>
      </c>
      <c r="BJ808">
        <v>6</v>
      </c>
      <c r="BK808">
        <v>38</v>
      </c>
      <c r="BL808">
        <v>0</v>
      </c>
      <c r="BM808">
        <v>0</v>
      </c>
      <c r="BN808">
        <v>0</v>
      </c>
      <c r="BO808">
        <v>2</v>
      </c>
      <c r="BP808">
        <v>0</v>
      </c>
      <c r="BQ808">
        <v>0</v>
      </c>
      <c r="BR808">
        <v>1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1</v>
      </c>
      <c r="BY808">
        <v>0</v>
      </c>
      <c r="BZ808">
        <v>0</v>
      </c>
      <c r="CA808">
        <v>3</v>
      </c>
      <c r="CB808">
        <v>0</v>
      </c>
      <c r="CC808">
        <v>1</v>
      </c>
      <c r="CD808">
        <v>0</v>
      </c>
      <c r="CE808">
        <v>2</v>
      </c>
      <c r="CF808">
        <v>1</v>
      </c>
      <c r="CG808">
        <v>1</v>
      </c>
      <c r="CH808">
        <v>19</v>
      </c>
      <c r="CI808">
        <v>136</v>
      </c>
      <c r="CJ808">
        <v>14</v>
      </c>
      <c r="CK808">
        <v>4</v>
      </c>
      <c r="CL808">
        <v>5</v>
      </c>
      <c r="CM808">
        <v>0</v>
      </c>
      <c r="CN808">
        <v>1</v>
      </c>
      <c r="CO808">
        <v>0</v>
      </c>
      <c r="CP808">
        <v>0</v>
      </c>
      <c r="CQ808">
        <v>0</v>
      </c>
      <c r="CR808">
        <v>1</v>
      </c>
      <c r="CS808">
        <v>0</v>
      </c>
      <c r="CT808">
        <v>0</v>
      </c>
      <c r="CU808">
        <v>1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2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14</v>
      </c>
      <c r="DJ808">
        <v>39</v>
      </c>
      <c r="DK808">
        <v>19</v>
      </c>
      <c r="DL808">
        <v>4</v>
      </c>
      <c r="DM808">
        <v>3</v>
      </c>
      <c r="DN808">
        <v>1</v>
      </c>
      <c r="DO808">
        <v>0</v>
      </c>
      <c r="DP808">
        <v>0</v>
      </c>
      <c r="DQ808">
        <v>3</v>
      </c>
      <c r="DR808">
        <v>0</v>
      </c>
      <c r="DS808">
        <v>0</v>
      </c>
      <c r="DT808">
        <v>2</v>
      </c>
      <c r="DU808">
        <v>1</v>
      </c>
      <c r="DV808">
        <v>0</v>
      </c>
      <c r="DW808">
        <v>0</v>
      </c>
      <c r="DX808">
        <v>0</v>
      </c>
      <c r="DY808">
        <v>1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1</v>
      </c>
      <c r="EG808">
        <v>0</v>
      </c>
      <c r="EH808">
        <v>2</v>
      </c>
      <c r="EI808">
        <v>1</v>
      </c>
      <c r="EJ808">
        <v>1</v>
      </c>
      <c r="EK808">
        <v>0</v>
      </c>
      <c r="EL808">
        <v>0</v>
      </c>
      <c r="EM808">
        <v>39</v>
      </c>
      <c r="EN808">
        <v>42</v>
      </c>
      <c r="EO808">
        <v>1</v>
      </c>
      <c r="EP808">
        <v>1</v>
      </c>
      <c r="EQ808">
        <v>0</v>
      </c>
      <c r="ER808">
        <v>1</v>
      </c>
      <c r="ES808">
        <v>1</v>
      </c>
      <c r="ET808">
        <v>1</v>
      </c>
      <c r="EU808">
        <v>1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2</v>
      </c>
      <c r="FE808">
        <v>2</v>
      </c>
      <c r="FF808">
        <v>0</v>
      </c>
      <c r="FG808">
        <v>2</v>
      </c>
      <c r="FH808">
        <v>0</v>
      </c>
      <c r="FI808">
        <v>0</v>
      </c>
      <c r="FJ808">
        <v>0</v>
      </c>
      <c r="FK808">
        <v>0</v>
      </c>
      <c r="FL808">
        <v>1</v>
      </c>
      <c r="FM808">
        <v>0</v>
      </c>
      <c r="FN808">
        <v>0</v>
      </c>
      <c r="FO808">
        <v>0</v>
      </c>
      <c r="FP808">
        <v>29</v>
      </c>
      <c r="FQ808">
        <v>42</v>
      </c>
      <c r="FR808">
        <v>83</v>
      </c>
      <c r="FS808">
        <v>22</v>
      </c>
      <c r="FT808">
        <v>4</v>
      </c>
      <c r="FU808">
        <v>38</v>
      </c>
      <c r="FV808">
        <v>3</v>
      </c>
      <c r="FW808">
        <v>3</v>
      </c>
      <c r="FX808">
        <v>4</v>
      </c>
      <c r="FY808">
        <v>0</v>
      </c>
      <c r="FZ808">
        <v>0</v>
      </c>
      <c r="GA808">
        <v>2</v>
      </c>
      <c r="GB808">
        <v>0</v>
      </c>
      <c r="GC808">
        <v>2</v>
      </c>
      <c r="GD808">
        <v>0</v>
      </c>
      <c r="GE808">
        <v>0</v>
      </c>
      <c r="GF808">
        <v>0</v>
      </c>
      <c r="GG808">
        <v>0</v>
      </c>
      <c r="GH808">
        <v>0</v>
      </c>
      <c r="GI808">
        <v>0</v>
      </c>
      <c r="GJ808">
        <v>0</v>
      </c>
      <c r="GK808">
        <v>0</v>
      </c>
      <c r="GL80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5</v>
      </c>
      <c r="GU808">
        <v>83</v>
      </c>
      <c r="GV808">
        <v>69</v>
      </c>
      <c r="GW808">
        <v>25</v>
      </c>
      <c r="GX808">
        <v>7</v>
      </c>
      <c r="GY808">
        <v>2</v>
      </c>
      <c r="GZ808">
        <v>0</v>
      </c>
      <c r="HA808">
        <v>3</v>
      </c>
      <c r="HB808">
        <v>0</v>
      </c>
      <c r="HC808">
        <v>19</v>
      </c>
      <c r="HD808">
        <v>0</v>
      </c>
      <c r="HE808">
        <v>2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1</v>
      </c>
      <c r="HL808">
        <v>2</v>
      </c>
      <c r="HM808">
        <v>0</v>
      </c>
      <c r="HN808">
        <v>0</v>
      </c>
      <c r="HO808">
        <v>1</v>
      </c>
      <c r="HP808">
        <v>1</v>
      </c>
      <c r="HQ808">
        <v>1</v>
      </c>
      <c r="HR808">
        <v>1</v>
      </c>
      <c r="HS808">
        <v>0</v>
      </c>
      <c r="HT808">
        <v>2</v>
      </c>
      <c r="HU808">
        <v>0</v>
      </c>
      <c r="HV808">
        <v>1</v>
      </c>
      <c r="HW808">
        <v>0</v>
      </c>
      <c r="HX808">
        <v>1</v>
      </c>
      <c r="HY808">
        <v>69</v>
      </c>
      <c r="HZ808">
        <v>55</v>
      </c>
      <c r="IA808">
        <v>42</v>
      </c>
      <c r="IB808">
        <v>2</v>
      </c>
      <c r="IC808">
        <v>0</v>
      </c>
      <c r="ID808">
        <v>1</v>
      </c>
      <c r="IE808">
        <v>0</v>
      </c>
      <c r="IF808">
        <v>1</v>
      </c>
      <c r="IG808">
        <v>0</v>
      </c>
      <c r="IH808">
        <v>1</v>
      </c>
      <c r="II808">
        <v>0</v>
      </c>
      <c r="IJ808">
        <v>1</v>
      </c>
      <c r="IK808">
        <v>3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2</v>
      </c>
      <c r="IT808">
        <v>0</v>
      </c>
      <c r="IU808">
        <v>0</v>
      </c>
      <c r="IV808">
        <v>0</v>
      </c>
      <c r="IW808">
        <v>0</v>
      </c>
      <c r="IX808">
        <v>1</v>
      </c>
      <c r="IY808">
        <v>0</v>
      </c>
      <c r="IZ808">
        <v>0</v>
      </c>
      <c r="JA808">
        <v>1</v>
      </c>
      <c r="JB808">
        <v>0</v>
      </c>
      <c r="JC808">
        <v>55</v>
      </c>
      <c r="JD808" t="s">
        <v>0</v>
      </c>
      <c r="JE808" t="s">
        <v>0</v>
      </c>
      <c r="JF808" t="s">
        <v>0</v>
      </c>
      <c r="JG808" t="s">
        <v>0</v>
      </c>
      <c r="JH808" t="s">
        <v>0</v>
      </c>
      <c r="JI808" t="s">
        <v>0</v>
      </c>
      <c r="JJ808" t="s">
        <v>0</v>
      </c>
      <c r="JK808" t="s">
        <v>0</v>
      </c>
      <c r="JL808" t="s">
        <v>0</v>
      </c>
      <c r="JM808" t="s">
        <v>0</v>
      </c>
      <c r="JN808" t="s">
        <v>0</v>
      </c>
      <c r="JO808" t="s">
        <v>0</v>
      </c>
      <c r="JP808" t="s">
        <v>0</v>
      </c>
      <c r="JQ808" t="s">
        <v>0</v>
      </c>
      <c r="JR808" t="s">
        <v>0</v>
      </c>
      <c r="JS808" t="s">
        <v>0</v>
      </c>
      <c r="JT808" t="s">
        <v>0</v>
      </c>
      <c r="JU808" t="s">
        <v>0</v>
      </c>
      <c r="JV808" t="s">
        <v>0</v>
      </c>
      <c r="JW808">
        <v>4</v>
      </c>
      <c r="JX808">
        <v>3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E808">
        <v>0</v>
      </c>
      <c r="KF808">
        <v>0</v>
      </c>
      <c r="KG808">
        <v>0</v>
      </c>
      <c r="KH808">
        <v>0</v>
      </c>
      <c r="KI808">
        <v>0</v>
      </c>
      <c r="KJ808">
        <v>0</v>
      </c>
      <c r="KK808">
        <v>0</v>
      </c>
      <c r="KL808">
        <v>1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4</v>
      </c>
      <c r="KS808">
        <v>0</v>
      </c>
      <c r="KT808">
        <v>0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  <c r="LL808">
        <v>0</v>
      </c>
      <c r="LM808">
        <v>0</v>
      </c>
      <c r="LN808">
        <v>0</v>
      </c>
      <c r="LO808">
        <v>0</v>
      </c>
      <c r="LP808">
        <v>0</v>
      </c>
      <c r="LQ808">
        <v>0</v>
      </c>
      <c r="LR808">
        <v>0</v>
      </c>
      <c r="LS808">
        <v>0</v>
      </c>
      <c r="LT808">
        <v>0</v>
      </c>
      <c r="LU808">
        <v>0</v>
      </c>
      <c r="LV808">
        <v>0</v>
      </c>
      <c r="LW808">
        <v>0</v>
      </c>
      <c r="LX808">
        <v>0</v>
      </c>
      <c r="LY808">
        <v>0</v>
      </c>
      <c r="LZ808">
        <v>0</v>
      </c>
      <c r="MA808">
        <v>0</v>
      </c>
      <c r="MB808">
        <v>0</v>
      </c>
      <c r="MC808">
        <v>0</v>
      </c>
      <c r="MD808">
        <v>0</v>
      </c>
      <c r="ME808">
        <v>0</v>
      </c>
      <c r="MF808">
        <v>0</v>
      </c>
      <c r="MG808">
        <v>0</v>
      </c>
      <c r="MH808">
        <v>0</v>
      </c>
      <c r="MI808">
        <v>0</v>
      </c>
      <c r="MJ808">
        <v>0</v>
      </c>
      <c r="MK808">
        <v>0</v>
      </c>
      <c r="ML808">
        <v>0</v>
      </c>
      <c r="MM808">
        <v>0</v>
      </c>
    </row>
    <row r="809" spans="1:351">
      <c r="A809" t="s">
        <v>264</v>
      </c>
      <c r="B809" t="s">
        <v>135</v>
      </c>
      <c r="C809" t="str">
        <f>"206101"</f>
        <v>206101</v>
      </c>
      <c r="D809" t="s">
        <v>260</v>
      </c>
      <c r="E809">
        <v>98</v>
      </c>
      <c r="F809">
        <v>1243</v>
      </c>
      <c r="G809">
        <v>960</v>
      </c>
      <c r="H809">
        <v>231</v>
      </c>
      <c r="I809">
        <v>729</v>
      </c>
      <c r="J809">
        <v>0</v>
      </c>
      <c r="K809">
        <v>5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729</v>
      </c>
      <c r="T809">
        <v>0</v>
      </c>
      <c r="U809">
        <v>0</v>
      </c>
      <c r="V809">
        <v>729</v>
      </c>
      <c r="W809">
        <v>9</v>
      </c>
      <c r="X809">
        <v>4</v>
      </c>
      <c r="Y809">
        <v>4</v>
      </c>
      <c r="Z809">
        <v>1</v>
      </c>
      <c r="AA809">
        <v>720</v>
      </c>
      <c r="AB809">
        <v>294</v>
      </c>
      <c r="AC809">
        <v>71</v>
      </c>
      <c r="AD809">
        <v>30</v>
      </c>
      <c r="AE809">
        <v>114</v>
      </c>
      <c r="AF809">
        <v>0</v>
      </c>
      <c r="AG809">
        <v>44</v>
      </c>
      <c r="AH809">
        <v>5</v>
      </c>
      <c r="AI809">
        <v>1</v>
      </c>
      <c r="AJ809">
        <v>3</v>
      </c>
      <c r="AK809">
        <v>4</v>
      </c>
      <c r="AL809">
        <v>7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1</v>
      </c>
      <c r="AS809">
        <v>1</v>
      </c>
      <c r="AT809">
        <v>1</v>
      </c>
      <c r="AU809">
        <v>0</v>
      </c>
      <c r="AV809">
        <v>1</v>
      </c>
      <c r="AW809">
        <v>0</v>
      </c>
      <c r="AX809">
        <v>0</v>
      </c>
      <c r="AY809">
        <v>1</v>
      </c>
      <c r="AZ809">
        <v>0</v>
      </c>
      <c r="BA809">
        <v>1</v>
      </c>
      <c r="BB809">
        <v>5</v>
      </c>
      <c r="BC809">
        <v>2</v>
      </c>
      <c r="BD809">
        <v>2</v>
      </c>
      <c r="BE809">
        <v>294</v>
      </c>
      <c r="BF809">
        <v>157</v>
      </c>
      <c r="BG809">
        <v>58</v>
      </c>
      <c r="BH809">
        <v>6</v>
      </c>
      <c r="BI809">
        <v>24</v>
      </c>
      <c r="BJ809">
        <v>5</v>
      </c>
      <c r="BK809">
        <v>15</v>
      </c>
      <c r="BL809">
        <v>0</v>
      </c>
      <c r="BM809">
        <v>4</v>
      </c>
      <c r="BN809">
        <v>3</v>
      </c>
      <c r="BO809">
        <v>2</v>
      </c>
      <c r="BP809">
        <v>0</v>
      </c>
      <c r="BQ809">
        <v>1</v>
      </c>
      <c r="BR809">
        <v>3</v>
      </c>
      <c r="BS809">
        <v>0</v>
      </c>
      <c r="BT809">
        <v>1</v>
      </c>
      <c r="BU809">
        <v>0</v>
      </c>
      <c r="BV809">
        <v>0</v>
      </c>
      <c r="BW809">
        <v>1</v>
      </c>
      <c r="BX809">
        <v>0</v>
      </c>
      <c r="BY809">
        <v>0</v>
      </c>
      <c r="BZ809">
        <v>1</v>
      </c>
      <c r="CA809">
        <v>2</v>
      </c>
      <c r="CB809">
        <v>0</v>
      </c>
      <c r="CC809">
        <v>1</v>
      </c>
      <c r="CD809">
        <v>0</v>
      </c>
      <c r="CE809">
        <v>1</v>
      </c>
      <c r="CF809">
        <v>1</v>
      </c>
      <c r="CG809">
        <v>1</v>
      </c>
      <c r="CH809">
        <v>27</v>
      </c>
      <c r="CI809">
        <v>157</v>
      </c>
      <c r="CJ809">
        <v>17</v>
      </c>
      <c r="CK809">
        <v>6</v>
      </c>
      <c r="CL809">
        <v>4</v>
      </c>
      <c r="CM809">
        <v>0</v>
      </c>
      <c r="CN809">
        <v>1</v>
      </c>
      <c r="CO809">
        <v>1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1</v>
      </c>
      <c r="DC809">
        <v>0</v>
      </c>
      <c r="DD809">
        <v>0</v>
      </c>
      <c r="DE809">
        <v>0</v>
      </c>
      <c r="DF809">
        <v>0</v>
      </c>
      <c r="DG809">
        <v>1</v>
      </c>
      <c r="DH809">
        <v>2</v>
      </c>
      <c r="DI809">
        <v>17</v>
      </c>
      <c r="DJ809">
        <v>45</v>
      </c>
      <c r="DK809">
        <v>34</v>
      </c>
      <c r="DL809">
        <v>0</v>
      </c>
      <c r="DM809">
        <v>5</v>
      </c>
      <c r="DN809">
        <v>0</v>
      </c>
      <c r="DO809">
        <v>0</v>
      </c>
      <c r="DP809">
        <v>0</v>
      </c>
      <c r="DQ809">
        <v>1</v>
      </c>
      <c r="DR809">
        <v>0</v>
      </c>
      <c r="DS809">
        <v>0</v>
      </c>
      <c r="DT809">
        <v>1</v>
      </c>
      <c r="DU809">
        <v>0</v>
      </c>
      <c r="DV809">
        <v>0</v>
      </c>
      <c r="DW809">
        <v>0</v>
      </c>
      <c r="DX809">
        <v>0</v>
      </c>
      <c r="DY809">
        <v>1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1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2</v>
      </c>
      <c r="EM809">
        <v>45</v>
      </c>
      <c r="EN809">
        <v>19</v>
      </c>
      <c r="EO809">
        <v>3</v>
      </c>
      <c r="EP809">
        <v>2</v>
      </c>
      <c r="EQ809">
        <v>0</v>
      </c>
      <c r="ER809">
        <v>1</v>
      </c>
      <c r="ES809">
        <v>0</v>
      </c>
      <c r="ET809">
        <v>0</v>
      </c>
      <c r="EU809">
        <v>0</v>
      </c>
      <c r="EV809">
        <v>1</v>
      </c>
      <c r="EW809">
        <v>0</v>
      </c>
      <c r="EX809">
        <v>2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2</v>
      </c>
      <c r="FI809">
        <v>0</v>
      </c>
      <c r="FJ809">
        <v>0</v>
      </c>
      <c r="FK809">
        <v>1</v>
      </c>
      <c r="FL809">
        <v>0</v>
      </c>
      <c r="FM809">
        <v>0</v>
      </c>
      <c r="FN809">
        <v>0</v>
      </c>
      <c r="FO809">
        <v>1</v>
      </c>
      <c r="FP809">
        <v>6</v>
      </c>
      <c r="FQ809">
        <v>19</v>
      </c>
      <c r="FR809">
        <v>38</v>
      </c>
      <c r="FS809">
        <v>10</v>
      </c>
      <c r="FT809">
        <v>0</v>
      </c>
      <c r="FU809">
        <v>9</v>
      </c>
      <c r="FV809">
        <v>1</v>
      </c>
      <c r="FW809">
        <v>0</v>
      </c>
      <c r="FX809">
        <v>4</v>
      </c>
      <c r="FY809">
        <v>0</v>
      </c>
      <c r="FZ809">
        <v>0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0</v>
      </c>
      <c r="GG809">
        <v>0</v>
      </c>
      <c r="GH809">
        <v>0</v>
      </c>
      <c r="GI809">
        <v>0</v>
      </c>
      <c r="GJ809">
        <v>0</v>
      </c>
      <c r="GK809">
        <v>0</v>
      </c>
      <c r="GL809">
        <v>0</v>
      </c>
      <c r="GM809">
        <v>2</v>
      </c>
      <c r="GN809">
        <v>0</v>
      </c>
      <c r="GO809">
        <v>0</v>
      </c>
      <c r="GP809">
        <v>0</v>
      </c>
      <c r="GQ809">
        <v>0</v>
      </c>
      <c r="GR809">
        <v>0</v>
      </c>
      <c r="GS809">
        <v>2</v>
      </c>
      <c r="GT809">
        <v>10</v>
      </c>
      <c r="GU809">
        <v>38</v>
      </c>
      <c r="GV809">
        <v>61</v>
      </c>
      <c r="GW809">
        <v>30</v>
      </c>
      <c r="GX809">
        <v>17</v>
      </c>
      <c r="GY809">
        <v>1</v>
      </c>
      <c r="GZ809">
        <v>0</v>
      </c>
      <c r="HA809">
        <v>0</v>
      </c>
      <c r="HB809">
        <v>1</v>
      </c>
      <c r="HC809">
        <v>2</v>
      </c>
      <c r="HD809">
        <v>0</v>
      </c>
      <c r="HE809">
        <v>0</v>
      </c>
      <c r="HF809">
        <v>0</v>
      </c>
      <c r="HG809">
        <v>0</v>
      </c>
      <c r="HH809">
        <v>0</v>
      </c>
      <c r="HI809">
        <v>2</v>
      </c>
      <c r="HJ809">
        <v>0</v>
      </c>
      <c r="HK809">
        <v>0</v>
      </c>
      <c r="HL809">
        <v>0</v>
      </c>
      <c r="HM809">
        <v>2</v>
      </c>
      <c r="HN809">
        <v>1</v>
      </c>
      <c r="HO809">
        <v>0</v>
      </c>
      <c r="HP809">
        <v>2</v>
      </c>
      <c r="HQ809">
        <v>0</v>
      </c>
      <c r="HR809">
        <v>0</v>
      </c>
      <c r="HS809">
        <v>0</v>
      </c>
      <c r="HT809">
        <v>0</v>
      </c>
      <c r="HU809">
        <v>0</v>
      </c>
      <c r="HV809">
        <v>0</v>
      </c>
      <c r="HW809">
        <v>0</v>
      </c>
      <c r="HX809">
        <v>3</v>
      </c>
      <c r="HY809">
        <v>61</v>
      </c>
      <c r="HZ809">
        <v>87</v>
      </c>
      <c r="IA809">
        <v>63</v>
      </c>
      <c r="IB809">
        <v>14</v>
      </c>
      <c r="IC809">
        <v>2</v>
      </c>
      <c r="ID809">
        <v>3</v>
      </c>
      <c r="IE809">
        <v>0</v>
      </c>
      <c r="IF809">
        <v>1</v>
      </c>
      <c r="IG809">
        <v>0</v>
      </c>
      <c r="IH809">
        <v>0</v>
      </c>
      <c r="II809">
        <v>0</v>
      </c>
      <c r="IJ809">
        <v>0</v>
      </c>
      <c r="IK809">
        <v>1</v>
      </c>
      <c r="IL809">
        <v>1</v>
      </c>
      <c r="IM809">
        <v>0</v>
      </c>
      <c r="IN809">
        <v>0</v>
      </c>
      <c r="IO809">
        <v>0</v>
      </c>
      <c r="IP809">
        <v>1</v>
      </c>
      <c r="IQ809">
        <v>1</v>
      </c>
      <c r="IR809">
        <v>0</v>
      </c>
      <c r="IS809">
        <v>0</v>
      </c>
      <c r="IT809">
        <v>0</v>
      </c>
      <c r="IU809">
        <v>0</v>
      </c>
      <c r="IV809">
        <v>0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87</v>
      </c>
      <c r="JD809" t="s">
        <v>0</v>
      </c>
      <c r="JE809" t="s">
        <v>0</v>
      </c>
      <c r="JF809" t="s">
        <v>0</v>
      </c>
      <c r="JG809" t="s">
        <v>0</v>
      </c>
      <c r="JH809" t="s">
        <v>0</v>
      </c>
      <c r="JI809" t="s">
        <v>0</v>
      </c>
      <c r="JJ809" t="s">
        <v>0</v>
      </c>
      <c r="JK809" t="s">
        <v>0</v>
      </c>
      <c r="JL809" t="s">
        <v>0</v>
      </c>
      <c r="JM809" t="s">
        <v>0</v>
      </c>
      <c r="JN809" t="s">
        <v>0</v>
      </c>
      <c r="JO809" t="s">
        <v>0</v>
      </c>
      <c r="JP809" t="s">
        <v>0</v>
      </c>
      <c r="JQ809" t="s">
        <v>0</v>
      </c>
      <c r="JR809" t="s">
        <v>0</v>
      </c>
      <c r="JS809" t="s">
        <v>0</v>
      </c>
      <c r="JT809" t="s">
        <v>0</v>
      </c>
      <c r="JU809" t="s">
        <v>0</v>
      </c>
      <c r="JV809" t="s">
        <v>0</v>
      </c>
      <c r="JW809">
        <v>2</v>
      </c>
      <c r="JX809">
        <v>0</v>
      </c>
      <c r="JY809">
        <v>0</v>
      </c>
      <c r="JZ809">
        <v>0</v>
      </c>
      <c r="KA809">
        <v>0</v>
      </c>
      <c r="KB809">
        <v>0</v>
      </c>
      <c r="KC809">
        <v>0</v>
      </c>
      <c r="KD809">
        <v>0</v>
      </c>
      <c r="KE809">
        <v>0</v>
      </c>
      <c r="KF809">
        <v>0</v>
      </c>
      <c r="KG809">
        <v>0</v>
      </c>
      <c r="KH809">
        <v>1</v>
      </c>
      <c r="KI809">
        <v>0</v>
      </c>
      <c r="KJ809">
        <v>0</v>
      </c>
      <c r="KK809">
        <v>1</v>
      </c>
      <c r="KL809">
        <v>0</v>
      </c>
      <c r="KM809">
        <v>0</v>
      </c>
      <c r="KN809">
        <v>0</v>
      </c>
      <c r="KO809">
        <v>0</v>
      </c>
      <c r="KP809">
        <v>0</v>
      </c>
      <c r="KQ809">
        <v>0</v>
      </c>
      <c r="KR809">
        <v>2</v>
      </c>
      <c r="KS809">
        <v>0</v>
      </c>
      <c r="KT809">
        <v>0</v>
      </c>
      <c r="KU809">
        <v>0</v>
      </c>
      <c r="KV809">
        <v>0</v>
      </c>
      <c r="KW809">
        <v>0</v>
      </c>
      <c r="KX809">
        <v>0</v>
      </c>
      <c r="KY809">
        <v>0</v>
      </c>
      <c r="KZ809">
        <v>0</v>
      </c>
      <c r="LA809">
        <v>0</v>
      </c>
      <c r="LB809">
        <v>0</v>
      </c>
      <c r="LC809">
        <v>0</v>
      </c>
      <c r="LD809">
        <v>0</v>
      </c>
      <c r="LE809">
        <v>0</v>
      </c>
      <c r="LF809">
        <v>0</v>
      </c>
      <c r="LG809">
        <v>0</v>
      </c>
      <c r="LH809">
        <v>0</v>
      </c>
      <c r="LI809">
        <v>0</v>
      </c>
      <c r="LJ809">
        <v>0</v>
      </c>
      <c r="LK809">
        <v>0</v>
      </c>
      <c r="LL809">
        <v>0</v>
      </c>
      <c r="LM809">
        <v>0</v>
      </c>
      <c r="LN809">
        <v>0</v>
      </c>
      <c r="LO809">
        <v>0</v>
      </c>
      <c r="LP809">
        <v>0</v>
      </c>
      <c r="LQ809">
        <v>0</v>
      </c>
      <c r="LR809">
        <v>0</v>
      </c>
      <c r="LS809">
        <v>0</v>
      </c>
      <c r="LT809">
        <v>0</v>
      </c>
      <c r="LU809">
        <v>0</v>
      </c>
      <c r="LV809">
        <v>0</v>
      </c>
      <c r="LW809">
        <v>0</v>
      </c>
      <c r="LX809">
        <v>0</v>
      </c>
      <c r="LY809">
        <v>0</v>
      </c>
      <c r="LZ809">
        <v>0</v>
      </c>
      <c r="MA809">
        <v>0</v>
      </c>
      <c r="MB809">
        <v>0</v>
      </c>
      <c r="MC809">
        <v>0</v>
      </c>
      <c r="MD809">
        <v>0</v>
      </c>
      <c r="ME809">
        <v>0</v>
      </c>
      <c r="MF809">
        <v>0</v>
      </c>
      <c r="MG809">
        <v>0</v>
      </c>
      <c r="MH809">
        <v>0</v>
      </c>
      <c r="MI809">
        <v>0</v>
      </c>
      <c r="MJ809">
        <v>0</v>
      </c>
      <c r="MK809">
        <v>0</v>
      </c>
      <c r="ML809">
        <v>0</v>
      </c>
      <c r="MM809">
        <v>0</v>
      </c>
    </row>
    <row r="810" spans="1:351">
      <c r="A810" t="s">
        <v>263</v>
      </c>
      <c r="B810" t="s">
        <v>135</v>
      </c>
      <c r="C810" t="str">
        <f>"206101"</f>
        <v>206101</v>
      </c>
      <c r="D810" t="s">
        <v>262</v>
      </c>
      <c r="E810">
        <v>99</v>
      </c>
      <c r="F810">
        <v>1223</v>
      </c>
      <c r="G810">
        <v>939</v>
      </c>
      <c r="H810">
        <v>330</v>
      </c>
      <c r="I810">
        <v>609</v>
      </c>
      <c r="J810">
        <v>0</v>
      </c>
      <c r="K810">
        <v>6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609</v>
      </c>
      <c r="T810">
        <v>0</v>
      </c>
      <c r="U810">
        <v>0</v>
      </c>
      <c r="V810">
        <v>609</v>
      </c>
      <c r="W810">
        <v>11</v>
      </c>
      <c r="X810">
        <v>4</v>
      </c>
      <c r="Y810">
        <v>3</v>
      </c>
      <c r="Z810">
        <v>4</v>
      </c>
      <c r="AA810">
        <v>598</v>
      </c>
      <c r="AB810">
        <v>284</v>
      </c>
      <c r="AC810">
        <v>85</v>
      </c>
      <c r="AD810">
        <v>15</v>
      </c>
      <c r="AE810">
        <v>122</v>
      </c>
      <c r="AF810">
        <v>2</v>
      </c>
      <c r="AG810">
        <v>27</v>
      </c>
      <c r="AH810">
        <v>0</v>
      </c>
      <c r="AI810">
        <v>2</v>
      </c>
      <c r="AJ810">
        <v>3</v>
      </c>
      <c r="AK810">
        <v>2</v>
      </c>
      <c r="AL810">
        <v>4</v>
      </c>
      <c r="AM810">
        <v>2</v>
      </c>
      <c r="AN810">
        <v>0</v>
      </c>
      <c r="AO810">
        <v>4</v>
      </c>
      <c r="AP810">
        <v>1</v>
      </c>
      <c r="AQ810">
        <v>0</v>
      </c>
      <c r="AR810">
        <v>0</v>
      </c>
      <c r="AS810">
        <v>1</v>
      </c>
      <c r="AT810">
        <v>0</v>
      </c>
      <c r="AU810">
        <v>1</v>
      </c>
      <c r="AV810">
        <v>2</v>
      </c>
      <c r="AW810">
        <v>2</v>
      </c>
      <c r="AX810">
        <v>1</v>
      </c>
      <c r="AY810">
        <v>0</v>
      </c>
      <c r="AZ810">
        <v>4</v>
      </c>
      <c r="BA810">
        <v>0</v>
      </c>
      <c r="BB810">
        <v>2</v>
      </c>
      <c r="BC810">
        <v>1</v>
      </c>
      <c r="BD810">
        <v>1</v>
      </c>
      <c r="BE810">
        <v>284</v>
      </c>
      <c r="BF810">
        <v>135</v>
      </c>
      <c r="BG810">
        <v>35</v>
      </c>
      <c r="BH810">
        <v>5</v>
      </c>
      <c r="BI810">
        <v>32</v>
      </c>
      <c r="BJ810">
        <v>3</v>
      </c>
      <c r="BK810">
        <v>17</v>
      </c>
      <c r="BL810">
        <v>1</v>
      </c>
      <c r="BM810">
        <v>1</v>
      </c>
      <c r="BN810">
        <v>1</v>
      </c>
      <c r="BO810">
        <v>2</v>
      </c>
      <c r="BP810">
        <v>1</v>
      </c>
      <c r="BQ810">
        <v>1</v>
      </c>
      <c r="BR810">
        <v>0</v>
      </c>
      <c r="BS810">
        <v>1</v>
      </c>
      <c r="BT810">
        <v>0</v>
      </c>
      <c r="BU810">
        <v>0</v>
      </c>
      <c r="BV810">
        <v>0</v>
      </c>
      <c r="BW810">
        <v>0</v>
      </c>
      <c r="BX810">
        <v>2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2</v>
      </c>
      <c r="CH810">
        <v>31</v>
      </c>
      <c r="CI810">
        <v>135</v>
      </c>
      <c r="CJ810">
        <v>17</v>
      </c>
      <c r="CK810">
        <v>3</v>
      </c>
      <c r="CL810">
        <v>4</v>
      </c>
      <c r="CM810">
        <v>0</v>
      </c>
      <c r="CN810">
        <v>0</v>
      </c>
      <c r="CO810">
        <v>2</v>
      </c>
      <c r="CP810">
        <v>2</v>
      </c>
      <c r="CQ810">
        <v>0</v>
      </c>
      <c r="CR810">
        <v>1</v>
      </c>
      <c r="CS810">
        <v>0</v>
      </c>
      <c r="CT810">
        <v>0</v>
      </c>
      <c r="CU810">
        <v>0</v>
      </c>
      <c r="CV810">
        <v>1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2</v>
      </c>
      <c r="DH810">
        <v>2</v>
      </c>
      <c r="DI810">
        <v>17</v>
      </c>
      <c r="DJ810">
        <v>24</v>
      </c>
      <c r="DK810">
        <v>16</v>
      </c>
      <c r="DL810">
        <v>1</v>
      </c>
      <c r="DM810">
        <v>2</v>
      </c>
      <c r="DN810">
        <v>0</v>
      </c>
      <c r="DO810">
        <v>0</v>
      </c>
      <c r="DP810">
        <v>1</v>
      </c>
      <c r="DQ810">
        <v>0</v>
      </c>
      <c r="DR810">
        <v>0</v>
      </c>
      <c r="DS810">
        <v>0</v>
      </c>
      <c r="DT810">
        <v>0</v>
      </c>
      <c r="DU810">
        <v>1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1</v>
      </c>
      <c r="ED810">
        <v>0</v>
      </c>
      <c r="EE810">
        <v>0</v>
      </c>
      <c r="EF810">
        <v>0</v>
      </c>
      <c r="EG810">
        <v>0</v>
      </c>
      <c r="EH810">
        <v>1</v>
      </c>
      <c r="EI810">
        <v>0</v>
      </c>
      <c r="EJ810">
        <v>0</v>
      </c>
      <c r="EK810">
        <v>0</v>
      </c>
      <c r="EL810">
        <v>1</v>
      </c>
      <c r="EM810">
        <v>24</v>
      </c>
      <c r="EN810">
        <v>20</v>
      </c>
      <c r="EO810">
        <v>1</v>
      </c>
      <c r="EP810">
        <v>3</v>
      </c>
      <c r="EQ810">
        <v>0</v>
      </c>
      <c r="ER810">
        <v>0</v>
      </c>
      <c r="ES810">
        <v>0</v>
      </c>
      <c r="ET810">
        <v>0</v>
      </c>
      <c r="EU810">
        <v>1</v>
      </c>
      <c r="EV810">
        <v>0</v>
      </c>
      <c r="EW810">
        <v>1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1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1</v>
      </c>
      <c r="FN810">
        <v>0</v>
      </c>
      <c r="FO810">
        <v>2</v>
      </c>
      <c r="FP810">
        <v>10</v>
      </c>
      <c r="FQ810">
        <v>20</v>
      </c>
      <c r="FR810">
        <v>51</v>
      </c>
      <c r="FS810">
        <v>11</v>
      </c>
      <c r="FT810">
        <v>2</v>
      </c>
      <c r="FU810">
        <v>15</v>
      </c>
      <c r="FV810">
        <v>0</v>
      </c>
      <c r="FW810">
        <v>0</v>
      </c>
      <c r="FX810">
        <v>7</v>
      </c>
      <c r="FY810">
        <v>0</v>
      </c>
      <c r="FZ810">
        <v>2</v>
      </c>
      <c r="GA810">
        <v>0</v>
      </c>
      <c r="GB810">
        <v>3</v>
      </c>
      <c r="GC810">
        <v>0</v>
      </c>
      <c r="GD810">
        <v>0</v>
      </c>
      <c r="GE810">
        <v>0</v>
      </c>
      <c r="GF810">
        <v>0</v>
      </c>
      <c r="GG810">
        <v>0</v>
      </c>
      <c r="GH810">
        <v>0</v>
      </c>
      <c r="GI810">
        <v>0</v>
      </c>
      <c r="GJ810">
        <v>0</v>
      </c>
      <c r="GK810">
        <v>0</v>
      </c>
      <c r="GL810">
        <v>0</v>
      </c>
      <c r="GM810">
        <v>2</v>
      </c>
      <c r="GN810">
        <v>0</v>
      </c>
      <c r="GO810">
        <v>0</v>
      </c>
      <c r="GP810">
        <v>0</v>
      </c>
      <c r="GQ810">
        <v>0</v>
      </c>
      <c r="GR810">
        <v>0</v>
      </c>
      <c r="GS810">
        <v>4</v>
      </c>
      <c r="GT810">
        <v>5</v>
      </c>
      <c r="GU810">
        <v>51</v>
      </c>
      <c r="GV810">
        <v>40</v>
      </c>
      <c r="GW810">
        <v>23</v>
      </c>
      <c r="GX810">
        <v>4</v>
      </c>
      <c r="GY810">
        <v>1</v>
      </c>
      <c r="GZ810">
        <v>0</v>
      </c>
      <c r="HA810">
        <v>4</v>
      </c>
      <c r="HB810">
        <v>0</v>
      </c>
      <c r="HC810">
        <v>1</v>
      </c>
      <c r="HD810">
        <v>1</v>
      </c>
      <c r="HE810">
        <v>0</v>
      </c>
      <c r="HF810">
        <v>0</v>
      </c>
      <c r="HG810">
        <v>1</v>
      </c>
      <c r="HH810">
        <v>0</v>
      </c>
      <c r="HI810">
        <v>0</v>
      </c>
      <c r="HJ810">
        <v>1</v>
      </c>
      <c r="HK810">
        <v>0</v>
      </c>
      <c r="HL810">
        <v>1</v>
      </c>
      <c r="HM810">
        <v>0</v>
      </c>
      <c r="HN810">
        <v>1</v>
      </c>
      <c r="HO810">
        <v>0</v>
      </c>
      <c r="HP810">
        <v>2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0</v>
      </c>
      <c r="HX810">
        <v>0</v>
      </c>
      <c r="HY810">
        <v>40</v>
      </c>
      <c r="HZ810">
        <v>26</v>
      </c>
      <c r="IA810">
        <v>17</v>
      </c>
      <c r="IB810">
        <v>2</v>
      </c>
      <c r="IC810">
        <v>0</v>
      </c>
      <c r="ID810">
        <v>1</v>
      </c>
      <c r="IE810">
        <v>0</v>
      </c>
      <c r="IF810">
        <v>0</v>
      </c>
      <c r="IG810">
        <v>0</v>
      </c>
      <c r="IH810">
        <v>0</v>
      </c>
      <c r="II810">
        <v>0</v>
      </c>
      <c r="IJ810">
        <v>1</v>
      </c>
      <c r="IK810">
        <v>1</v>
      </c>
      <c r="IL810">
        <v>1</v>
      </c>
      <c r="IM810">
        <v>1</v>
      </c>
      <c r="IN810">
        <v>0</v>
      </c>
      <c r="IO810">
        <v>0</v>
      </c>
      <c r="IP810">
        <v>0</v>
      </c>
      <c r="IQ810">
        <v>0</v>
      </c>
      <c r="IR810">
        <v>0</v>
      </c>
      <c r="IS810">
        <v>0</v>
      </c>
      <c r="IT810">
        <v>0</v>
      </c>
      <c r="IU810">
        <v>0</v>
      </c>
      <c r="IV810">
        <v>0</v>
      </c>
      <c r="IW810">
        <v>0</v>
      </c>
      <c r="IX810">
        <v>0</v>
      </c>
      <c r="IY810">
        <v>0</v>
      </c>
      <c r="IZ810">
        <v>0</v>
      </c>
      <c r="JA810">
        <v>0</v>
      </c>
      <c r="JB810">
        <v>2</v>
      </c>
      <c r="JC810">
        <v>26</v>
      </c>
      <c r="JD810" t="s">
        <v>0</v>
      </c>
      <c r="JE810" t="s">
        <v>0</v>
      </c>
      <c r="JF810" t="s">
        <v>0</v>
      </c>
      <c r="JG810" t="s">
        <v>0</v>
      </c>
      <c r="JH810" t="s">
        <v>0</v>
      </c>
      <c r="JI810" t="s">
        <v>0</v>
      </c>
      <c r="JJ810" t="s">
        <v>0</v>
      </c>
      <c r="JK810" t="s">
        <v>0</v>
      </c>
      <c r="JL810" t="s">
        <v>0</v>
      </c>
      <c r="JM810" t="s">
        <v>0</v>
      </c>
      <c r="JN810" t="s">
        <v>0</v>
      </c>
      <c r="JO810" t="s">
        <v>0</v>
      </c>
      <c r="JP810" t="s">
        <v>0</v>
      </c>
      <c r="JQ810" t="s">
        <v>0</v>
      </c>
      <c r="JR810" t="s">
        <v>0</v>
      </c>
      <c r="JS810" t="s">
        <v>0</v>
      </c>
      <c r="JT810" t="s">
        <v>0</v>
      </c>
      <c r="JU810" t="s">
        <v>0</v>
      </c>
      <c r="JV810" t="s">
        <v>0</v>
      </c>
      <c r="JW810">
        <v>0</v>
      </c>
      <c r="JX810">
        <v>0</v>
      </c>
      <c r="JY810">
        <v>0</v>
      </c>
      <c r="JZ810">
        <v>0</v>
      </c>
      <c r="KA810">
        <v>0</v>
      </c>
      <c r="KB810">
        <v>0</v>
      </c>
      <c r="KC810">
        <v>0</v>
      </c>
      <c r="KD810">
        <v>0</v>
      </c>
      <c r="KE810">
        <v>0</v>
      </c>
      <c r="KF810">
        <v>0</v>
      </c>
      <c r="KG810">
        <v>0</v>
      </c>
      <c r="KH810">
        <v>0</v>
      </c>
      <c r="KI810">
        <v>0</v>
      </c>
      <c r="KJ810">
        <v>0</v>
      </c>
      <c r="KK810">
        <v>0</v>
      </c>
      <c r="KL810">
        <v>0</v>
      </c>
      <c r="KM810">
        <v>0</v>
      </c>
      <c r="KN810">
        <v>0</v>
      </c>
      <c r="KO810">
        <v>0</v>
      </c>
      <c r="KP810">
        <v>0</v>
      </c>
      <c r="KQ810">
        <v>0</v>
      </c>
      <c r="KR810">
        <v>0</v>
      </c>
      <c r="KS810">
        <v>0</v>
      </c>
      <c r="KT810">
        <v>0</v>
      </c>
      <c r="KU810">
        <v>0</v>
      </c>
      <c r="KV810">
        <v>0</v>
      </c>
      <c r="KW810">
        <v>0</v>
      </c>
      <c r="KX810">
        <v>0</v>
      </c>
      <c r="KY810">
        <v>0</v>
      </c>
      <c r="KZ810">
        <v>0</v>
      </c>
      <c r="LA810">
        <v>0</v>
      </c>
      <c r="LB810">
        <v>0</v>
      </c>
      <c r="LC810">
        <v>0</v>
      </c>
      <c r="LD810">
        <v>0</v>
      </c>
      <c r="LE810">
        <v>0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  <c r="LN810">
        <v>0</v>
      </c>
      <c r="LO810">
        <v>0</v>
      </c>
      <c r="LP810">
        <v>0</v>
      </c>
      <c r="LQ810">
        <v>0</v>
      </c>
      <c r="LR810">
        <v>0</v>
      </c>
      <c r="LS810">
        <v>0</v>
      </c>
      <c r="LT810">
        <v>0</v>
      </c>
      <c r="LU810">
        <v>0</v>
      </c>
      <c r="LV810">
        <v>1</v>
      </c>
      <c r="LW810">
        <v>0</v>
      </c>
      <c r="LX810">
        <v>0</v>
      </c>
      <c r="LY810">
        <v>0</v>
      </c>
      <c r="LZ810">
        <v>0</v>
      </c>
      <c r="MA810">
        <v>0</v>
      </c>
      <c r="MB810">
        <v>0</v>
      </c>
      <c r="MC810">
        <v>0</v>
      </c>
      <c r="MD810">
        <v>0</v>
      </c>
      <c r="ME810">
        <v>0</v>
      </c>
      <c r="MF810">
        <v>1</v>
      </c>
      <c r="MG810">
        <v>0</v>
      </c>
      <c r="MH810">
        <v>0</v>
      </c>
      <c r="MI810">
        <v>0</v>
      </c>
      <c r="MJ810">
        <v>0</v>
      </c>
      <c r="MK810">
        <v>0</v>
      </c>
      <c r="ML810">
        <v>0</v>
      </c>
      <c r="MM810">
        <v>1</v>
      </c>
    </row>
    <row r="811" spans="1:351">
      <c r="A811" t="s">
        <v>261</v>
      </c>
      <c r="B811" t="s">
        <v>135</v>
      </c>
      <c r="C811" t="str">
        <f>"206101"</f>
        <v>206101</v>
      </c>
      <c r="D811" t="s">
        <v>260</v>
      </c>
      <c r="E811">
        <v>100</v>
      </c>
      <c r="F811">
        <v>1350</v>
      </c>
      <c r="G811">
        <v>1019</v>
      </c>
      <c r="H811">
        <v>214</v>
      </c>
      <c r="I811">
        <v>805</v>
      </c>
      <c r="J811">
        <v>1</v>
      </c>
      <c r="K811">
        <v>14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805</v>
      </c>
      <c r="T811">
        <v>0</v>
      </c>
      <c r="U811">
        <v>0</v>
      </c>
      <c r="V811">
        <v>805</v>
      </c>
      <c r="W811">
        <v>14</v>
      </c>
      <c r="X811">
        <v>8</v>
      </c>
      <c r="Y811">
        <v>5</v>
      </c>
      <c r="Z811">
        <v>1</v>
      </c>
      <c r="AA811">
        <v>791</v>
      </c>
      <c r="AB811">
        <v>350</v>
      </c>
      <c r="AC811">
        <v>85</v>
      </c>
      <c r="AD811">
        <v>33</v>
      </c>
      <c r="AE811">
        <v>128</v>
      </c>
      <c r="AF811">
        <v>5</v>
      </c>
      <c r="AG811">
        <v>35</v>
      </c>
      <c r="AH811">
        <v>2</v>
      </c>
      <c r="AI811">
        <v>0</v>
      </c>
      <c r="AJ811">
        <v>9</v>
      </c>
      <c r="AK811">
        <v>7</v>
      </c>
      <c r="AL811">
        <v>16</v>
      </c>
      <c r="AM811">
        <v>3</v>
      </c>
      <c r="AN811">
        <v>0</v>
      </c>
      <c r="AO811">
        <v>4</v>
      </c>
      <c r="AP811">
        <v>0</v>
      </c>
      <c r="AQ811">
        <v>3</v>
      </c>
      <c r="AR811">
        <v>1</v>
      </c>
      <c r="AS811">
        <v>0</v>
      </c>
      <c r="AT811">
        <v>2</v>
      </c>
      <c r="AU811">
        <v>0</v>
      </c>
      <c r="AV811">
        <v>1</v>
      </c>
      <c r="AW811">
        <v>3</v>
      </c>
      <c r="AX811">
        <v>3</v>
      </c>
      <c r="AY811">
        <v>1</v>
      </c>
      <c r="AZ811">
        <v>1</v>
      </c>
      <c r="BA811">
        <v>2</v>
      </c>
      <c r="BB811">
        <v>1</v>
      </c>
      <c r="BC811">
        <v>1</v>
      </c>
      <c r="BD811">
        <v>4</v>
      </c>
      <c r="BE811">
        <v>350</v>
      </c>
      <c r="BF811">
        <v>156</v>
      </c>
      <c r="BG811">
        <v>61</v>
      </c>
      <c r="BH811">
        <v>9</v>
      </c>
      <c r="BI811">
        <v>27</v>
      </c>
      <c r="BJ811">
        <v>13</v>
      </c>
      <c r="BK811">
        <v>13</v>
      </c>
      <c r="BL811">
        <v>0</v>
      </c>
      <c r="BM811">
        <v>0</v>
      </c>
      <c r="BN811">
        <v>1</v>
      </c>
      <c r="BO811">
        <v>2</v>
      </c>
      <c r="BP811">
        <v>0</v>
      </c>
      <c r="BQ811">
        <v>0</v>
      </c>
      <c r="BR811">
        <v>1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1</v>
      </c>
      <c r="CB811">
        <v>0</v>
      </c>
      <c r="CC811">
        <v>3</v>
      </c>
      <c r="CD811">
        <v>0</v>
      </c>
      <c r="CE811">
        <v>0</v>
      </c>
      <c r="CF811">
        <v>0</v>
      </c>
      <c r="CG811">
        <v>0</v>
      </c>
      <c r="CH811">
        <v>24</v>
      </c>
      <c r="CI811">
        <v>156</v>
      </c>
      <c r="CJ811">
        <v>20</v>
      </c>
      <c r="CK811">
        <v>9</v>
      </c>
      <c r="CL811">
        <v>5</v>
      </c>
      <c r="CM811">
        <v>0</v>
      </c>
      <c r="CN811">
        <v>0</v>
      </c>
      <c r="CO811">
        <v>1</v>
      </c>
      <c r="CP811">
        <v>0</v>
      </c>
      <c r="CQ811">
        <v>1</v>
      </c>
      <c r="CR811">
        <v>1</v>
      </c>
      <c r="CS811">
        <v>0</v>
      </c>
      <c r="CT811">
        <v>0</v>
      </c>
      <c r="CU811">
        <v>1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2</v>
      </c>
      <c r="DE811">
        <v>0</v>
      </c>
      <c r="DF811">
        <v>0</v>
      </c>
      <c r="DG811">
        <v>0</v>
      </c>
      <c r="DH811">
        <v>0</v>
      </c>
      <c r="DI811">
        <v>20</v>
      </c>
      <c r="DJ811">
        <v>44</v>
      </c>
      <c r="DK811">
        <v>28</v>
      </c>
      <c r="DL811">
        <v>1</v>
      </c>
      <c r="DM811">
        <v>4</v>
      </c>
      <c r="DN811">
        <v>1</v>
      </c>
      <c r="DO811">
        <v>1</v>
      </c>
      <c r="DP811">
        <v>0</v>
      </c>
      <c r="DQ811">
        <v>1</v>
      </c>
      <c r="DR811">
        <v>1</v>
      </c>
      <c r="DS811">
        <v>0</v>
      </c>
      <c r="DT811">
        <v>2</v>
      </c>
      <c r="DU811">
        <v>0</v>
      </c>
      <c r="DV811">
        <v>1</v>
      </c>
      <c r="DW811">
        <v>0</v>
      </c>
      <c r="DX811">
        <v>0</v>
      </c>
      <c r="DY811">
        <v>1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1</v>
      </c>
      <c r="EG811">
        <v>1</v>
      </c>
      <c r="EH811">
        <v>0</v>
      </c>
      <c r="EI811">
        <v>0</v>
      </c>
      <c r="EJ811">
        <v>0</v>
      </c>
      <c r="EK811">
        <v>1</v>
      </c>
      <c r="EL811">
        <v>0</v>
      </c>
      <c r="EM811">
        <v>44</v>
      </c>
      <c r="EN811">
        <v>24</v>
      </c>
      <c r="EO811">
        <v>4</v>
      </c>
      <c r="EP811">
        <v>1</v>
      </c>
      <c r="EQ811">
        <v>1</v>
      </c>
      <c r="ER811">
        <v>0</v>
      </c>
      <c r="ES811">
        <v>0</v>
      </c>
      <c r="ET811">
        <v>0</v>
      </c>
      <c r="EU811">
        <v>0</v>
      </c>
      <c r="EV811">
        <v>0</v>
      </c>
      <c r="EW811">
        <v>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18</v>
      </c>
      <c r="FQ811">
        <v>24</v>
      </c>
      <c r="FR811">
        <v>60</v>
      </c>
      <c r="FS811">
        <v>12</v>
      </c>
      <c r="FT811">
        <v>1</v>
      </c>
      <c r="FU811">
        <v>17</v>
      </c>
      <c r="FV811">
        <v>2</v>
      </c>
      <c r="FW811">
        <v>1</v>
      </c>
      <c r="FX811">
        <v>6</v>
      </c>
      <c r="FY811">
        <v>0</v>
      </c>
      <c r="FZ811">
        <v>1</v>
      </c>
      <c r="GA811">
        <v>1</v>
      </c>
      <c r="GB811">
        <v>0</v>
      </c>
      <c r="GC811">
        <v>1</v>
      </c>
      <c r="GD811">
        <v>1</v>
      </c>
      <c r="GE811">
        <v>0</v>
      </c>
      <c r="GF811">
        <v>0</v>
      </c>
      <c r="GG811">
        <v>0</v>
      </c>
      <c r="GH811">
        <v>0</v>
      </c>
      <c r="GI811">
        <v>0</v>
      </c>
      <c r="GJ811">
        <v>0</v>
      </c>
      <c r="GK811">
        <v>0</v>
      </c>
      <c r="GL811">
        <v>0</v>
      </c>
      <c r="GM811">
        <v>1</v>
      </c>
      <c r="GN811">
        <v>0</v>
      </c>
      <c r="GO811">
        <v>0</v>
      </c>
      <c r="GP811">
        <v>0</v>
      </c>
      <c r="GQ811">
        <v>0</v>
      </c>
      <c r="GR811">
        <v>0</v>
      </c>
      <c r="GS811">
        <v>2</v>
      </c>
      <c r="GT811">
        <v>14</v>
      </c>
      <c r="GU811">
        <v>60</v>
      </c>
      <c r="GV811">
        <v>67</v>
      </c>
      <c r="GW811">
        <v>37</v>
      </c>
      <c r="GX811">
        <v>13</v>
      </c>
      <c r="GY811">
        <v>2</v>
      </c>
      <c r="GZ811">
        <v>0</v>
      </c>
      <c r="HA811">
        <v>1</v>
      </c>
      <c r="HB811">
        <v>2</v>
      </c>
      <c r="HC811">
        <v>2</v>
      </c>
      <c r="HD811">
        <v>0</v>
      </c>
      <c r="HE811">
        <v>0</v>
      </c>
      <c r="HF811">
        <v>0</v>
      </c>
      <c r="HG811">
        <v>1</v>
      </c>
      <c r="HH811">
        <v>0</v>
      </c>
      <c r="HI811">
        <v>0</v>
      </c>
      <c r="HJ811">
        <v>1</v>
      </c>
      <c r="HK811">
        <v>0</v>
      </c>
      <c r="HL811">
        <v>0</v>
      </c>
      <c r="HM811">
        <v>0</v>
      </c>
      <c r="HN811">
        <v>2</v>
      </c>
      <c r="HO811">
        <v>2</v>
      </c>
      <c r="HP811">
        <v>1</v>
      </c>
      <c r="HQ811">
        <v>0</v>
      </c>
      <c r="HR811">
        <v>2</v>
      </c>
      <c r="HS811">
        <v>0</v>
      </c>
      <c r="HT811">
        <v>0</v>
      </c>
      <c r="HU811">
        <v>0</v>
      </c>
      <c r="HV811">
        <v>0</v>
      </c>
      <c r="HW811">
        <v>0</v>
      </c>
      <c r="HX811">
        <v>1</v>
      </c>
      <c r="HY811">
        <v>67</v>
      </c>
      <c r="HZ811">
        <v>64</v>
      </c>
      <c r="IA811">
        <v>40</v>
      </c>
      <c r="IB811">
        <v>10</v>
      </c>
      <c r="IC811">
        <v>1</v>
      </c>
      <c r="ID811">
        <v>0</v>
      </c>
      <c r="IE811">
        <v>1</v>
      </c>
      <c r="IF811">
        <v>0</v>
      </c>
      <c r="IG811">
        <v>0</v>
      </c>
      <c r="IH811">
        <v>0</v>
      </c>
      <c r="II811">
        <v>2</v>
      </c>
      <c r="IJ811">
        <v>2</v>
      </c>
      <c r="IK811">
        <v>0</v>
      </c>
      <c r="IL811">
        <v>3</v>
      </c>
      <c r="IM811">
        <v>0</v>
      </c>
      <c r="IN811">
        <v>0</v>
      </c>
      <c r="IO811">
        <v>0</v>
      </c>
      <c r="IP811">
        <v>1</v>
      </c>
      <c r="IQ811">
        <v>0</v>
      </c>
      <c r="IR811">
        <v>2</v>
      </c>
      <c r="IS811">
        <v>0</v>
      </c>
      <c r="IT811">
        <v>0</v>
      </c>
      <c r="IU811">
        <v>0</v>
      </c>
      <c r="IV811">
        <v>0</v>
      </c>
      <c r="IW811">
        <v>0</v>
      </c>
      <c r="IX811">
        <v>0</v>
      </c>
      <c r="IY811">
        <v>0</v>
      </c>
      <c r="IZ811">
        <v>0</v>
      </c>
      <c r="JA811">
        <v>0</v>
      </c>
      <c r="JB811">
        <v>2</v>
      </c>
      <c r="JC811">
        <v>64</v>
      </c>
      <c r="JD811" t="s">
        <v>0</v>
      </c>
      <c r="JE811" t="s">
        <v>0</v>
      </c>
      <c r="JF811" t="s">
        <v>0</v>
      </c>
      <c r="JG811" t="s">
        <v>0</v>
      </c>
      <c r="JH811" t="s">
        <v>0</v>
      </c>
      <c r="JI811" t="s">
        <v>0</v>
      </c>
      <c r="JJ811" t="s">
        <v>0</v>
      </c>
      <c r="JK811" t="s">
        <v>0</v>
      </c>
      <c r="JL811" t="s">
        <v>0</v>
      </c>
      <c r="JM811" t="s">
        <v>0</v>
      </c>
      <c r="JN811" t="s">
        <v>0</v>
      </c>
      <c r="JO811" t="s">
        <v>0</v>
      </c>
      <c r="JP811" t="s">
        <v>0</v>
      </c>
      <c r="JQ811" t="s">
        <v>0</v>
      </c>
      <c r="JR811" t="s">
        <v>0</v>
      </c>
      <c r="JS811" t="s">
        <v>0</v>
      </c>
      <c r="JT811" t="s">
        <v>0</v>
      </c>
      <c r="JU811" t="s">
        <v>0</v>
      </c>
      <c r="JV811" t="s">
        <v>0</v>
      </c>
      <c r="JW811">
        <v>4</v>
      </c>
      <c r="JX811">
        <v>2</v>
      </c>
      <c r="JY811">
        <v>0</v>
      </c>
      <c r="JZ811">
        <v>0</v>
      </c>
      <c r="KA811">
        <v>0</v>
      </c>
      <c r="KB811">
        <v>1</v>
      </c>
      <c r="KC811">
        <v>0</v>
      </c>
      <c r="KD811">
        <v>0</v>
      </c>
      <c r="KE811">
        <v>0</v>
      </c>
      <c r="KF811">
        <v>0</v>
      </c>
      <c r="KG811">
        <v>0</v>
      </c>
      <c r="KH811">
        <v>0</v>
      </c>
      <c r="KI811">
        <v>0</v>
      </c>
      <c r="KJ811">
        <v>0</v>
      </c>
      <c r="KK811">
        <v>0</v>
      </c>
      <c r="KL811">
        <v>0</v>
      </c>
      <c r="KM811">
        <v>0</v>
      </c>
      <c r="KN811">
        <v>0</v>
      </c>
      <c r="KO811">
        <v>1</v>
      </c>
      <c r="KP811">
        <v>0</v>
      </c>
      <c r="KQ811">
        <v>0</v>
      </c>
      <c r="KR811">
        <v>4</v>
      </c>
      <c r="KS811">
        <v>0</v>
      </c>
      <c r="KT811">
        <v>0</v>
      </c>
      <c r="KU811">
        <v>0</v>
      </c>
      <c r="KV811">
        <v>0</v>
      </c>
      <c r="KW811">
        <v>0</v>
      </c>
      <c r="KX811">
        <v>0</v>
      </c>
      <c r="KY811">
        <v>0</v>
      </c>
      <c r="KZ811">
        <v>0</v>
      </c>
      <c r="LA811">
        <v>0</v>
      </c>
      <c r="LB811">
        <v>0</v>
      </c>
      <c r="LC811">
        <v>0</v>
      </c>
      <c r="LD811">
        <v>0</v>
      </c>
      <c r="LE811">
        <v>0</v>
      </c>
      <c r="LF811">
        <v>0</v>
      </c>
      <c r="LG811">
        <v>0</v>
      </c>
      <c r="LH811">
        <v>0</v>
      </c>
      <c r="LI811">
        <v>0</v>
      </c>
      <c r="LJ811">
        <v>0</v>
      </c>
      <c r="LK811">
        <v>0</v>
      </c>
      <c r="LL811">
        <v>0</v>
      </c>
      <c r="LM811">
        <v>0</v>
      </c>
      <c r="LN811">
        <v>0</v>
      </c>
      <c r="LO811">
        <v>0</v>
      </c>
      <c r="LP811">
        <v>0</v>
      </c>
      <c r="LQ811">
        <v>0</v>
      </c>
      <c r="LR811">
        <v>0</v>
      </c>
      <c r="LS811">
        <v>0</v>
      </c>
      <c r="LT811">
        <v>0</v>
      </c>
      <c r="LU811">
        <v>0</v>
      </c>
      <c r="LV811">
        <v>2</v>
      </c>
      <c r="LW811">
        <v>2</v>
      </c>
      <c r="LX811">
        <v>0</v>
      </c>
      <c r="LY811">
        <v>0</v>
      </c>
      <c r="LZ811">
        <v>0</v>
      </c>
      <c r="MA811">
        <v>0</v>
      </c>
      <c r="MB811">
        <v>0</v>
      </c>
      <c r="MC811">
        <v>0</v>
      </c>
      <c r="MD811">
        <v>0</v>
      </c>
      <c r="ME811">
        <v>0</v>
      </c>
      <c r="MF811">
        <v>0</v>
      </c>
      <c r="MG811">
        <v>0</v>
      </c>
      <c r="MH811">
        <v>0</v>
      </c>
      <c r="MI811">
        <v>0</v>
      </c>
      <c r="MJ811">
        <v>0</v>
      </c>
      <c r="MK811">
        <v>0</v>
      </c>
      <c r="ML811">
        <v>0</v>
      </c>
      <c r="MM811">
        <v>2</v>
      </c>
    </row>
    <row r="812" spans="1:351">
      <c r="A812" t="s">
        <v>259</v>
      </c>
      <c r="B812" t="s">
        <v>135</v>
      </c>
      <c r="C812" t="str">
        <f>"206101"</f>
        <v>206101</v>
      </c>
      <c r="D812" t="s">
        <v>257</v>
      </c>
      <c r="E812">
        <v>101</v>
      </c>
      <c r="F812">
        <v>1484</v>
      </c>
      <c r="G812">
        <v>1141</v>
      </c>
      <c r="H812">
        <v>290</v>
      </c>
      <c r="I812">
        <v>851</v>
      </c>
      <c r="J812">
        <v>0</v>
      </c>
      <c r="K812">
        <v>2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851</v>
      </c>
      <c r="T812">
        <v>0</v>
      </c>
      <c r="U812">
        <v>0</v>
      </c>
      <c r="V812">
        <v>851</v>
      </c>
      <c r="W812">
        <v>16</v>
      </c>
      <c r="X812">
        <v>10</v>
      </c>
      <c r="Y812">
        <v>6</v>
      </c>
      <c r="Z812">
        <v>0</v>
      </c>
      <c r="AA812">
        <v>835</v>
      </c>
      <c r="AB812">
        <v>315</v>
      </c>
      <c r="AC812">
        <v>97</v>
      </c>
      <c r="AD812">
        <v>23</v>
      </c>
      <c r="AE812">
        <v>104</v>
      </c>
      <c r="AF812">
        <v>1</v>
      </c>
      <c r="AG812">
        <v>52</v>
      </c>
      <c r="AH812">
        <v>3</v>
      </c>
      <c r="AI812">
        <v>2</v>
      </c>
      <c r="AJ812">
        <v>0</v>
      </c>
      <c r="AK812">
        <v>5</v>
      </c>
      <c r="AL812">
        <v>9</v>
      </c>
      <c r="AM812">
        <v>4</v>
      </c>
      <c r="AN812">
        <v>0</v>
      </c>
      <c r="AO812">
        <v>1</v>
      </c>
      <c r="AP812">
        <v>0</v>
      </c>
      <c r="AQ812">
        <v>4</v>
      </c>
      <c r="AR812">
        <v>0</v>
      </c>
      <c r="AS812">
        <v>0</v>
      </c>
      <c r="AT812">
        <v>1</v>
      </c>
      <c r="AU812">
        <v>0</v>
      </c>
      <c r="AV812">
        <v>2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2</v>
      </c>
      <c r="BC812">
        <v>0</v>
      </c>
      <c r="BD812">
        <v>5</v>
      </c>
      <c r="BE812">
        <v>315</v>
      </c>
      <c r="BF812">
        <v>215</v>
      </c>
      <c r="BG812">
        <v>67</v>
      </c>
      <c r="BH812">
        <v>15</v>
      </c>
      <c r="BI812">
        <v>34</v>
      </c>
      <c r="BJ812">
        <v>15</v>
      </c>
      <c r="BK812">
        <v>17</v>
      </c>
      <c r="BL812">
        <v>1</v>
      </c>
      <c r="BM812">
        <v>0</v>
      </c>
      <c r="BN812">
        <v>0</v>
      </c>
      <c r="BO812">
        <v>3</v>
      </c>
      <c r="BP812">
        <v>2</v>
      </c>
      <c r="BQ812">
        <v>2</v>
      </c>
      <c r="BR812">
        <v>0</v>
      </c>
      <c r="BS812">
        <v>0</v>
      </c>
      <c r="BT812">
        <v>0</v>
      </c>
      <c r="BU812">
        <v>0</v>
      </c>
      <c r="BV812">
        <v>2</v>
      </c>
      <c r="BW812">
        <v>0</v>
      </c>
      <c r="BX812">
        <v>2</v>
      </c>
      <c r="BY812">
        <v>0</v>
      </c>
      <c r="BZ812">
        <v>0</v>
      </c>
      <c r="CA812">
        <v>15</v>
      </c>
      <c r="CB812">
        <v>1</v>
      </c>
      <c r="CC812">
        <v>3</v>
      </c>
      <c r="CD812">
        <v>0</v>
      </c>
      <c r="CE812">
        <v>3</v>
      </c>
      <c r="CF812">
        <v>0</v>
      </c>
      <c r="CG812">
        <v>0</v>
      </c>
      <c r="CH812">
        <v>33</v>
      </c>
      <c r="CI812">
        <v>215</v>
      </c>
      <c r="CJ812">
        <v>15</v>
      </c>
      <c r="CK812">
        <v>6</v>
      </c>
      <c r="CL812">
        <v>3</v>
      </c>
      <c r="CM812">
        <v>0</v>
      </c>
      <c r="CN812">
        <v>0</v>
      </c>
      <c r="CO812">
        <v>1</v>
      </c>
      <c r="CP812">
        <v>0</v>
      </c>
      <c r="CQ812">
        <v>0</v>
      </c>
      <c r="CR812">
        <v>1</v>
      </c>
      <c r="CS812">
        <v>0</v>
      </c>
      <c r="CT812">
        <v>1</v>
      </c>
      <c r="CU812">
        <v>0</v>
      </c>
      <c r="CV812">
        <v>0</v>
      </c>
      <c r="CW812">
        <v>0</v>
      </c>
      <c r="CX812">
        <v>0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1</v>
      </c>
      <c r="DG812">
        <v>0</v>
      </c>
      <c r="DH812">
        <v>1</v>
      </c>
      <c r="DI812">
        <v>15</v>
      </c>
      <c r="DJ812">
        <v>47</v>
      </c>
      <c r="DK812">
        <v>34</v>
      </c>
      <c r="DL812">
        <v>3</v>
      </c>
      <c r="DM812">
        <v>1</v>
      </c>
      <c r="DN812">
        <v>0</v>
      </c>
      <c r="DO812">
        <v>0</v>
      </c>
      <c r="DP812">
        <v>0</v>
      </c>
      <c r="DQ812">
        <v>2</v>
      </c>
      <c r="DR812">
        <v>0</v>
      </c>
      <c r="DS812">
        <v>0</v>
      </c>
      <c r="DT812">
        <v>3</v>
      </c>
      <c r="DU812">
        <v>1</v>
      </c>
      <c r="DV812">
        <v>0</v>
      </c>
      <c r="DW812">
        <v>0</v>
      </c>
      <c r="DX812">
        <v>1</v>
      </c>
      <c r="DY812">
        <v>0</v>
      </c>
      <c r="DZ812">
        <v>1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1</v>
      </c>
      <c r="EI812">
        <v>0</v>
      </c>
      <c r="EJ812">
        <v>0</v>
      </c>
      <c r="EK812">
        <v>0</v>
      </c>
      <c r="EL812">
        <v>0</v>
      </c>
      <c r="EM812">
        <v>47</v>
      </c>
      <c r="EN812">
        <v>43</v>
      </c>
      <c r="EO812">
        <v>4</v>
      </c>
      <c r="EP812">
        <v>2</v>
      </c>
      <c r="EQ812">
        <v>0</v>
      </c>
      <c r="ER812">
        <v>0</v>
      </c>
      <c r="ES812">
        <v>0</v>
      </c>
      <c r="ET812">
        <v>0</v>
      </c>
      <c r="EU812">
        <v>1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2</v>
      </c>
      <c r="FH812">
        <v>0</v>
      </c>
      <c r="FI812">
        <v>0</v>
      </c>
      <c r="FJ812">
        <v>0</v>
      </c>
      <c r="FK812">
        <v>1</v>
      </c>
      <c r="FL812">
        <v>0</v>
      </c>
      <c r="FM812">
        <v>0</v>
      </c>
      <c r="FN812">
        <v>0</v>
      </c>
      <c r="FO812">
        <v>2</v>
      </c>
      <c r="FP812">
        <v>31</v>
      </c>
      <c r="FQ812">
        <v>43</v>
      </c>
      <c r="FR812">
        <v>77</v>
      </c>
      <c r="FS812">
        <v>22</v>
      </c>
      <c r="FT812">
        <v>4</v>
      </c>
      <c r="FU812">
        <v>24</v>
      </c>
      <c r="FV812">
        <v>3</v>
      </c>
      <c r="FW812">
        <v>0</v>
      </c>
      <c r="FX812">
        <v>4</v>
      </c>
      <c r="FY812">
        <v>0</v>
      </c>
      <c r="FZ812">
        <v>2</v>
      </c>
      <c r="GA812">
        <v>0</v>
      </c>
      <c r="GB812">
        <v>0</v>
      </c>
      <c r="GC812">
        <v>1</v>
      </c>
      <c r="GD812">
        <v>0</v>
      </c>
      <c r="GE812">
        <v>0</v>
      </c>
      <c r="GF812">
        <v>0</v>
      </c>
      <c r="GG812">
        <v>0</v>
      </c>
      <c r="GH812">
        <v>0</v>
      </c>
      <c r="GI812">
        <v>0</v>
      </c>
      <c r="GJ812">
        <v>0</v>
      </c>
      <c r="GK812">
        <v>0</v>
      </c>
      <c r="GL812">
        <v>2</v>
      </c>
      <c r="GM812">
        <v>0</v>
      </c>
      <c r="GN812">
        <v>0</v>
      </c>
      <c r="GO812">
        <v>0</v>
      </c>
      <c r="GP812">
        <v>0</v>
      </c>
      <c r="GQ812">
        <v>0</v>
      </c>
      <c r="GR812">
        <v>0</v>
      </c>
      <c r="GS812">
        <v>3</v>
      </c>
      <c r="GT812">
        <v>12</v>
      </c>
      <c r="GU812">
        <v>77</v>
      </c>
      <c r="GV812">
        <v>70</v>
      </c>
      <c r="GW812">
        <v>31</v>
      </c>
      <c r="GX812">
        <v>11</v>
      </c>
      <c r="GY812">
        <v>0</v>
      </c>
      <c r="GZ812">
        <v>0</v>
      </c>
      <c r="HA812">
        <v>2</v>
      </c>
      <c r="HB812">
        <v>2</v>
      </c>
      <c r="HC812">
        <v>2</v>
      </c>
      <c r="HD812">
        <v>0</v>
      </c>
      <c r="HE812">
        <v>2</v>
      </c>
      <c r="HF812">
        <v>1</v>
      </c>
      <c r="HG812">
        <v>1</v>
      </c>
      <c r="HH812">
        <v>0</v>
      </c>
      <c r="HI812">
        <v>2</v>
      </c>
      <c r="HJ812">
        <v>1</v>
      </c>
      <c r="HK812">
        <v>1</v>
      </c>
      <c r="HL812">
        <v>2</v>
      </c>
      <c r="HM812">
        <v>3</v>
      </c>
      <c r="HN812">
        <v>0</v>
      </c>
      <c r="HO812">
        <v>1</v>
      </c>
      <c r="HP812">
        <v>4</v>
      </c>
      <c r="HQ812">
        <v>0</v>
      </c>
      <c r="HR812">
        <v>1</v>
      </c>
      <c r="HS812">
        <v>0</v>
      </c>
      <c r="HT812">
        <v>0</v>
      </c>
      <c r="HU812">
        <v>1</v>
      </c>
      <c r="HV812">
        <v>0</v>
      </c>
      <c r="HW812">
        <v>0</v>
      </c>
      <c r="HX812">
        <v>2</v>
      </c>
      <c r="HY812">
        <v>70</v>
      </c>
      <c r="HZ812">
        <v>50</v>
      </c>
      <c r="IA812">
        <v>33</v>
      </c>
      <c r="IB812">
        <v>5</v>
      </c>
      <c r="IC812">
        <v>0</v>
      </c>
      <c r="ID812">
        <v>0</v>
      </c>
      <c r="IE812">
        <v>0</v>
      </c>
      <c r="IF812">
        <v>1</v>
      </c>
      <c r="IG812">
        <v>0</v>
      </c>
      <c r="IH812">
        <v>0</v>
      </c>
      <c r="II812">
        <v>0</v>
      </c>
      <c r="IJ812">
        <v>3</v>
      </c>
      <c r="IK812">
        <v>2</v>
      </c>
      <c r="IL812">
        <v>0</v>
      </c>
      <c r="IM812">
        <v>0</v>
      </c>
      <c r="IN812">
        <v>0</v>
      </c>
      <c r="IO812">
        <v>0</v>
      </c>
      <c r="IP812">
        <v>1</v>
      </c>
      <c r="IQ812">
        <v>1</v>
      </c>
      <c r="IR812">
        <v>1</v>
      </c>
      <c r="IS812">
        <v>1</v>
      </c>
      <c r="IT812">
        <v>0</v>
      </c>
      <c r="IU812">
        <v>0</v>
      </c>
      <c r="IV812">
        <v>0</v>
      </c>
      <c r="IW812">
        <v>1</v>
      </c>
      <c r="IX812">
        <v>0</v>
      </c>
      <c r="IY812">
        <v>0</v>
      </c>
      <c r="IZ812">
        <v>0</v>
      </c>
      <c r="JA812">
        <v>1</v>
      </c>
      <c r="JB812">
        <v>0</v>
      </c>
      <c r="JC812">
        <v>50</v>
      </c>
      <c r="JD812" t="s">
        <v>0</v>
      </c>
      <c r="JE812" t="s">
        <v>0</v>
      </c>
      <c r="JF812" t="s">
        <v>0</v>
      </c>
      <c r="JG812" t="s">
        <v>0</v>
      </c>
      <c r="JH812" t="s">
        <v>0</v>
      </c>
      <c r="JI812" t="s">
        <v>0</v>
      </c>
      <c r="JJ812" t="s">
        <v>0</v>
      </c>
      <c r="JK812" t="s">
        <v>0</v>
      </c>
      <c r="JL812" t="s">
        <v>0</v>
      </c>
      <c r="JM812" t="s">
        <v>0</v>
      </c>
      <c r="JN812" t="s">
        <v>0</v>
      </c>
      <c r="JO812" t="s">
        <v>0</v>
      </c>
      <c r="JP812" t="s">
        <v>0</v>
      </c>
      <c r="JQ812" t="s">
        <v>0</v>
      </c>
      <c r="JR812" t="s">
        <v>0</v>
      </c>
      <c r="JS812" t="s">
        <v>0</v>
      </c>
      <c r="JT812" t="s">
        <v>0</v>
      </c>
      <c r="JU812" t="s">
        <v>0</v>
      </c>
      <c r="JV812" t="s">
        <v>0</v>
      </c>
      <c r="JW812">
        <v>3</v>
      </c>
      <c r="JX812">
        <v>1</v>
      </c>
      <c r="JY812">
        <v>2</v>
      </c>
      <c r="JZ812">
        <v>0</v>
      </c>
      <c r="KA812">
        <v>0</v>
      </c>
      <c r="KB812">
        <v>0</v>
      </c>
      <c r="KC812">
        <v>0</v>
      </c>
      <c r="KD812">
        <v>0</v>
      </c>
      <c r="KE812">
        <v>0</v>
      </c>
      <c r="KF812">
        <v>0</v>
      </c>
      <c r="KG812">
        <v>0</v>
      </c>
      <c r="KH812">
        <v>0</v>
      </c>
      <c r="KI812">
        <v>0</v>
      </c>
      <c r="KJ812">
        <v>0</v>
      </c>
      <c r="KK812">
        <v>0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3</v>
      </c>
      <c r="KS812">
        <v>0</v>
      </c>
      <c r="KT812">
        <v>0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0</v>
      </c>
      <c r="LA812">
        <v>0</v>
      </c>
      <c r="LB812">
        <v>0</v>
      </c>
      <c r="LC812">
        <v>0</v>
      </c>
      <c r="LD812">
        <v>0</v>
      </c>
      <c r="LE812">
        <v>0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  <c r="LL812">
        <v>0</v>
      </c>
      <c r="LM812">
        <v>0</v>
      </c>
      <c r="LN812">
        <v>0</v>
      </c>
      <c r="LO812">
        <v>0</v>
      </c>
      <c r="LP812">
        <v>0</v>
      </c>
      <c r="LQ812">
        <v>0</v>
      </c>
      <c r="LR812">
        <v>0</v>
      </c>
      <c r="LS812">
        <v>0</v>
      </c>
      <c r="LT812">
        <v>0</v>
      </c>
      <c r="LU812">
        <v>0</v>
      </c>
      <c r="LV812">
        <v>0</v>
      </c>
      <c r="LW812">
        <v>0</v>
      </c>
      <c r="LX812">
        <v>0</v>
      </c>
      <c r="LY812">
        <v>0</v>
      </c>
      <c r="LZ812">
        <v>0</v>
      </c>
      <c r="MA812">
        <v>0</v>
      </c>
      <c r="MB812">
        <v>0</v>
      </c>
      <c r="MC812">
        <v>0</v>
      </c>
      <c r="MD812">
        <v>0</v>
      </c>
      <c r="ME812">
        <v>0</v>
      </c>
      <c r="MF812">
        <v>0</v>
      </c>
      <c r="MG812">
        <v>0</v>
      </c>
      <c r="MH812">
        <v>0</v>
      </c>
      <c r="MI812">
        <v>0</v>
      </c>
      <c r="MJ812">
        <v>0</v>
      </c>
      <c r="MK812">
        <v>0</v>
      </c>
      <c r="ML812">
        <v>0</v>
      </c>
      <c r="MM812">
        <v>0</v>
      </c>
    </row>
    <row r="813" spans="1:351">
      <c r="A813" t="s">
        <v>258</v>
      </c>
      <c r="B813" t="s">
        <v>135</v>
      </c>
      <c r="C813" t="str">
        <f>"206101"</f>
        <v>206101</v>
      </c>
      <c r="D813" t="s">
        <v>257</v>
      </c>
      <c r="E813">
        <v>102</v>
      </c>
      <c r="F813">
        <v>1166</v>
      </c>
      <c r="G813">
        <v>890</v>
      </c>
      <c r="H813">
        <v>212</v>
      </c>
      <c r="I813">
        <v>678</v>
      </c>
      <c r="J813">
        <v>0</v>
      </c>
      <c r="K813">
        <v>9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678</v>
      </c>
      <c r="T813">
        <v>0</v>
      </c>
      <c r="U813">
        <v>0</v>
      </c>
      <c r="V813">
        <v>678</v>
      </c>
      <c r="W813">
        <v>10</v>
      </c>
      <c r="X813">
        <v>2</v>
      </c>
      <c r="Y813">
        <v>5</v>
      </c>
      <c r="Z813">
        <v>2</v>
      </c>
      <c r="AA813">
        <v>668</v>
      </c>
      <c r="AB813">
        <v>232</v>
      </c>
      <c r="AC813">
        <v>72</v>
      </c>
      <c r="AD813">
        <v>17</v>
      </c>
      <c r="AE813">
        <v>73</v>
      </c>
      <c r="AF813">
        <v>0</v>
      </c>
      <c r="AG813">
        <v>34</v>
      </c>
      <c r="AH813">
        <v>1</v>
      </c>
      <c r="AI813">
        <v>1</v>
      </c>
      <c r="AJ813">
        <v>0</v>
      </c>
      <c r="AK813">
        <v>7</v>
      </c>
      <c r="AL813">
        <v>13</v>
      </c>
      <c r="AM813">
        <v>2</v>
      </c>
      <c r="AN813">
        <v>0</v>
      </c>
      <c r="AO813">
        <v>2</v>
      </c>
      <c r="AP813">
        <v>2</v>
      </c>
      <c r="AQ813">
        <v>0</v>
      </c>
      <c r="AR813">
        <v>0</v>
      </c>
      <c r="AS813">
        <v>0</v>
      </c>
      <c r="AT813">
        <v>2</v>
      </c>
      <c r="AU813">
        <v>0</v>
      </c>
      <c r="AV813">
        <v>1</v>
      </c>
      <c r="AW813">
        <v>0</v>
      </c>
      <c r="AX813">
        <v>0</v>
      </c>
      <c r="AY813">
        <v>0</v>
      </c>
      <c r="AZ813">
        <v>0</v>
      </c>
      <c r="BA813">
        <v>2</v>
      </c>
      <c r="BB813">
        <v>2</v>
      </c>
      <c r="BC813">
        <v>1</v>
      </c>
      <c r="BD813">
        <v>0</v>
      </c>
      <c r="BE813">
        <v>232</v>
      </c>
      <c r="BF813">
        <v>156</v>
      </c>
      <c r="BG813">
        <v>52</v>
      </c>
      <c r="BH813">
        <v>8</v>
      </c>
      <c r="BI813">
        <v>23</v>
      </c>
      <c r="BJ813">
        <v>6</v>
      </c>
      <c r="BK813">
        <v>16</v>
      </c>
      <c r="BL813">
        <v>1</v>
      </c>
      <c r="BM813">
        <v>0</v>
      </c>
      <c r="BN813">
        <v>0</v>
      </c>
      <c r="BO813">
        <v>1</v>
      </c>
      <c r="BP813">
        <v>0</v>
      </c>
      <c r="BQ813">
        <v>0</v>
      </c>
      <c r="BR813">
        <v>1</v>
      </c>
      <c r="BS813">
        <v>0</v>
      </c>
      <c r="BT813">
        <v>1</v>
      </c>
      <c r="BU813">
        <v>0</v>
      </c>
      <c r="BV813">
        <v>0</v>
      </c>
      <c r="BW813">
        <v>0</v>
      </c>
      <c r="BX813">
        <v>1</v>
      </c>
      <c r="BY813">
        <v>0</v>
      </c>
      <c r="BZ813">
        <v>0</v>
      </c>
      <c r="CA813">
        <v>4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42</v>
      </c>
      <c r="CI813">
        <v>156</v>
      </c>
      <c r="CJ813">
        <v>21</v>
      </c>
      <c r="CK813">
        <v>8</v>
      </c>
      <c r="CL813">
        <v>2</v>
      </c>
      <c r="CM813">
        <v>0</v>
      </c>
      <c r="CN813">
        <v>0</v>
      </c>
      <c r="CO813">
        <v>1</v>
      </c>
      <c r="CP813">
        <v>1</v>
      </c>
      <c r="CQ813">
        <v>1</v>
      </c>
      <c r="CR813">
        <v>0</v>
      </c>
      <c r="CS813">
        <v>0</v>
      </c>
      <c r="CT813">
        <v>1</v>
      </c>
      <c r="CU813">
        <v>0</v>
      </c>
      <c r="CV813">
        <v>0</v>
      </c>
      <c r="CW813">
        <v>1</v>
      </c>
      <c r="CX813">
        <v>0</v>
      </c>
      <c r="CY813">
        <v>0</v>
      </c>
      <c r="CZ813">
        <v>0</v>
      </c>
      <c r="DA813">
        <v>1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2</v>
      </c>
      <c r="DH813">
        <v>3</v>
      </c>
      <c r="DI813">
        <v>21</v>
      </c>
      <c r="DJ813">
        <v>33</v>
      </c>
      <c r="DK813">
        <v>19</v>
      </c>
      <c r="DL813">
        <v>0</v>
      </c>
      <c r="DM813">
        <v>3</v>
      </c>
      <c r="DN813">
        <v>0</v>
      </c>
      <c r="DO813">
        <v>2</v>
      </c>
      <c r="DP813">
        <v>0</v>
      </c>
      <c r="DQ813">
        <v>0</v>
      </c>
      <c r="DR813">
        <v>2</v>
      </c>
      <c r="DS813">
        <v>0</v>
      </c>
      <c r="DT813">
        <v>2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1</v>
      </c>
      <c r="EA813">
        <v>0</v>
      </c>
      <c r="EB813">
        <v>0</v>
      </c>
      <c r="EC813">
        <v>1</v>
      </c>
      <c r="ED813">
        <v>0</v>
      </c>
      <c r="EE813">
        <v>0</v>
      </c>
      <c r="EF813">
        <v>1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33</v>
      </c>
      <c r="EN813">
        <v>35</v>
      </c>
      <c r="EO813">
        <v>5</v>
      </c>
      <c r="EP813">
        <v>3</v>
      </c>
      <c r="EQ813">
        <v>0</v>
      </c>
      <c r="ER813">
        <v>0</v>
      </c>
      <c r="ES813">
        <v>2</v>
      </c>
      <c r="ET813">
        <v>0</v>
      </c>
      <c r="EU813">
        <v>0</v>
      </c>
      <c r="EV813">
        <v>1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0</v>
      </c>
      <c r="FC813">
        <v>0</v>
      </c>
      <c r="FD813">
        <v>0</v>
      </c>
      <c r="FE813">
        <v>1</v>
      </c>
      <c r="FF813">
        <v>0</v>
      </c>
      <c r="FG813">
        <v>1</v>
      </c>
      <c r="FH813">
        <v>0</v>
      </c>
      <c r="FI813">
        <v>0</v>
      </c>
      <c r="FJ813">
        <v>0</v>
      </c>
      <c r="FK813">
        <v>1</v>
      </c>
      <c r="FL813">
        <v>0</v>
      </c>
      <c r="FM813">
        <v>0</v>
      </c>
      <c r="FN813">
        <v>0</v>
      </c>
      <c r="FO813">
        <v>0</v>
      </c>
      <c r="FP813">
        <v>21</v>
      </c>
      <c r="FQ813">
        <v>35</v>
      </c>
      <c r="FR813">
        <v>64</v>
      </c>
      <c r="FS813">
        <v>20</v>
      </c>
      <c r="FT813">
        <v>0</v>
      </c>
      <c r="FU813">
        <v>12</v>
      </c>
      <c r="FV813">
        <v>5</v>
      </c>
      <c r="FW813">
        <v>1</v>
      </c>
      <c r="FX813">
        <v>10</v>
      </c>
      <c r="FY813">
        <v>0</v>
      </c>
      <c r="FZ813">
        <v>0</v>
      </c>
      <c r="GA813">
        <v>0</v>
      </c>
      <c r="GB813">
        <v>0</v>
      </c>
      <c r="GC813">
        <v>1</v>
      </c>
      <c r="GD813">
        <v>0</v>
      </c>
      <c r="GE813">
        <v>0</v>
      </c>
      <c r="GF813">
        <v>0</v>
      </c>
      <c r="GG813">
        <v>0</v>
      </c>
      <c r="GH813">
        <v>0</v>
      </c>
      <c r="GI813">
        <v>0</v>
      </c>
      <c r="GJ813">
        <v>0</v>
      </c>
      <c r="GK813">
        <v>0</v>
      </c>
      <c r="GL813">
        <v>0</v>
      </c>
      <c r="GM813">
        <v>0</v>
      </c>
      <c r="GN813">
        <v>0</v>
      </c>
      <c r="GO813">
        <v>1</v>
      </c>
      <c r="GP813">
        <v>0</v>
      </c>
      <c r="GQ813">
        <v>0</v>
      </c>
      <c r="GR813">
        <v>0</v>
      </c>
      <c r="GS813">
        <v>3</v>
      </c>
      <c r="GT813">
        <v>11</v>
      </c>
      <c r="GU813">
        <v>64</v>
      </c>
      <c r="GV813">
        <v>77</v>
      </c>
      <c r="GW813">
        <v>32</v>
      </c>
      <c r="GX813">
        <v>13</v>
      </c>
      <c r="GY813">
        <v>2</v>
      </c>
      <c r="GZ813">
        <v>0</v>
      </c>
      <c r="HA813">
        <v>2</v>
      </c>
      <c r="HB813">
        <v>4</v>
      </c>
      <c r="HC813">
        <v>2</v>
      </c>
      <c r="HD813">
        <v>0</v>
      </c>
      <c r="HE813">
        <v>0</v>
      </c>
      <c r="HF813">
        <v>1</v>
      </c>
      <c r="HG813">
        <v>2</v>
      </c>
      <c r="HH813">
        <v>0</v>
      </c>
      <c r="HI813">
        <v>0</v>
      </c>
      <c r="HJ813">
        <v>0</v>
      </c>
      <c r="HK813">
        <v>0</v>
      </c>
      <c r="HL813">
        <v>1</v>
      </c>
      <c r="HM813">
        <v>6</v>
      </c>
      <c r="HN813">
        <v>1</v>
      </c>
      <c r="HO813">
        <v>3</v>
      </c>
      <c r="HP813">
        <v>0</v>
      </c>
      <c r="HQ813">
        <v>0</v>
      </c>
      <c r="HR813">
        <v>0</v>
      </c>
      <c r="HS813">
        <v>1</v>
      </c>
      <c r="HT813">
        <v>3</v>
      </c>
      <c r="HU813">
        <v>3</v>
      </c>
      <c r="HV813">
        <v>0</v>
      </c>
      <c r="HW813">
        <v>0</v>
      </c>
      <c r="HX813">
        <v>1</v>
      </c>
      <c r="HY813">
        <v>77</v>
      </c>
      <c r="HZ813">
        <v>47</v>
      </c>
      <c r="IA813">
        <v>33</v>
      </c>
      <c r="IB813">
        <v>1</v>
      </c>
      <c r="IC813">
        <v>1</v>
      </c>
      <c r="ID813">
        <v>1</v>
      </c>
      <c r="IE813">
        <v>1</v>
      </c>
      <c r="IF813">
        <v>0</v>
      </c>
      <c r="IG813">
        <v>0</v>
      </c>
      <c r="IH813">
        <v>0</v>
      </c>
      <c r="II813">
        <v>0</v>
      </c>
      <c r="IJ813">
        <v>6</v>
      </c>
      <c r="IK813">
        <v>3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0</v>
      </c>
      <c r="IW813">
        <v>0</v>
      </c>
      <c r="IX813">
        <v>0</v>
      </c>
      <c r="IY813">
        <v>1</v>
      </c>
      <c r="IZ813">
        <v>0</v>
      </c>
      <c r="JA813">
        <v>0</v>
      </c>
      <c r="JB813">
        <v>0</v>
      </c>
      <c r="JC813">
        <v>47</v>
      </c>
      <c r="JD813" t="s">
        <v>0</v>
      </c>
      <c r="JE813" t="s">
        <v>0</v>
      </c>
      <c r="JF813" t="s">
        <v>0</v>
      </c>
      <c r="JG813" t="s">
        <v>0</v>
      </c>
      <c r="JH813" t="s">
        <v>0</v>
      </c>
      <c r="JI813" t="s">
        <v>0</v>
      </c>
      <c r="JJ813" t="s">
        <v>0</v>
      </c>
      <c r="JK813" t="s">
        <v>0</v>
      </c>
      <c r="JL813" t="s">
        <v>0</v>
      </c>
      <c r="JM813" t="s">
        <v>0</v>
      </c>
      <c r="JN813" t="s">
        <v>0</v>
      </c>
      <c r="JO813" t="s">
        <v>0</v>
      </c>
      <c r="JP813" t="s">
        <v>0</v>
      </c>
      <c r="JQ813" t="s">
        <v>0</v>
      </c>
      <c r="JR813" t="s">
        <v>0</v>
      </c>
      <c r="JS813" t="s">
        <v>0</v>
      </c>
      <c r="JT813" t="s">
        <v>0</v>
      </c>
      <c r="JU813" t="s">
        <v>0</v>
      </c>
      <c r="JV813" t="s">
        <v>0</v>
      </c>
      <c r="JW813">
        <v>2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1</v>
      </c>
      <c r="KE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1</v>
      </c>
      <c r="KN813">
        <v>0</v>
      </c>
      <c r="KO813">
        <v>0</v>
      </c>
      <c r="KP813">
        <v>0</v>
      </c>
      <c r="KQ813">
        <v>0</v>
      </c>
      <c r="KR813">
        <v>2</v>
      </c>
      <c r="KS813">
        <v>1</v>
      </c>
      <c r="KT813">
        <v>0</v>
      </c>
      <c r="KU813">
        <v>0</v>
      </c>
      <c r="KV813">
        <v>0</v>
      </c>
      <c r="KW813">
        <v>0</v>
      </c>
      <c r="KX813">
        <v>0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  <c r="LL813">
        <v>0</v>
      </c>
      <c r="LM813">
        <v>0</v>
      </c>
      <c r="LN813">
        <v>0</v>
      </c>
      <c r="LO813">
        <v>0</v>
      </c>
      <c r="LP813">
        <v>0</v>
      </c>
      <c r="LQ813">
        <v>0</v>
      </c>
      <c r="LR813">
        <v>0</v>
      </c>
      <c r="LS813">
        <v>1</v>
      </c>
      <c r="LT813">
        <v>0</v>
      </c>
      <c r="LU813">
        <v>1</v>
      </c>
      <c r="LV813">
        <v>0</v>
      </c>
      <c r="LW813">
        <v>0</v>
      </c>
      <c r="LX813">
        <v>0</v>
      </c>
      <c r="LY813">
        <v>0</v>
      </c>
      <c r="LZ813">
        <v>0</v>
      </c>
      <c r="MA813">
        <v>0</v>
      </c>
      <c r="MB813">
        <v>0</v>
      </c>
      <c r="MC813">
        <v>0</v>
      </c>
      <c r="MD813">
        <v>0</v>
      </c>
      <c r="ME813">
        <v>0</v>
      </c>
      <c r="MF813">
        <v>0</v>
      </c>
      <c r="MG813">
        <v>0</v>
      </c>
      <c r="MH813">
        <v>0</v>
      </c>
      <c r="MI813">
        <v>0</v>
      </c>
      <c r="MJ813">
        <v>0</v>
      </c>
      <c r="MK813">
        <v>0</v>
      </c>
      <c r="ML813">
        <v>0</v>
      </c>
      <c r="MM813">
        <v>0</v>
      </c>
    </row>
    <row r="814" spans="1:351">
      <c r="A814" t="s">
        <v>256</v>
      </c>
      <c r="B814" t="s">
        <v>135</v>
      </c>
      <c r="C814" t="str">
        <f>"206101"</f>
        <v>206101</v>
      </c>
      <c r="D814" t="s">
        <v>255</v>
      </c>
      <c r="E814">
        <v>103</v>
      </c>
      <c r="F814">
        <v>947</v>
      </c>
      <c r="G814">
        <v>740</v>
      </c>
      <c r="H814">
        <v>196</v>
      </c>
      <c r="I814">
        <v>544</v>
      </c>
      <c r="J814">
        <v>0</v>
      </c>
      <c r="K814">
        <v>5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542</v>
      </c>
      <c r="T814">
        <v>0</v>
      </c>
      <c r="U814">
        <v>0</v>
      </c>
      <c r="V814">
        <v>542</v>
      </c>
      <c r="W814">
        <v>5</v>
      </c>
      <c r="X814">
        <v>0</v>
      </c>
      <c r="Y814">
        <v>2</v>
      </c>
      <c r="Z814">
        <v>3</v>
      </c>
      <c r="AA814">
        <v>537</v>
      </c>
      <c r="AB814">
        <v>215</v>
      </c>
      <c r="AC814">
        <v>59</v>
      </c>
      <c r="AD814">
        <v>18</v>
      </c>
      <c r="AE814">
        <v>81</v>
      </c>
      <c r="AF814">
        <v>1</v>
      </c>
      <c r="AG814">
        <v>21</v>
      </c>
      <c r="AH814">
        <v>1</v>
      </c>
      <c r="AI814">
        <v>0</v>
      </c>
      <c r="AJ814">
        <v>1</v>
      </c>
      <c r="AK814">
        <v>3</v>
      </c>
      <c r="AL814">
        <v>12</v>
      </c>
      <c r="AM814">
        <v>1</v>
      </c>
      <c r="AN814">
        <v>0</v>
      </c>
      <c r="AO814">
        <v>0</v>
      </c>
      <c r="AP814">
        <v>0</v>
      </c>
      <c r="AQ814">
        <v>0</v>
      </c>
      <c r="AR814">
        <v>1</v>
      </c>
      <c r="AS814">
        <v>0</v>
      </c>
      <c r="AT814">
        <v>3</v>
      </c>
      <c r="AU814">
        <v>0</v>
      </c>
      <c r="AV814">
        <v>0</v>
      </c>
      <c r="AW814">
        <v>3</v>
      </c>
      <c r="AX814">
        <v>3</v>
      </c>
      <c r="AY814">
        <v>0</v>
      </c>
      <c r="AZ814">
        <v>0</v>
      </c>
      <c r="BA814">
        <v>1</v>
      </c>
      <c r="BB814">
        <v>1</v>
      </c>
      <c r="BC814">
        <v>0</v>
      </c>
      <c r="BD814">
        <v>5</v>
      </c>
      <c r="BE814">
        <v>215</v>
      </c>
      <c r="BF814">
        <v>125</v>
      </c>
      <c r="BG814">
        <v>35</v>
      </c>
      <c r="BH814">
        <v>5</v>
      </c>
      <c r="BI814">
        <v>21</v>
      </c>
      <c r="BJ814">
        <v>9</v>
      </c>
      <c r="BK814">
        <v>13</v>
      </c>
      <c r="BL814">
        <v>0</v>
      </c>
      <c r="BM814">
        <v>2</v>
      </c>
      <c r="BN814">
        <v>1</v>
      </c>
      <c r="BO814">
        <v>3</v>
      </c>
      <c r="BP814">
        <v>0</v>
      </c>
      <c r="BQ814">
        <v>0</v>
      </c>
      <c r="BR814">
        <v>3</v>
      </c>
      <c r="BS814">
        <v>0</v>
      </c>
      <c r="BT814">
        <v>0</v>
      </c>
      <c r="BU814">
        <v>0</v>
      </c>
      <c r="BV814">
        <v>1</v>
      </c>
      <c r="BW814">
        <v>0</v>
      </c>
      <c r="BX814">
        <v>0</v>
      </c>
      <c r="BY814">
        <v>0</v>
      </c>
      <c r="BZ814">
        <v>0</v>
      </c>
      <c r="CA814">
        <v>3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3</v>
      </c>
      <c r="CH814">
        <v>26</v>
      </c>
      <c r="CI814">
        <v>125</v>
      </c>
      <c r="CJ814">
        <v>20</v>
      </c>
      <c r="CK814">
        <v>5</v>
      </c>
      <c r="CL814">
        <v>3</v>
      </c>
      <c r="CM814">
        <v>1</v>
      </c>
      <c r="CN814">
        <v>2</v>
      </c>
      <c r="CO814">
        <v>0</v>
      </c>
      <c r="CP814">
        <v>0</v>
      </c>
      <c r="CQ814">
        <v>1</v>
      </c>
      <c r="CR814">
        <v>0</v>
      </c>
      <c r="CS814">
        <v>0</v>
      </c>
      <c r="CT814">
        <v>0</v>
      </c>
      <c r="CU814">
        <v>1</v>
      </c>
      <c r="CV814">
        <v>2</v>
      </c>
      <c r="CW814">
        <v>0</v>
      </c>
      <c r="CX814">
        <v>0</v>
      </c>
      <c r="CY814">
        <v>0</v>
      </c>
      <c r="CZ814">
        <v>0</v>
      </c>
      <c r="DA814">
        <v>1</v>
      </c>
      <c r="DB814">
        <v>0</v>
      </c>
      <c r="DC814">
        <v>1</v>
      </c>
      <c r="DD814">
        <v>0</v>
      </c>
      <c r="DE814">
        <v>1</v>
      </c>
      <c r="DF814">
        <v>0</v>
      </c>
      <c r="DG814">
        <v>0</v>
      </c>
      <c r="DH814">
        <v>2</v>
      </c>
      <c r="DI814">
        <v>20</v>
      </c>
      <c r="DJ814">
        <v>23</v>
      </c>
      <c r="DK814">
        <v>12</v>
      </c>
      <c r="DL814">
        <v>3</v>
      </c>
      <c r="DM814">
        <v>0</v>
      </c>
      <c r="DN814">
        <v>0</v>
      </c>
      <c r="DO814">
        <v>0</v>
      </c>
      <c r="DP814">
        <v>1</v>
      </c>
      <c r="DQ814">
        <v>0</v>
      </c>
      <c r="DR814">
        <v>3</v>
      </c>
      <c r="DS814">
        <v>0</v>
      </c>
      <c r="DT814">
        <v>1</v>
      </c>
      <c r="DU814">
        <v>1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2</v>
      </c>
      <c r="EM814">
        <v>23</v>
      </c>
      <c r="EN814">
        <v>29</v>
      </c>
      <c r="EO814">
        <v>6</v>
      </c>
      <c r="EP814">
        <v>2</v>
      </c>
      <c r="EQ814">
        <v>1</v>
      </c>
      <c r="ER814">
        <v>0</v>
      </c>
      <c r="ES814">
        <v>0</v>
      </c>
      <c r="ET814">
        <v>0</v>
      </c>
      <c r="EU814">
        <v>1</v>
      </c>
      <c r="EV814">
        <v>0</v>
      </c>
      <c r="EW814">
        <v>0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0</v>
      </c>
      <c r="FK814">
        <v>0</v>
      </c>
      <c r="FL814">
        <v>3</v>
      </c>
      <c r="FM814">
        <v>0</v>
      </c>
      <c r="FN814">
        <v>0</v>
      </c>
      <c r="FO814">
        <v>0</v>
      </c>
      <c r="FP814">
        <v>16</v>
      </c>
      <c r="FQ814">
        <v>29</v>
      </c>
      <c r="FR814">
        <v>43</v>
      </c>
      <c r="FS814">
        <v>17</v>
      </c>
      <c r="FT814">
        <v>3</v>
      </c>
      <c r="FU814">
        <v>4</v>
      </c>
      <c r="FV814">
        <v>1</v>
      </c>
      <c r="FW814">
        <v>0</v>
      </c>
      <c r="FX814">
        <v>5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1</v>
      </c>
      <c r="GE814">
        <v>0</v>
      </c>
      <c r="GF814">
        <v>0</v>
      </c>
      <c r="GG814">
        <v>0</v>
      </c>
      <c r="GH814">
        <v>0</v>
      </c>
      <c r="GI814">
        <v>0</v>
      </c>
      <c r="GJ814">
        <v>1</v>
      </c>
      <c r="GK814">
        <v>0</v>
      </c>
      <c r="GL814">
        <v>0</v>
      </c>
      <c r="GM814">
        <v>0</v>
      </c>
      <c r="GN814">
        <v>0</v>
      </c>
      <c r="GO814">
        <v>1</v>
      </c>
      <c r="GP814">
        <v>0</v>
      </c>
      <c r="GQ814">
        <v>0</v>
      </c>
      <c r="GR814">
        <v>0</v>
      </c>
      <c r="GS814">
        <v>1</v>
      </c>
      <c r="GT814">
        <v>9</v>
      </c>
      <c r="GU814">
        <v>43</v>
      </c>
      <c r="GV814">
        <v>40</v>
      </c>
      <c r="GW814">
        <v>19</v>
      </c>
      <c r="GX814">
        <v>7</v>
      </c>
      <c r="GY814">
        <v>1</v>
      </c>
      <c r="GZ814">
        <v>1</v>
      </c>
      <c r="HA814">
        <v>2</v>
      </c>
      <c r="HB814">
        <v>3</v>
      </c>
      <c r="HC814">
        <v>1</v>
      </c>
      <c r="HD814">
        <v>0</v>
      </c>
      <c r="HE814">
        <v>0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2</v>
      </c>
      <c r="HL814">
        <v>2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0</v>
      </c>
      <c r="HS814">
        <v>0</v>
      </c>
      <c r="HT814">
        <v>1</v>
      </c>
      <c r="HU814">
        <v>1</v>
      </c>
      <c r="HV814">
        <v>0</v>
      </c>
      <c r="HW814">
        <v>0</v>
      </c>
      <c r="HX814">
        <v>0</v>
      </c>
      <c r="HY814">
        <v>40</v>
      </c>
      <c r="HZ814">
        <v>37</v>
      </c>
      <c r="IA814">
        <v>23</v>
      </c>
      <c r="IB814">
        <v>3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>
        <v>0</v>
      </c>
      <c r="IJ814">
        <v>1</v>
      </c>
      <c r="IK814">
        <v>1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3</v>
      </c>
      <c r="IV814">
        <v>0</v>
      </c>
      <c r="IW814">
        <v>1</v>
      </c>
      <c r="IX814">
        <v>1</v>
      </c>
      <c r="IY814">
        <v>1</v>
      </c>
      <c r="IZ814">
        <v>1</v>
      </c>
      <c r="JA814">
        <v>1</v>
      </c>
      <c r="JB814">
        <v>1</v>
      </c>
      <c r="JC814">
        <v>37</v>
      </c>
      <c r="JD814" t="s">
        <v>0</v>
      </c>
      <c r="JE814" t="s">
        <v>0</v>
      </c>
      <c r="JF814" t="s">
        <v>0</v>
      </c>
      <c r="JG814" t="s">
        <v>0</v>
      </c>
      <c r="JH814" t="s">
        <v>0</v>
      </c>
      <c r="JI814" t="s">
        <v>0</v>
      </c>
      <c r="JJ814" t="s">
        <v>0</v>
      </c>
      <c r="JK814" t="s">
        <v>0</v>
      </c>
      <c r="JL814" t="s">
        <v>0</v>
      </c>
      <c r="JM814" t="s">
        <v>0</v>
      </c>
      <c r="JN814" t="s">
        <v>0</v>
      </c>
      <c r="JO814" t="s">
        <v>0</v>
      </c>
      <c r="JP814" t="s">
        <v>0</v>
      </c>
      <c r="JQ814" t="s">
        <v>0</v>
      </c>
      <c r="JR814" t="s">
        <v>0</v>
      </c>
      <c r="JS814" t="s">
        <v>0</v>
      </c>
      <c r="JT814" t="s">
        <v>0</v>
      </c>
      <c r="JU814" t="s">
        <v>0</v>
      </c>
      <c r="JV814" t="s">
        <v>0</v>
      </c>
      <c r="JW814">
        <v>3</v>
      </c>
      <c r="JX814">
        <v>1</v>
      </c>
      <c r="JY814">
        <v>1</v>
      </c>
      <c r="JZ814">
        <v>0</v>
      </c>
      <c r="KA814">
        <v>0</v>
      </c>
      <c r="KB814">
        <v>0</v>
      </c>
      <c r="KC814">
        <v>0</v>
      </c>
      <c r="KD814">
        <v>0</v>
      </c>
      <c r="KE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1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3</v>
      </c>
      <c r="KS814">
        <v>1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  <c r="LM814">
        <v>0</v>
      </c>
      <c r="LN814">
        <v>0</v>
      </c>
      <c r="LO814">
        <v>0</v>
      </c>
      <c r="LP814">
        <v>0</v>
      </c>
      <c r="LQ814">
        <v>0</v>
      </c>
      <c r="LR814">
        <v>0</v>
      </c>
      <c r="LS814">
        <v>0</v>
      </c>
      <c r="LT814">
        <v>1</v>
      </c>
      <c r="LU814">
        <v>1</v>
      </c>
      <c r="LV814">
        <v>1</v>
      </c>
      <c r="LW814">
        <v>0</v>
      </c>
      <c r="LX814">
        <v>0</v>
      </c>
      <c r="LY814">
        <v>0</v>
      </c>
      <c r="LZ814">
        <v>1</v>
      </c>
      <c r="MA814">
        <v>0</v>
      </c>
      <c r="MB814">
        <v>0</v>
      </c>
      <c r="MC814">
        <v>0</v>
      </c>
      <c r="MD814">
        <v>0</v>
      </c>
      <c r="ME814">
        <v>0</v>
      </c>
      <c r="MF814">
        <v>0</v>
      </c>
      <c r="MG814">
        <v>0</v>
      </c>
      <c r="MH814">
        <v>0</v>
      </c>
      <c r="MI814">
        <v>0</v>
      </c>
      <c r="MJ814">
        <v>0</v>
      </c>
      <c r="MK814">
        <v>0</v>
      </c>
      <c r="ML814">
        <v>0</v>
      </c>
      <c r="MM814">
        <v>1</v>
      </c>
    </row>
    <row r="815" spans="1:351">
      <c r="A815" t="s">
        <v>254</v>
      </c>
      <c r="B815" t="s">
        <v>135</v>
      </c>
      <c r="C815" t="str">
        <f>"206101"</f>
        <v>206101</v>
      </c>
      <c r="D815" t="s">
        <v>253</v>
      </c>
      <c r="E815">
        <v>104</v>
      </c>
      <c r="F815">
        <v>1452</v>
      </c>
      <c r="G815">
        <v>1120</v>
      </c>
      <c r="H815">
        <v>346</v>
      </c>
      <c r="I815">
        <v>774</v>
      </c>
      <c r="J815">
        <v>0</v>
      </c>
      <c r="K815">
        <v>5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774</v>
      </c>
      <c r="T815">
        <v>0</v>
      </c>
      <c r="U815">
        <v>0</v>
      </c>
      <c r="V815">
        <v>774</v>
      </c>
      <c r="W815">
        <v>8</v>
      </c>
      <c r="X815">
        <v>3</v>
      </c>
      <c r="Y815">
        <v>2</v>
      </c>
      <c r="Z815">
        <v>3</v>
      </c>
      <c r="AA815">
        <v>766</v>
      </c>
      <c r="AB815">
        <v>317</v>
      </c>
      <c r="AC815">
        <v>99</v>
      </c>
      <c r="AD815">
        <v>33</v>
      </c>
      <c r="AE815">
        <v>91</v>
      </c>
      <c r="AF815">
        <v>3</v>
      </c>
      <c r="AG815">
        <v>46</v>
      </c>
      <c r="AH815">
        <v>7</v>
      </c>
      <c r="AI815">
        <v>1</v>
      </c>
      <c r="AJ815">
        <v>1</v>
      </c>
      <c r="AK815">
        <v>4</v>
      </c>
      <c r="AL815">
        <v>10</v>
      </c>
      <c r="AM815">
        <v>0</v>
      </c>
      <c r="AN815">
        <v>2</v>
      </c>
      <c r="AO815">
        <v>1</v>
      </c>
      <c r="AP815">
        <v>0</v>
      </c>
      <c r="AQ815">
        <v>3</v>
      </c>
      <c r="AR815">
        <v>1</v>
      </c>
      <c r="AS815">
        <v>1</v>
      </c>
      <c r="AT815">
        <v>1</v>
      </c>
      <c r="AU815">
        <v>0</v>
      </c>
      <c r="AV815">
        <v>0</v>
      </c>
      <c r="AW815">
        <v>5</v>
      </c>
      <c r="AX815">
        <v>0</v>
      </c>
      <c r="AY815">
        <v>0</v>
      </c>
      <c r="AZ815">
        <v>1</v>
      </c>
      <c r="BA815">
        <v>1</v>
      </c>
      <c r="BB815">
        <v>0</v>
      </c>
      <c r="BC815">
        <v>1</v>
      </c>
      <c r="BD815">
        <v>5</v>
      </c>
      <c r="BE815">
        <v>317</v>
      </c>
      <c r="BF815">
        <v>143</v>
      </c>
      <c r="BG815">
        <v>33</v>
      </c>
      <c r="BH815">
        <v>7</v>
      </c>
      <c r="BI815">
        <v>22</v>
      </c>
      <c r="BJ815">
        <v>4</v>
      </c>
      <c r="BK815">
        <v>20</v>
      </c>
      <c r="BL815">
        <v>0</v>
      </c>
      <c r="BM815">
        <v>1</v>
      </c>
      <c r="BN815">
        <v>0</v>
      </c>
      <c r="BO815">
        <v>2</v>
      </c>
      <c r="BP815">
        <v>0</v>
      </c>
      <c r="BQ815">
        <v>0</v>
      </c>
      <c r="BR815">
        <v>0</v>
      </c>
      <c r="BS815">
        <v>0</v>
      </c>
      <c r="BT815">
        <v>2</v>
      </c>
      <c r="BU815">
        <v>0</v>
      </c>
      <c r="BV815">
        <v>1</v>
      </c>
      <c r="BW815">
        <v>0</v>
      </c>
      <c r="BX815">
        <v>0</v>
      </c>
      <c r="BY815">
        <v>0</v>
      </c>
      <c r="BZ815">
        <v>0</v>
      </c>
      <c r="CA815">
        <v>4</v>
      </c>
      <c r="CB815">
        <v>0</v>
      </c>
      <c r="CC815">
        <v>1</v>
      </c>
      <c r="CD815">
        <v>0</v>
      </c>
      <c r="CE815">
        <v>0</v>
      </c>
      <c r="CF815">
        <v>0</v>
      </c>
      <c r="CG815">
        <v>1</v>
      </c>
      <c r="CH815">
        <v>45</v>
      </c>
      <c r="CI815">
        <v>143</v>
      </c>
      <c r="CJ815">
        <v>18</v>
      </c>
      <c r="CK815">
        <v>5</v>
      </c>
      <c r="CL815">
        <v>3</v>
      </c>
      <c r="CM815">
        <v>0</v>
      </c>
      <c r="CN815">
        <v>4</v>
      </c>
      <c r="CO815">
        <v>2</v>
      </c>
      <c r="CP815">
        <v>0</v>
      </c>
      <c r="CQ815">
        <v>0</v>
      </c>
      <c r="CR815">
        <v>0</v>
      </c>
      <c r="CS815">
        <v>0</v>
      </c>
      <c r="CT815">
        <v>2</v>
      </c>
      <c r="CU815">
        <v>1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1</v>
      </c>
      <c r="DE815">
        <v>0</v>
      </c>
      <c r="DF815">
        <v>0</v>
      </c>
      <c r="DG815">
        <v>0</v>
      </c>
      <c r="DH815">
        <v>0</v>
      </c>
      <c r="DI815">
        <v>18</v>
      </c>
      <c r="DJ815">
        <v>33</v>
      </c>
      <c r="DK815">
        <v>12</v>
      </c>
      <c r="DL815">
        <v>3</v>
      </c>
      <c r="DM815">
        <v>4</v>
      </c>
      <c r="DN815">
        <v>0</v>
      </c>
      <c r="DO815">
        <v>0</v>
      </c>
      <c r="DP815">
        <v>1</v>
      </c>
      <c r="DQ815">
        <v>0</v>
      </c>
      <c r="DR815">
        <v>2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2</v>
      </c>
      <c r="DZ815">
        <v>0</v>
      </c>
      <c r="EA815">
        <v>0</v>
      </c>
      <c r="EB815">
        <v>0</v>
      </c>
      <c r="EC815">
        <v>0</v>
      </c>
      <c r="ED815">
        <v>1</v>
      </c>
      <c r="EE815">
        <v>1</v>
      </c>
      <c r="EF815">
        <v>0</v>
      </c>
      <c r="EG815">
        <v>0</v>
      </c>
      <c r="EH815">
        <v>1</v>
      </c>
      <c r="EI815">
        <v>0</v>
      </c>
      <c r="EJ815">
        <v>1</v>
      </c>
      <c r="EK815">
        <v>0</v>
      </c>
      <c r="EL815">
        <v>5</v>
      </c>
      <c r="EM815">
        <v>33</v>
      </c>
      <c r="EN815">
        <v>30</v>
      </c>
      <c r="EO815">
        <v>9</v>
      </c>
      <c r="EP815">
        <v>0</v>
      </c>
      <c r="EQ815">
        <v>0</v>
      </c>
      <c r="ER815">
        <v>1</v>
      </c>
      <c r="ES815">
        <v>0</v>
      </c>
      <c r="ET815">
        <v>0</v>
      </c>
      <c r="EU815">
        <v>0</v>
      </c>
      <c r="EV815">
        <v>1</v>
      </c>
      <c r="EW815">
        <v>0</v>
      </c>
      <c r="EX815">
        <v>0</v>
      </c>
      <c r="EY815">
        <v>1</v>
      </c>
      <c r="EZ815">
        <v>0</v>
      </c>
      <c r="FA815">
        <v>0</v>
      </c>
      <c r="FB815">
        <v>0</v>
      </c>
      <c r="FC815">
        <v>1</v>
      </c>
      <c r="FD815">
        <v>0</v>
      </c>
      <c r="FE815">
        <v>0</v>
      </c>
      <c r="FF815">
        <v>0</v>
      </c>
      <c r="FG815">
        <v>1</v>
      </c>
      <c r="FH815">
        <v>0</v>
      </c>
      <c r="FI815">
        <v>2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1</v>
      </c>
      <c r="FP815">
        <v>12</v>
      </c>
      <c r="FQ815">
        <v>30</v>
      </c>
      <c r="FR815">
        <v>95</v>
      </c>
      <c r="FS815">
        <v>22</v>
      </c>
      <c r="FT815">
        <v>4</v>
      </c>
      <c r="FU815">
        <v>27</v>
      </c>
      <c r="FV815">
        <v>4</v>
      </c>
      <c r="FW815">
        <v>1</v>
      </c>
      <c r="FX815">
        <v>20</v>
      </c>
      <c r="FY815">
        <v>0</v>
      </c>
      <c r="FZ815">
        <v>2</v>
      </c>
      <c r="GA815">
        <v>0</v>
      </c>
      <c r="GB815">
        <v>0</v>
      </c>
      <c r="GC815">
        <v>1</v>
      </c>
      <c r="GD815">
        <v>0</v>
      </c>
      <c r="GE815">
        <v>0</v>
      </c>
      <c r="GF815">
        <v>1</v>
      </c>
      <c r="GG815">
        <v>0</v>
      </c>
      <c r="GH815">
        <v>0</v>
      </c>
      <c r="GI815">
        <v>0</v>
      </c>
      <c r="GJ815">
        <v>0</v>
      </c>
      <c r="GK815">
        <v>1</v>
      </c>
      <c r="GL815">
        <v>0</v>
      </c>
      <c r="GM815">
        <v>0</v>
      </c>
      <c r="GN815">
        <v>0</v>
      </c>
      <c r="GO815">
        <v>0</v>
      </c>
      <c r="GP815">
        <v>0</v>
      </c>
      <c r="GQ815">
        <v>0</v>
      </c>
      <c r="GR815">
        <v>0</v>
      </c>
      <c r="GS815">
        <v>3</v>
      </c>
      <c r="GT815">
        <v>9</v>
      </c>
      <c r="GU815">
        <v>95</v>
      </c>
      <c r="GV815">
        <v>72</v>
      </c>
      <c r="GW815">
        <v>31</v>
      </c>
      <c r="GX815">
        <v>15</v>
      </c>
      <c r="GY815">
        <v>1</v>
      </c>
      <c r="GZ815">
        <v>0</v>
      </c>
      <c r="HA815">
        <v>2</v>
      </c>
      <c r="HB815">
        <v>1</v>
      </c>
      <c r="HC815">
        <v>3</v>
      </c>
      <c r="HD815">
        <v>0</v>
      </c>
      <c r="HE815">
        <v>0</v>
      </c>
      <c r="HF815">
        <v>0</v>
      </c>
      <c r="HG815">
        <v>1</v>
      </c>
      <c r="HH815">
        <v>1</v>
      </c>
      <c r="HI815">
        <v>1</v>
      </c>
      <c r="HJ815">
        <v>0</v>
      </c>
      <c r="HK815">
        <v>0</v>
      </c>
      <c r="HL815">
        <v>3</v>
      </c>
      <c r="HM815">
        <v>0</v>
      </c>
      <c r="HN815">
        <v>4</v>
      </c>
      <c r="HO815">
        <v>1</v>
      </c>
      <c r="HP815">
        <v>2</v>
      </c>
      <c r="HQ815">
        <v>0</v>
      </c>
      <c r="HR815">
        <v>0</v>
      </c>
      <c r="HS815">
        <v>1</v>
      </c>
      <c r="HT815">
        <v>2</v>
      </c>
      <c r="HU815">
        <v>0</v>
      </c>
      <c r="HV815">
        <v>2</v>
      </c>
      <c r="HW815">
        <v>1</v>
      </c>
      <c r="HX815">
        <v>0</v>
      </c>
      <c r="HY815">
        <v>72</v>
      </c>
      <c r="HZ815">
        <v>54</v>
      </c>
      <c r="IA815">
        <v>28</v>
      </c>
      <c r="IB815">
        <v>10</v>
      </c>
      <c r="IC815">
        <v>1</v>
      </c>
      <c r="ID815">
        <v>0</v>
      </c>
      <c r="IE815">
        <v>0</v>
      </c>
      <c r="IF815">
        <v>0</v>
      </c>
      <c r="IG815">
        <v>0</v>
      </c>
      <c r="IH815">
        <v>0</v>
      </c>
      <c r="II815">
        <v>1</v>
      </c>
      <c r="IJ815">
        <v>5</v>
      </c>
      <c r="IK815">
        <v>3</v>
      </c>
      <c r="IL815">
        <v>0</v>
      </c>
      <c r="IM815">
        <v>0</v>
      </c>
      <c r="IN815">
        <v>0</v>
      </c>
      <c r="IO815">
        <v>2</v>
      </c>
      <c r="IP815">
        <v>0</v>
      </c>
      <c r="IQ815">
        <v>0</v>
      </c>
      <c r="IR815">
        <v>0</v>
      </c>
      <c r="IS815">
        <v>0</v>
      </c>
      <c r="IT815">
        <v>0</v>
      </c>
      <c r="IU815">
        <v>0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0</v>
      </c>
      <c r="JB815">
        <v>4</v>
      </c>
      <c r="JC815">
        <v>54</v>
      </c>
      <c r="JD815" t="s">
        <v>0</v>
      </c>
      <c r="JE815" t="s">
        <v>0</v>
      </c>
      <c r="JF815" t="s">
        <v>0</v>
      </c>
      <c r="JG815" t="s">
        <v>0</v>
      </c>
      <c r="JH815" t="s">
        <v>0</v>
      </c>
      <c r="JI815" t="s">
        <v>0</v>
      </c>
      <c r="JJ815" t="s">
        <v>0</v>
      </c>
      <c r="JK815" t="s">
        <v>0</v>
      </c>
      <c r="JL815" t="s">
        <v>0</v>
      </c>
      <c r="JM815" t="s">
        <v>0</v>
      </c>
      <c r="JN815" t="s">
        <v>0</v>
      </c>
      <c r="JO815" t="s">
        <v>0</v>
      </c>
      <c r="JP815" t="s">
        <v>0</v>
      </c>
      <c r="JQ815" t="s">
        <v>0</v>
      </c>
      <c r="JR815" t="s">
        <v>0</v>
      </c>
      <c r="JS815" t="s">
        <v>0</v>
      </c>
      <c r="JT815" t="s">
        <v>0</v>
      </c>
      <c r="JU815" t="s">
        <v>0</v>
      </c>
      <c r="JV815" t="s">
        <v>0</v>
      </c>
      <c r="JW815">
        <v>2</v>
      </c>
      <c r="JX815">
        <v>2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0</v>
      </c>
      <c r="KE815">
        <v>0</v>
      </c>
      <c r="KF815">
        <v>0</v>
      </c>
      <c r="KG815">
        <v>0</v>
      </c>
      <c r="KH815">
        <v>0</v>
      </c>
      <c r="KI815">
        <v>0</v>
      </c>
      <c r="KJ815">
        <v>0</v>
      </c>
      <c r="KK815">
        <v>0</v>
      </c>
      <c r="KL815">
        <v>0</v>
      </c>
      <c r="KM815">
        <v>0</v>
      </c>
      <c r="KN815">
        <v>0</v>
      </c>
      <c r="KO815">
        <v>0</v>
      </c>
      <c r="KP815">
        <v>0</v>
      </c>
      <c r="KQ815">
        <v>0</v>
      </c>
      <c r="KR815">
        <v>2</v>
      </c>
      <c r="KS815">
        <v>0</v>
      </c>
      <c r="KT815">
        <v>0</v>
      </c>
      <c r="KU815">
        <v>0</v>
      </c>
      <c r="KV815">
        <v>0</v>
      </c>
      <c r="KW815">
        <v>0</v>
      </c>
      <c r="KX815">
        <v>0</v>
      </c>
      <c r="KY815">
        <v>0</v>
      </c>
      <c r="KZ815">
        <v>0</v>
      </c>
      <c r="LA815">
        <v>0</v>
      </c>
      <c r="LB815">
        <v>0</v>
      </c>
      <c r="LC815">
        <v>0</v>
      </c>
      <c r="LD815">
        <v>0</v>
      </c>
      <c r="LE815">
        <v>0</v>
      </c>
      <c r="LF815">
        <v>0</v>
      </c>
      <c r="LG815">
        <v>0</v>
      </c>
      <c r="LH815">
        <v>0</v>
      </c>
      <c r="LI815">
        <v>0</v>
      </c>
      <c r="LJ815">
        <v>0</v>
      </c>
      <c r="LK815">
        <v>0</v>
      </c>
      <c r="LL815">
        <v>0</v>
      </c>
      <c r="LM815">
        <v>0</v>
      </c>
      <c r="LN815">
        <v>0</v>
      </c>
      <c r="LO815">
        <v>0</v>
      </c>
      <c r="LP815">
        <v>0</v>
      </c>
      <c r="LQ815">
        <v>0</v>
      </c>
      <c r="LR815">
        <v>0</v>
      </c>
      <c r="LS815">
        <v>0</v>
      </c>
      <c r="LT815">
        <v>0</v>
      </c>
      <c r="LU815">
        <v>0</v>
      </c>
      <c r="LV815">
        <v>2</v>
      </c>
      <c r="LW815">
        <v>1</v>
      </c>
      <c r="LX815">
        <v>0</v>
      </c>
      <c r="LY815">
        <v>0</v>
      </c>
      <c r="LZ815">
        <v>1</v>
      </c>
      <c r="MA815">
        <v>0</v>
      </c>
      <c r="MB815">
        <v>0</v>
      </c>
      <c r="MC815">
        <v>0</v>
      </c>
      <c r="MD815">
        <v>0</v>
      </c>
      <c r="ME815">
        <v>0</v>
      </c>
      <c r="MF815">
        <v>0</v>
      </c>
      <c r="MG815">
        <v>0</v>
      </c>
      <c r="MH815">
        <v>0</v>
      </c>
      <c r="MI815">
        <v>0</v>
      </c>
      <c r="MJ815">
        <v>0</v>
      </c>
      <c r="MK815">
        <v>0</v>
      </c>
      <c r="ML815">
        <v>0</v>
      </c>
      <c r="MM815">
        <v>2</v>
      </c>
    </row>
    <row r="816" spans="1:351">
      <c r="A816" t="s">
        <v>252</v>
      </c>
      <c r="B816" t="s">
        <v>135</v>
      </c>
      <c r="C816" t="str">
        <f>"206101"</f>
        <v>206101</v>
      </c>
      <c r="D816" t="s">
        <v>250</v>
      </c>
      <c r="E816">
        <v>105</v>
      </c>
      <c r="F816">
        <v>1299</v>
      </c>
      <c r="G816">
        <v>999</v>
      </c>
      <c r="H816">
        <v>322</v>
      </c>
      <c r="I816">
        <v>677</v>
      </c>
      <c r="J816">
        <v>1</v>
      </c>
      <c r="K816">
        <v>3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677</v>
      </c>
      <c r="T816">
        <v>0</v>
      </c>
      <c r="U816">
        <v>0</v>
      </c>
      <c r="V816">
        <v>677</v>
      </c>
      <c r="W816">
        <v>14</v>
      </c>
      <c r="X816">
        <v>7</v>
      </c>
      <c r="Y816">
        <v>7</v>
      </c>
      <c r="Z816">
        <v>0</v>
      </c>
      <c r="AA816">
        <v>663</v>
      </c>
      <c r="AB816">
        <v>266</v>
      </c>
      <c r="AC816">
        <v>93</v>
      </c>
      <c r="AD816">
        <v>21</v>
      </c>
      <c r="AE816">
        <v>73</v>
      </c>
      <c r="AF816">
        <v>0</v>
      </c>
      <c r="AG816">
        <v>37</v>
      </c>
      <c r="AH816">
        <v>3</v>
      </c>
      <c r="AI816">
        <v>1</v>
      </c>
      <c r="AJ816">
        <v>1</v>
      </c>
      <c r="AK816">
        <v>2</v>
      </c>
      <c r="AL816">
        <v>17</v>
      </c>
      <c r="AM816">
        <v>0</v>
      </c>
      <c r="AN816">
        <v>0</v>
      </c>
      <c r="AO816">
        <v>0</v>
      </c>
      <c r="AP816">
        <v>2</v>
      </c>
      <c r="AQ816">
        <v>1</v>
      </c>
      <c r="AR816">
        <v>0</v>
      </c>
      <c r="AS816">
        <v>0</v>
      </c>
      <c r="AT816">
        <v>0</v>
      </c>
      <c r="AU816">
        <v>0</v>
      </c>
      <c r="AV816">
        <v>2</v>
      </c>
      <c r="AW816">
        <v>4</v>
      </c>
      <c r="AX816">
        <v>2</v>
      </c>
      <c r="AY816">
        <v>0</v>
      </c>
      <c r="AZ816">
        <v>1</v>
      </c>
      <c r="BA816">
        <v>1</v>
      </c>
      <c r="BB816">
        <v>2</v>
      </c>
      <c r="BC816">
        <v>1</v>
      </c>
      <c r="BD816">
        <v>2</v>
      </c>
      <c r="BE816">
        <v>266</v>
      </c>
      <c r="BF816">
        <v>162</v>
      </c>
      <c r="BG816">
        <v>50</v>
      </c>
      <c r="BH816">
        <v>11</v>
      </c>
      <c r="BI816">
        <v>32</v>
      </c>
      <c r="BJ816">
        <v>9</v>
      </c>
      <c r="BK816">
        <v>15</v>
      </c>
      <c r="BL816">
        <v>0</v>
      </c>
      <c r="BM816">
        <v>0</v>
      </c>
      <c r="BN816">
        <v>0</v>
      </c>
      <c r="BO816">
        <v>1</v>
      </c>
      <c r="BP816">
        <v>1</v>
      </c>
      <c r="BQ816">
        <v>1</v>
      </c>
      <c r="BR816">
        <v>1</v>
      </c>
      <c r="BS816">
        <v>1</v>
      </c>
      <c r="BT816">
        <v>0</v>
      </c>
      <c r="BU816">
        <v>0</v>
      </c>
      <c r="BV816">
        <v>2</v>
      </c>
      <c r="BW816">
        <v>0</v>
      </c>
      <c r="BX816">
        <v>3</v>
      </c>
      <c r="BY816">
        <v>0</v>
      </c>
      <c r="BZ816">
        <v>1</v>
      </c>
      <c r="CA816">
        <v>8</v>
      </c>
      <c r="CB816">
        <v>0</v>
      </c>
      <c r="CC816">
        <v>1</v>
      </c>
      <c r="CD816">
        <v>0</v>
      </c>
      <c r="CE816">
        <v>1</v>
      </c>
      <c r="CF816">
        <v>0</v>
      </c>
      <c r="CG816">
        <v>2</v>
      </c>
      <c r="CH816">
        <v>22</v>
      </c>
      <c r="CI816">
        <v>162</v>
      </c>
      <c r="CJ816">
        <v>22</v>
      </c>
      <c r="CK816">
        <v>7</v>
      </c>
      <c r="CL816">
        <v>5</v>
      </c>
      <c r="CM816">
        <v>0</v>
      </c>
      <c r="CN816">
        <v>0</v>
      </c>
      <c r="CO816">
        <v>0</v>
      </c>
      <c r="CP816">
        <v>1</v>
      </c>
      <c r="CQ816">
        <v>0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1</v>
      </c>
      <c r="CZ816">
        <v>0</v>
      </c>
      <c r="DA816">
        <v>0</v>
      </c>
      <c r="DB816">
        <v>0</v>
      </c>
      <c r="DC816">
        <v>2</v>
      </c>
      <c r="DD816">
        <v>0</v>
      </c>
      <c r="DE816">
        <v>0</v>
      </c>
      <c r="DF816">
        <v>4</v>
      </c>
      <c r="DG816">
        <v>1</v>
      </c>
      <c r="DH816">
        <v>0</v>
      </c>
      <c r="DI816">
        <v>22</v>
      </c>
      <c r="DJ816">
        <v>34</v>
      </c>
      <c r="DK816">
        <v>23</v>
      </c>
      <c r="DL816">
        <v>1</v>
      </c>
      <c r="DM816">
        <v>4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1</v>
      </c>
      <c r="DU816">
        <v>0</v>
      </c>
      <c r="DV816">
        <v>0</v>
      </c>
      <c r="DW816">
        <v>0</v>
      </c>
      <c r="DX816">
        <v>0</v>
      </c>
      <c r="DY816">
        <v>1</v>
      </c>
      <c r="DZ816">
        <v>1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1</v>
      </c>
      <c r="EG816">
        <v>0</v>
      </c>
      <c r="EH816">
        <v>0</v>
      </c>
      <c r="EI816">
        <v>0</v>
      </c>
      <c r="EJ816">
        <v>1</v>
      </c>
      <c r="EK816">
        <v>0</v>
      </c>
      <c r="EL816">
        <v>1</v>
      </c>
      <c r="EM816">
        <v>34</v>
      </c>
      <c r="EN816">
        <v>14</v>
      </c>
      <c r="EO816">
        <v>4</v>
      </c>
      <c r="EP816">
        <v>0</v>
      </c>
      <c r="EQ816">
        <v>0</v>
      </c>
      <c r="ER816">
        <v>1</v>
      </c>
      <c r="ES816">
        <v>0</v>
      </c>
      <c r="ET816">
        <v>0</v>
      </c>
      <c r="EU816">
        <v>0</v>
      </c>
      <c r="EV816">
        <v>1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1</v>
      </c>
      <c r="FD816">
        <v>0</v>
      </c>
      <c r="FE816">
        <v>0</v>
      </c>
      <c r="FF816">
        <v>0</v>
      </c>
      <c r="FG816">
        <v>0</v>
      </c>
      <c r="FH816">
        <v>0</v>
      </c>
      <c r="FI816">
        <v>0</v>
      </c>
      <c r="FJ816">
        <v>0</v>
      </c>
      <c r="FK816">
        <v>0</v>
      </c>
      <c r="FL816">
        <v>0</v>
      </c>
      <c r="FM816">
        <v>0</v>
      </c>
      <c r="FN816">
        <v>0</v>
      </c>
      <c r="FO816">
        <v>0</v>
      </c>
      <c r="FP816">
        <v>7</v>
      </c>
      <c r="FQ816">
        <v>14</v>
      </c>
      <c r="FR816">
        <v>65</v>
      </c>
      <c r="FS816">
        <v>14</v>
      </c>
      <c r="FT816">
        <v>4</v>
      </c>
      <c r="FU816">
        <v>19</v>
      </c>
      <c r="FV816">
        <v>5</v>
      </c>
      <c r="FW816">
        <v>1</v>
      </c>
      <c r="FX816">
        <v>4</v>
      </c>
      <c r="FY816">
        <v>1</v>
      </c>
      <c r="FZ816">
        <v>0</v>
      </c>
      <c r="GA816">
        <v>0</v>
      </c>
      <c r="GB816">
        <v>1</v>
      </c>
      <c r="GC816">
        <v>5</v>
      </c>
      <c r="GD816">
        <v>0</v>
      </c>
      <c r="GE816">
        <v>0</v>
      </c>
      <c r="GF816">
        <v>1</v>
      </c>
      <c r="GG816">
        <v>0</v>
      </c>
      <c r="GH816">
        <v>1</v>
      </c>
      <c r="GI816">
        <v>0</v>
      </c>
      <c r="GJ816">
        <v>1</v>
      </c>
      <c r="GK816">
        <v>1</v>
      </c>
      <c r="GL816">
        <v>0</v>
      </c>
      <c r="GM816">
        <v>1</v>
      </c>
      <c r="GN816">
        <v>0</v>
      </c>
      <c r="GO816">
        <v>0</v>
      </c>
      <c r="GP816">
        <v>0</v>
      </c>
      <c r="GQ816">
        <v>0</v>
      </c>
      <c r="GR816">
        <v>0</v>
      </c>
      <c r="GS816">
        <v>0</v>
      </c>
      <c r="GT816">
        <v>6</v>
      </c>
      <c r="GU816">
        <v>65</v>
      </c>
      <c r="GV816">
        <v>56</v>
      </c>
      <c r="GW816">
        <v>23</v>
      </c>
      <c r="GX816">
        <v>9</v>
      </c>
      <c r="GY816">
        <v>2</v>
      </c>
      <c r="GZ816">
        <v>1</v>
      </c>
      <c r="HA816">
        <v>3</v>
      </c>
      <c r="HB816">
        <v>0</v>
      </c>
      <c r="HC816">
        <v>0</v>
      </c>
      <c r="HD816">
        <v>1</v>
      </c>
      <c r="HE816">
        <v>0</v>
      </c>
      <c r="HF816">
        <v>0</v>
      </c>
      <c r="HG816">
        <v>1</v>
      </c>
      <c r="HH816">
        <v>1</v>
      </c>
      <c r="HI816">
        <v>1</v>
      </c>
      <c r="HJ816">
        <v>0</v>
      </c>
      <c r="HK816">
        <v>3</v>
      </c>
      <c r="HL816">
        <v>3</v>
      </c>
      <c r="HM816">
        <v>0</v>
      </c>
      <c r="HN816">
        <v>0</v>
      </c>
      <c r="HO816">
        <v>1</v>
      </c>
      <c r="HP816">
        <v>0</v>
      </c>
      <c r="HQ816">
        <v>0</v>
      </c>
      <c r="HR816">
        <v>0</v>
      </c>
      <c r="HS816">
        <v>1</v>
      </c>
      <c r="HT816">
        <v>1</v>
      </c>
      <c r="HU816">
        <v>4</v>
      </c>
      <c r="HV816">
        <v>0</v>
      </c>
      <c r="HW816">
        <v>0</v>
      </c>
      <c r="HX816">
        <v>1</v>
      </c>
      <c r="HY816">
        <v>56</v>
      </c>
      <c r="HZ816">
        <v>40</v>
      </c>
      <c r="IA816">
        <v>22</v>
      </c>
      <c r="IB816">
        <v>2</v>
      </c>
      <c r="IC816">
        <v>0</v>
      </c>
      <c r="ID816">
        <v>1</v>
      </c>
      <c r="IE816">
        <v>0</v>
      </c>
      <c r="IF816">
        <v>3</v>
      </c>
      <c r="IG816">
        <v>0</v>
      </c>
      <c r="IH816">
        <v>0</v>
      </c>
      <c r="II816">
        <v>0</v>
      </c>
      <c r="IJ816">
        <v>4</v>
      </c>
      <c r="IK816">
        <v>0</v>
      </c>
      <c r="IL816">
        <v>0</v>
      </c>
      <c r="IM816">
        <v>0</v>
      </c>
      <c r="IN816">
        <v>0</v>
      </c>
      <c r="IO816">
        <v>0</v>
      </c>
      <c r="IP816">
        <v>0</v>
      </c>
      <c r="IQ816">
        <v>1</v>
      </c>
      <c r="IR816">
        <v>0</v>
      </c>
      <c r="IS816">
        <v>0</v>
      </c>
      <c r="IT816">
        <v>0</v>
      </c>
      <c r="IU816">
        <v>0</v>
      </c>
      <c r="IV816">
        <v>0</v>
      </c>
      <c r="IW816">
        <v>0</v>
      </c>
      <c r="IX816">
        <v>0</v>
      </c>
      <c r="IY816">
        <v>1</v>
      </c>
      <c r="IZ816">
        <v>0</v>
      </c>
      <c r="JA816">
        <v>0</v>
      </c>
      <c r="JB816">
        <v>6</v>
      </c>
      <c r="JC816">
        <v>40</v>
      </c>
      <c r="JD816" t="s">
        <v>0</v>
      </c>
      <c r="JE816" t="s">
        <v>0</v>
      </c>
      <c r="JF816" t="s">
        <v>0</v>
      </c>
      <c r="JG816" t="s">
        <v>0</v>
      </c>
      <c r="JH816" t="s">
        <v>0</v>
      </c>
      <c r="JI816" t="s">
        <v>0</v>
      </c>
      <c r="JJ816" t="s">
        <v>0</v>
      </c>
      <c r="JK816" t="s">
        <v>0</v>
      </c>
      <c r="JL816" t="s">
        <v>0</v>
      </c>
      <c r="JM816" t="s">
        <v>0</v>
      </c>
      <c r="JN816" t="s">
        <v>0</v>
      </c>
      <c r="JO816" t="s">
        <v>0</v>
      </c>
      <c r="JP816" t="s">
        <v>0</v>
      </c>
      <c r="JQ816" t="s">
        <v>0</v>
      </c>
      <c r="JR816" t="s">
        <v>0</v>
      </c>
      <c r="JS816" t="s">
        <v>0</v>
      </c>
      <c r="JT816" t="s">
        <v>0</v>
      </c>
      <c r="JU816" t="s">
        <v>0</v>
      </c>
      <c r="JV816" t="s">
        <v>0</v>
      </c>
      <c r="JW816">
        <v>4</v>
      </c>
      <c r="JX816">
        <v>3</v>
      </c>
      <c r="JY816">
        <v>0</v>
      </c>
      <c r="JZ816">
        <v>0</v>
      </c>
      <c r="KA816">
        <v>0</v>
      </c>
      <c r="KB816">
        <v>0</v>
      </c>
      <c r="KC816">
        <v>0</v>
      </c>
      <c r="KD816">
        <v>0</v>
      </c>
      <c r="KE816">
        <v>0</v>
      </c>
      <c r="KF816">
        <v>0</v>
      </c>
      <c r="KG816">
        <v>0</v>
      </c>
      <c r="KH816">
        <v>0</v>
      </c>
      <c r="KI816">
        <v>0</v>
      </c>
      <c r="KJ816">
        <v>0</v>
      </c>
      <c r="KK816">
        <v>0</v>
      </c>
      <c r="KL816">
        <v>0</v>
      </c>
      <c r="KM816">
        <v>0</v>
      </c>
      <c r="KN816">
        <v>0</v>
      </c>
      <c r="KO816">
        <v>0</v>
      </c>
      <c r="KP816">
        <v>1</v>
      </c>
      <c r="KQ816">
        <v>0</v>
      </c>
      <c r="KR816">
        <v>4</v>
      </c>
      <c r="KS816">
        <v>0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0</v>
      </c>
      <c r="LB816">
        <v>0</v>
      </c>
      <c r="LC816">
        <v>0</v>
      </c>
      <c r="LD816">
        <v>0</v>
      </c>
      <c r="LE816">
        <v>0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0</v>
      </c>
      <c r="LL816">
        <v>0</v>
      </c>
      <c r="LM816">
        <v>0</v>
      </c>
      <c r="LN816">
        <v>0</v>
      </c>
      <c r="LO816">
        <v>0</v>
      </c>
      <c r="LP816">
        <v>0</v>
      </c>
      <c r="LQ816">
        <v>0</v>
      </c>
      <c r="LR816">
        <v>0</v>
      </c>
      <c r="LS816">
        <v>0</v>
      </c>
      <c r="LT816">
        <v>0</v>
      </c>
      <c r="LU816">
        <v>0</v>
      </c>
      <c r="LV816">
        <v>0</v>
      </c>
      <c r="LW816">
        <v>0</v>
      </c>
      <c r="LX816">
        <v>0</v>
      </c>
      <c r="LY816">
        <v>0</v>
      </c>
      <c r="LZ816">
        <v>0</v>
      </c>
      <c r="MA816">
        <v>0</v>
      </c>
      <c r="MB816">
        <v>0</v>
      </c>
      <c r="MC816">
        <v>0</v>
      </c>
      <c r="MD816">
        <v>0</v>
      </c>
      <c r="ME816">
        <v>0</v>
      </c>
      <c r="MF816">
        <v>0</v>
      </c>
      <c r="MG816">
        <v>0</v>
      </c>
      <c r="MH816">
        <v>0</v>
      </c>
      <c r="MI816">
        <v>0</v>
      </c>
      <c r="MJ816">
        <v>0</v>
      </c>
      <c r="MK816">
        <v>0</v>
      </c>
      <c r="ML816">
        <v>0</v>
      </c>
      <c r="MM816">
        <v>0</v>
      </c>
    </row>
    <row r="817" spans="1:351">
      <c r="A817" t="s">
        <v>251</v>
      </c>
      <c r="B817" t="s">
        <v>135</v>
      </c>
      <c r="C817" t="str">
        <f>"206101"</f>
        <v>206101</v>
      </c>
      <c r="D817" t="s">
        <v>250</v>
      </c>
      <c r="E817">
        <v>106</v>
      </c>
      <c r="F817">
        <v>1060</v>
      </c>
      <c r="G817">
        <v>829</v>
      </c>
      <c r="H817">
        <v>233</v>
      </c>
      <c r="I817">
        <v>596</v>
      </c>
      <c r="J817">
        <v>0</v>
      </c>
      <c r="K817">
        <v>3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596</v>
      </c>
      <c r="T817">
        <v>0</v>
      </c>
      <c r="U817">
        <v>0</v>
      </c>
      <c r="V817">
        <v>596</v>
      </c>
      <c r="W817">
        <v>8</v>
      </c>
      <c r="X817">
        <v>4</v>
      </c>
      <c r="Y817">
        <v>3</v>
      </c>
      <c r="Z817">
        <v>1</v>
      </c>
      <c r="AA817">
        <v>588</v>
      </c>
      <c r="AB817">
        <v>200</v>
      </c>
      <c r="AC817">
        <v>47</v>
      </c>
      <c r="AD817">
        <v>16</v>
      </c>
      <c r="AE817">
        <v>72</v>
      </c>
      <c r="AF817">
        <v>2</v>
      </c>
      <c r="AG817">
        <v>25</v>
      </c>
      <c r="AH817">
        <v>2</v>
      </c>
      <c r="AI817">
        <v>1</v>
      </c>
      <c r="AJ817">
        <v>0</v>
      </c>
      <c r="AK817">
        <v>5</v>
      </c>
      <c r="AL817">
        <v>6</v>
      </c>
      <c r="AM817">
        <v>1</v>
      </c>
      <c r="AN817">
        <v>1</v>
      </c>
      <c r="AO817">
        <v>0</v>
      </c>
      <c r="AP817">
        <v>0</v>
      </c>
      <c r="AQ817">
        <v>1</v>
      </c>
      <c r="AR817">
        <v>0</v>
      </c>
      <c r="AS817">
        <v>0</v>
      </c>
      <c r="AT817">
        <v>4</v>
      </c>
      <c r="AU817">
        <v>0</v>
      </c>
      <c r="AV817">
        <v>0</v>
      </c>
      <c r="AW817">
        <v>3</v>
      </c>
      <c r="AX817">
        <v>0</v>
      </c>
      <c r="AY817">
        <v>0</v>
      </c>
      <c r="AZ817">
        <v>0</v>
      </c>
      <c r="BA817">
        <v>0</v>
      </c>
      <c r="BB817">
        <v>9</v>
      </c>
      <c r="BC817">
        <v>0</v>
      </c>
      <c r="BD817">
        <v>5</v>
      </c>
      <c r="BE817">
        <v>200</v>
      </c>
      <c r="BF817">
        <v>130</v>
      </c>
      <c r="BG817">
        <v>46</v>
      </c>
      <c r="BH817">
        <v>5</v>
      </c>
      <c r="BI817">
        <v>21</v>
      </c>
      <c r="BJ817">
        <v>7</v>
      </c>
      <c r="BK817">
        <v>16</v>
      </c>
      <c r="BL817">
        <v>2</v>
      </c>
      <c r="BM817">
        <v>0</v>
      </c>
      <c r="BN817">
        <v>0</v>
      </c>
      <c r="BO817">
        <v>0</v>
      </c>
      <c r="BP817">
        <v>2</v>
      </c>
      <c r="BQ817">
        <v>0</v>
      </c>
      <c r="BR817">
        <v>1</v>
      </c>
      <c r="BS817">
        <v>0</v>
      </c>
      <c r="BT817">
        <v>1</v>
      </c>
      <c r="BU817">
        <v>0</v>
      </c>
      <c r="BV817">
        <v>2</v>
      </c>
      <c r="BW817">
        <v>0</v>
      </c>
      <c r="BX817">
        <v>1</v>
      </c>
      <c r="BY817">
        <v>0</v>
      </c>
      <c r="BZ817">
        <v>0</v>
      </c>
      <c r="CA817">
        <v>1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25</v>
      </c>
      <c r="CI817">
        <v>130</v>
      </c>
      <c r="CJ817">
        <v>29</v>
      </c>
      <c r="CK817">
        <v>11</v>
      </c>
      <c r="CL817">
        <v>4</v>
      </c>
      <c r="CM817">
        <v>1</v>
      </c>
      <c r="CN817">
        <v>0</v>
      </c>
      <c r="CO817">
        <v>1</v>
      </c>
      <c r="CP817">
        <v>1</v>
      </c>
      <c r="CQ817">
        <v>0</v>
      </c>
      <c r="CR817">
        <v>0</v>
      </c>
      <c r="CS817">
        <v>0</v>
      </c>
      <c r="CT817">
        <v>2</v>
      </c>
      <c r="CU817">
        <v>2</v>
      </c>
      <c r="CV817">
        <v>2</v>
      </c>
      <c r="CW817">
        <v>0</v>
      </c>
      <c r="CX817">
        <v>0</v>
      </c>
      <c r="CY817">
        <v>1</v>
      </c>
      <c r="CZ817">
        <v>1</v>
      </c>
      <c r="DA817">
        <v>1</v>
      </c>
      <c r="DB817">
        <v>1</v>
      </c>
      <c r="DC817">
        <v>0</v>
      </c>
      <c r="DD817">
        <v>0</v>
      </c>
      <c r="DE817">
        <v>1</v>
      </c>
      <c r="DF817">
        <v>0</v>
      </c>
      <c r="DG817">
        <v>0</v>
      </c>
      <c r="DH817">
        <v>0</v>
      </c>
      <c r="DI817">
        <v>29</v>
      </c>
      <c r="DJ817">
        <v>43</v>
      </c>
      <c r="DK817">
        <v>29</v>
      </c>
      <c r="DL817">
        <v>1</v>
      </c>
      <c r="DM817">
        <v>2</v>
      </c>
      <c r="DN817">
        <v>0</v>
      </c>
      <c r="DO817">
        <v>1</v>
      </c>
      <c r="DP817">
        <v>0</v>
      </c>
      <c r="DQ817">
        <v>0</v>
      </c>
      <c r="DR817">
        <v>0</v>
      </c>
      <c r="DS817">
        <v>3</v>
      </c>
      <c r="DT817">
        <v>0</v>
      </c>
      <c r="DU817">
        <v>2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1</v>
      </c>
      <c r="EC817">
        <v>2</v>
      </c>
      <c r="ED817">
        <v>0</v>
      </c>
      <c r="EE817">
        <v>0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0</v>
      </c>
      <c r="EL817">
        <v>1</v>
      </c>
      <c r="EM817">
        <v>43</v>
      </c>
      <c r="EN817">
        <v>30</v>
      </c>
      <c r="EO817">
        <v>5</v>
      </c>
      <c r="EP817">
        <v>3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1</v>
      </c>
      <c r="EX817">
        <v>0</v>
      </c>
      <c r="EY817">
        <v>0</v>
      </c>
      <c r="EZ817">
        <v>0</v>
      </c>
      <c r="FA817">
        <v>0</v>
      </c>
      <c r="FB817">
        <v>0</v>
      </c>
      <c r="FC817">
        <v>3</v>
      </c>
      <c r="FD817">
        <v>0</v>
      </c>
      <c r="FE817">
        <v>0</v>
      </c>
      <c r="FF817">
        <v>0</v>
      </c>
      <c r="FG817">
        <v>0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0</v>
      </c>
      <c r="FP817">
        <v>18</v>
      </c>
      <c r="FQ817">
        <v>30</v>
      </c>
      <c r="FR817">
        <v>48</v>
      </c>
      <c r="FS817">
        <v>11</v>
      </c>
      <c r="FT817">
        <v>3</v>
      </c>
      <c r="FU817">
        <v>13</v>
      </c>
      <c r="FV817">
        <v>0</v>
      </c>
      <c r="FW817">
        <v>0</v>
      </c>
      <c r="FX817">
        <v>5</v>
      </c>
      <c r="FY817">
        <v>0</v>
      </c>
      <c r="FZ817">
        <v>1</v>
      </c>
      <c r="GA817">
        <v>0</v>
      </c>
      <c r="GB817">
        <v>1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>
        <v>0</v>
      </c>
      <c r="GJ817">
        <v>0</v>
      </c>
      <c r="GK817">
        <v>0</v>
      </c>
      <c r="GL817">
        <v>0</v>
      </c>
      <c r="GM817">
        <v>0</v>
      </c>
      <c r="GN817">
        <v>0</v>
      </c>
      <c r="GO817">
        <v>0</v>
      </c>
      <c r="GP817">
        <v>0</v>
      </c>
      <c r="GQ817">
        <v>0</v>
      </c>
      <c r="GR817">
        <v>0</v>
      </c>
      <c r="GS817">
        <v>0</v>
      </c>
      <c r="GT817">
        <v>14</v>
      </c>
      <c r="GU817">
        <v>48</v>
      </c>
      <c r="GV817">
        <v>47</v>
      </c>
      <c r="GW817">
        <v>24</v>
      </c>
      <c r="GX817">
        <v>8</v>
      </c>
      <c r="GY817">
        <v>3</v>
      </c>
      <c r="GZ817">
        <v>0</v>
      </c>
      <c r="HA817">
        <v>1</v>
      </c>
      <c r="HB817">
        <v>0</v>
      </c>
      <c r="HC817">
        <v>0</v>
      </c>
      <c r="HD817">
        <v>1</v>
      </c>
      <c r="HE817">
        <v>1</v>
      </c>
      <c r="HF817">
        <v>0</v>
      </c>
      <c r="HG817">
        <v>0</v>
      </c>
      <c r="HH817">
        <v>1</v>
      </c>
      <c r="HI817">
        <v>0</v>
      </c>
      <c r="HJ817">
        <v>0</v>
      </c>
      <c r="HK817">
        <v>0</v>
      </c>
      <c r="HL817">
        <v>0</v>
      </c>
      <c r="HM817">
        <v>1</v>
      </c>
      <c r="HN817">
        <v>1</v>
      </c>
      <c r="HO817">
        <v>1</v>
      </c>
      <c r="HP817">
        <v>0</v>
      </c>
      <c r="HQ817">
        <v>1</v>
      </c>
      <c r="HR817">
        <v>0</v>
      </c>
      <c r="HS817">
        <v>1</v>
      </c>
      <c r="HT817">
        <v>1</v>
      </c>
      <c r="HU817">
        <v>0</v>
      </c>
      <c r="HV817">
        <v>1</v>
      </c>
      <c r="HW817">
        <v>0</v>
      </c>
      <c r="HX817">
        <v>1</v>
      </c>
      <c r="HY817">
        <v>47</v>
      </c>
      <c r="HZ817">
        <v>57</v>
      </c>
      <c r="IA817">
        <v>28</v>
      </c>
      <c r="IB817">
        <v>9</v>
      </c>
      <c r="IC817">
        <v>0</v>
      </c>
      <c r="ID817">
        <v>2</v>
      </c>
      <c r="IE817">
        <v>0</v>
      </c>
      <c r="IF817">
        <v>3</v>
      </c>
      <c r="IG817">
        <v>0</v>
      </c>
      <c r="IH817">
        <v>0</v>
      </c>
      <c r="II817">
        <v>0</v>
      </c>
      <c r="IJ817">
        <v>4</v>
      </c>
      <c r="IK817">
        <v>2</v>
      </c>
      <c r="IL817">
        <v>1</v>
      </c>
      <c r="IM817">
        <v>3</v>
      </c>
      <c r="IN817">
        <v>0</v>
      </c>
      <c r="IO817">
        <v>1</v>
      </c>
      <c r="IP817">
        <v>0</v>
      </c>
      <c r="IQ817">
        <v>0</v>
      </c>
      <c r="IR817">
        <v>0</v>
      </c>
      <c r="IS817">
        <v>1</v>
      </c>
      <c r="IT817">
        <v>0</v>
      </c>
      <c r="IU817">
        <v>0</v>
      </c>
      <c r="IV817">
        <v>0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2</v>
      </c>
      <c r="JC817">
        <v>57</v>
      </c>
      <c r="JD817" t="s">
        <v>0</v>
      </c>
      <c r="JE817" t="s">
        <v>0</v>
      </c>
      <c r="JF817" t="s">
        <v>0</v>
      </c>
      <c r="JG817" t="s">
        <v>0</v>
      </c>
      <c r="JH817" t="s">
        <v>0</v>
      </c>
      <c r="JI817" t="s">
        <v>0</v>
      </c>
      <c r="JJ817" t="s">
        <v>0</v>
      </c>
      <c r="JK817" t="s">
        <v>0</v>
      </c>
      <c r="JL817" t="s">
        <v>0</v>
      </c>
      <c r="JM817" t="s">
        <v>0</v>
      </c>
      <c r="JN817" t="s">
        <v>0</v>
      </c>
      <c r="JO817" t="s">
        <v>0</v>
      </c>
      <c r="JP817" t="s">
        <v>0</v>
      </c>
      <c r="JQ817" t="s">
        <v>0</v>
      </c>
      <c r="JR817" t="s">
        <v>0</v>
      </c>
      <c r="JS817" t="s">
        <v>0</v>
      </c>
      <c r="JT817" t="s">
        <v>0</v>
      </c>
      <c r="JU817" t="s">
        <v>0</v>
      </c>
      <c r="JV817" t="s">
        <v>0</v>
      </c>
      <c r="JW817">
        <v>3</v>
      </c>
      <c r="JX817">
        <v>3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0</v>
      </c>
      <c r="KE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0</v>
      </c>
      <c r="KL817">
        <v>0</v>
      </c>
      <c r="KM817">
        <v>0</v>
      </c>
      <c r="KN817">
        <v>0</v>
      </c>
      <c r="KO817">
        <v>0</v>
      </c>
      <c r="KP817">
        <v>0</v>
      </c>
      <c r="KQ817">
        <v>0</v>
      </c>
      <c r="KR817">
        <v>3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0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  <c r="LL817">
        <v>0</v>
      </c>
      <c r="LM817">
        <v>0</v>
      </c>
      <c r="LN817">
        <v>0</v>
      </c>
      <c r="LO817">
        <v>0</v>
      </c>
      <c r="LP817">
        <v>0</v>
      </c>
      <c r="LQ817">
        <v>0</v>
      </c>
      <c r="LR817">
        <v>0</v>
      </c>
      <c r="LS817">
        <v>0</v>
      </c>
      <c r="LT817">
        <v>0</v>
      </c>
      <c r="LU817">
        <v>0</v>
      </c>
      <c r="LV817">
        <v>1</v>
      </c>
      <c r="LW817">
        <v>0</v>
      </c>
      <c r="LX817">
        <v>0</v>
      </c>
      <c r="LY817">
        <v>0</v>
      </c>
      <c r="LZ817">
        <v>0</v>
      </c>
      <c r="MA817">
        <v>0</v>
      </c>
      <c r="MB817">
        <v>0</v>
      </c>
      <c r="MC817">
        <v>0</v>
      </c>
      <c r="MD817">
        <v>1</v>
      </c>
      <c r="ME817">
        <v>0</v>
      </c>
      <c r="MF817">
        <v>0</v>
      </c>
      <c r="MG817">
        <v>0</v>
      </c>
      <c r="MH817">
        <v>0</v>
      </c>
      <c r="MI817">
        <v>0</v>
      </c>
      <c r="MJ817">
        <v>0</v>
      </c>
      <c r="MK817">
        <v>0</v>
      </c>
      <c r="ML817">
        <v>0</v>
      </c>
      <c r="MM817">
        <v>1</v>
      </c>
    </row>
    <row r="818" spans="1:351">
      <c r="A818" t="s">
        <v>249</v>
      </c>
      <c r="B818" t="s">
        <v>135</v>
      </c>
      <c r="C818" t="str">
        <f>"206101"</f>
        <v>206101</v>
      </c>
      <c r="D818" t="s">
        <v>248</v>
      </c>
      <c r="E818">
        <v>107</v>
      </c>
      <c r="F818">
        <v>1251</v>
      </c>
      <c r="G818">
        <v>960</v>
      </c>
      <c r="H818">
        <v>235</v>
      </c>
      <c r="I818">
        <v>725</v>
      </c>
      <c r="J818">
        <v>0</v>
      </c>
      <c r="K818">
        <v>2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723</v>
      </c>
      <c r="T818">
        <v>0</v>
      </c>
      <c r="U818">
        <v>0</v>
      </c>
      <c r="V818">
        <v>723</v>
      </c>
      <c r="W818">
        <v>9</v>
      </c>
      <c r="X818">
        <v>5</v>
      </c>
      <c r="Y818">
        <v>1</v>
      </c>
      <c r="Z818">
        <v>3</v>
      </c>
      <c r="AA818">
        <v>714</v>
      </c>
      <c r="AB818">
        <v>258</v>
      </c>
      <c r="AC818">
        <v>73</v>
      </c>
      <c r="AD818">
        <v>25</v>
      </c>
      <c r="AE818">
        <v>70</v>
      </c>
      <c r="AF818">
        <v>0</v>
      </c>
      <c r="AG818">
        <v>45</v>
      </c>
      <c r="AH818">
        <v>3</v>
      </c>
      <c r="AI818">
        <v>1</v>
      </c>
      <c r="AJ818">
        <v>5</v>
      </c>
      <c r="AK818">
        <v>5</v>
      </c>
      <c r="AL818">
        <v>10</v>
      </c>
      <c r="AM818">
        <v>0</v>
      </c>
      <c r="AN818">
        <v>4</v>
      </c>
      <c r="AO818">
        <v>1</v>
      </c>
      <c r="AP818">
        <v>0</v>
      </c>
      <c r="AQ818">
        <v>2</v>
      </c>
      <c r="AR818">
        <v>1</v>
      </c>
      <c r="AS818">
        <v>0</v>
      </c>
      <c r="AT818">
        <v>2</v>
      </c>
      <c r="AU818">
        <v>0</v>
      </c>
      <c r="AV818">
        <v>0</v>
      </c>
      <c r="AW818">
        <v>1</v>
      </c>
      <c r="AX818">
        <v>1</v>
      </c>
      <c r="AY818">
        <v>2</v>
      </c>
      <c r="AZ818">
        <v>0</v>
      </c>
      <c r="BA818">
        <v>0</v>
      </c>
      <c r="BB818">
        <v>3</v>
      </c>
      <c r="BC818">
        <v>3</v>
      </c>
      <c r="BD818">
        <v>1</v>
      </c>
      <c r="BE818">
        <v>258</v>
      </c>
      <c r="BF818">
        <v>144</v>
      </c>
      <c r="BG818">
        <v>51</v>
      </c>
      <c r="BH818">
        <v>10</v>
      </c>
      <c r="BI818">
        <v>19</v>
      </c>
      <c r="BJ818">
        <v>14</v>
      </c>
      <c r="BK818">
        <v>14</v>
      </c>
      <c r="BL818">
        <v>1</v>
      </c>
      <c r="BM818">
        <v>0</v>
      </c>
      <c r="BN818">
        <v>0</v>
      </c>
      <c r="BO818">
        <v>1</v>
      </c>
      <c r="BP818">
        <v>0</v>
      </c>
      <c r="BQ818">
        <v>0</v>
      </c>
      <c r="BR818">
        <v>0</v>
      </c>
      <c r="BS818">
        <v>1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1</v>
      </c>
      <c r="CA818">
        <v>1</v>
      </c>
      <c r="CB818">
        <v>0</v>
      </c>
      <c r="CC818">
        <v>4</v>
      </c>
      <c r="CD818">
        <v>0</v>
      </c>
      <c r="CE818">
        <v>0</v>
      </c>
      <c r="CF818">
        <v>0</v>
      </c>
      <c r="CG818">
        <v>1</v>
      </c>
      <c r="CH818">
        <v>26</v>
      </c>
      <c r="CI818">
        <v>144</v>
      </c>
      <c r="CJ818">
        <v>28</v>
      </c>
      <c r="CK818">
        <v>8</v>
      </c>
      <c r="CL818">
        <v>7</v>
      </c>
      <c r="CM818">
        <v>2</v>
      </c>
      <c r="CN818">
        <v>2</v>
      </c>
      <c r="CO818">
        <v>3</v>
      </c>
      <c r="CP818">
        <v>0</v>
      </c>
      <c r="CQ818">
        <v>0</v>
      </c>
      <c r="CR818">
        <v>0</v>
      </c>
      <c r="CS818">
        <v>1</v>
      </c>
      <c r="CT818">
        <v>0</v>
      </c>
      <c r="CU818">
        <v>0</v>
      </c>
      <c r="CV818">
        <v>1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2</v>
      </c>
      <c r="DE818">
        <v>0</v>
      </c>
      <c r="DF818">
        <v>0</v>
      </c>
      <c r="DG818">
        <v>1</v>
      </c>
      <c r="DH818">
        <v>1</v>
      </c>
      <c r="DI818">
        <v>28</v>
      </c>
      <c r="DJ818">
        <v>43</v>
      </c>
      <c r="DK818">
        <v>29</v>
      </c>
      <c r="DL818">
        <v>4</v>
      </c>
      <c r="DM818">
        <v>0</v>
      </c>
      <c r="DN818">
        <v>2</v>
      </c>
      <c r="DO818">
        <v>0</v>
      </c>
      <c r="DP818">
        <v>0</v>
      </c>
      <c r="DQ818">
        <v>1</v>
      </c>
      <c r="DR818">
        <v>0</v>
      </c>
      <c r="DS818">
        <v>1</v>
      </c>
      <c r="DT818">
        <v>1</v>
      </c>
      <c r="DU818">
        <v>0</v>
      </c>
      <c r="DV818">
        <v>0</v>
      </c>
      <c r="DW818">
        <v>0</v>
      </c>
      <c r="DX818">
        <v>0</v>
      </c>
      <c r="DY818">
        <v>1</v>
      </c>
      <c r="DZ818">
        <v>0</v>
      </c>
      <c r="EA818">
        <v>1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1</v>
      </c>
      <c r="EI818">
        <v>0</v>
      </c>
      <c r="EJ818">
        <v>0</v>
      </c>
      <c r="EK818">
        <v>1</v>
      </c>
      <c r="EL818">
        <v>1</v>
      </c>
      <c r="EM818">
        <v>43</v>
      </c>
      <c r="EN818">
        <v>26</v>
      </c>
      <c r="EO818">
        <v>6</v>
      </c>
      <c r="EP818">
        <v>4</v>
      </c>
      <c r="EQ818">
        <v>1</v>
      </c>
      <c r="ER818">
        <v>0</v>
      </c>
      <c r="ES818">
        <v>0</v>
      </c>
      <c r="ET818">
        <v>0</v>
      </c>
      <c r="EU818">
        <v>1</v>
      </c>
      <c r="EV818">
        <v>0</v>
      </c>
      <c r="EW818">
        <v>0</v>
      </c>
      <c r="EX818">
        <v>0</v>
      </c>
      <c r="EY818">
        <v>0</v>
      </c>
      <c r="EZ818">
        <v>0</v>
      </c>
      <c r="FA818">
        <v>0</v>
      </c>
      <c r="FB818">
        <v>0</v>
      </c>
      <c r="FC818">
        <v>0</v>
      </c>
      <c r="FD818">
        <v>0</v>
      </c>
      <c r="FE818">
        <v>2</v>
      </c>
      <c r="FF818">
        <v>0</v>
      </c>
      <c r="FG818">
        <v>1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11</v>
      </c>
      <c r="FQ818">
        <v>26</v>
      </c>
      <c r="FR818">
        <v>82</v>
      </c>
      <c r="FS818">
        <v>19</v>
      </c>
      <c r="FT818">
        <v>5</v>
      </c>
      <c r="FU818">
        <v>14</v>
      </c>
      <c r="FV818">
        <v>1</v>
      </c>
      <c r="FW818">
        <v>1</v>
      </c>
      <c r="FX818">
        <v>13</v>
      </c>
      <c r="FY818">
        <v>0</v>
      </c>
      <c r="FZ818">
        <v>1</v>
      </c>
      <c r="GA818">
        <v>1</v>
      </c>
      <c r="GB818">
        <v>0</v>
      </c>
      <c r="GC818">
        <v>3</v>
      </c>
      <c r="GD818">
        <v>0</v>
      </c>
      <c r="GE818">
        <v>0</v>
      </c>
      <c r="GF818">
        <v>0</v>
      </c>
      <c r="GG818">
        <v>0</v>
      </c>
      <c r="GH818">
        <v>0</v>
      </c>
      <c r="GI818">
        <v>0</v>
      </c>
      <c r="GJ818">
        <v>1</v>
      </c>
      <c r="GK818">
        <v>0</v>
      </c>
      <c r="GL818">
        <v>0</v>
      </c>
      <c r="GM818">
        <v>1</v>
      </c>
      <c r="GN818">
        <v>0</v>
      </c>
      <c r="GO818">
        <v>1</v>
      </c>
      <c r="GP818">
        <v>0</v>
      </c>
      <c r="GQ818">
        <v>0</v>
      </c>
      <c r="GR818">
        <v>0</v>
      </c>
      <c r="GS818">
        <v>0</v>
      </c>
      <c r="GT818">
        <v>21</v>
      </c>
      <c r="GU818">
        <v>82</v>
      </c>
      <c r="GV818">
        <v>64</v>
      </c>
      <c r="GW818">
        <v>28</v>
      </c>
      <c r="GX818">
        <v>18</v>
      </c>
      <c r="GY818">
        <v>1</v>
      </c>
      <c r="GZ818">
        <v>0</v>
      </c>
      <c r="HA818">
        <v>2</v>
      </c>
      <c r="HB818">
        <v>1</v>
      </c>
      <c r="HC818">
        <v>1</v>
      </c>
      <c r="HD818">
        <v>0</v>
      </c>
      <c r="HE818">
        <v>1</v>
      </c>
      <c r="HF818">
        <v>0</v>
      </c>
      <c r="HG818">
        <v>0</v>
      </c>
      <c r="HH818">
        <v>0</v>
      </c>
      <c r="HI818">
        <v>1</v>
      </c>
      <c r="HJ818">
        <v>0</v>
      </c>
      <c r="HK818">
        <v>0</v>
      </c>
      <c r="HL818">
        <v>1</v>
      </c>
      <c r="HM818">
        <v>0</v>
      </c>
      <c r="HN818">
        <v>2</v>
      </c>
      <c r="HO818">
        <v>0</v>
      </c>
      <c r="HP818">
        <v>1</v>
      </c>
      <c r="HQ818">
        <v>0</v>
      </c>
      <c r="HR818">
        <v>2</v>
      </c>
      <c r="HS818">
        <v>1</v>
      </c>
      <c r="HT818">
        <v>2</v>
      </c>
      <c r="HU818">
        <v>0</v>
      </c>
      <c r="HV818">
        <v>0</v>
      </c>
      <c r="HW818">
        <v>1</v>
      </c>
      <c r="HX818">
        <v>1</v>
      </c>
      <c r="HY818">
        <v>64</v>
      </c>
      <c r="HZ818">
        <v>66</v>
      </c>
      <c r="IA818">
        <v>31</v>
      </c>
      <c r="IB818">
        <v>9</v>
      </c>
      <c r="IC818">
        <v>2</v>
      </c>
      <c r="ID818">
        <v>1</v>
      </c>
      <c r="IE818">
        <v>0</v>
      </c>
      <c r="IF818">
        <v>0</v>
      </c>
      <c r="IG818">
        <v>1</v>
      </c>
      <c r="IH818">
        <v>0</v>
      </c>
      <c r="II818">
        <v>0</v>
      </c>
      <c r="IJ818">
        <v>8</v>
      </c>
      <c r="IK818">
        <v>1</v>
      </c>
      <c r="IL818">
        <v>0</v>
      </c>
      <c r="IM818">
        <v>0</v>
      </c>
      <c r="IN818">
        <v>0</v>
      </c>
      <c r="IO818">
        <v>1</v>
      </c>
      <c r="IP818">
        <v>0</v>
      </c>
      <c r="IQ818">
        <v>1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0</v>
      </c>
      <c r="IX818">
        <v>0</v>
      </c>
      <c r="IY818">
        <v>0</v>
      </c>
      <c r="IZ818">
        <v>0</v>
      </c>
      <c r="JA818">
        <v>0</v>
      </c>
      <c r="JB818">
        <v>11</v>
      </c>
      <c r="JC818">
        <v>66</v>
      </c>
      <c r="JD818" t="s">
        <v>0</v>
      </c>
      <c r="JE818" t="s">
        <v>0</v>
      </c>
      <c r="JF818" t="s">
        <v>0</v>
      </c>
      <c r="JG818" t="s">
        <v>0</v>
      </c>
      <c r="JH818" t="s">
        <v>0</v>
      </c>
      <c r="JI818" t="s">
        <v>0</v>
      </c>
      <c r="JJ818" t="s">
        <v>0</v>
      </c>
      <c r="JK818" t="s">
        <v>0</v>
      </c>
      <c r="JL818" t="s">
        <v>0</v>
      </c>
      <c r="JM818" t="s">
        <v>0</v>
      </c>
      <c r="JN818" t="s">
        <v>0</v>
      </c>
      <c r="JO818" t="s">
        <v>0</v>
      </c>
      <c r="JP818" t="s">
        <v>0</v>
      </c>
      <c r="JQ818" t="s">
        <v>0</v>
      </c>
      <c r="JR818" t="s">
        <v>0</v>
      </c>
      <c r="JS818" t="s">
        <v>0</v>
      </c>
      <c r="JT818" t="s">
        <v>0</v>
      </c>
      <c r="JU818" t="s">
        <v>0</v>
      </c>
      <c r="JV818" t="s">
        <v>0</v>
      </c>
      <c r="JW818">
        <v>2</v>
      </c>
      <c r="JX818">
        <v>1</v>
      </c>
      <c r="JY818">
        <v>1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0</v>
      </c>
      <c r="KR818">
        <v>2</v>
      </c>
      <c r="KS818">
        <v>0</v>
      </c>
      <c r="KT818">
        <v>0</v>
      </c>
      <c r="KU818">
        <v>0</v>
      </c>
      <c r="KV818">
        <v>0</v>
      </c>
      <c r="KW818">
        <v>0</v>
      </c>
      <c r="KX818">
        <v>0</v>
      </c>
      <c r="KY818">
        <v>0</v>
      </c>
      <c r="KZ818">
        <v>0</v>
      </c>
      <c r="LA818">
        <v>0</v>
      </c>
      <c r="LB818">
        <v>0</v>
      </c>
      <c r="LC818">
        <v>0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  <c r="LL818">
        <v>0</v>
      </c>
      <c r="LM818">
        <v>0</v>
      </c>
      <c r="LN818">
        <v>0</v>
      </c>
      <c r="LO818">
        <v>0</v>
      </c>
      <c r="LP818">
        <v>0</v>
      </c>
      <c r="LQ818">
        <v>0</v>
      </c>
      <c r="LR818">
        <v>0</v>
      </c>
      <c r="LS818">
        <v>0</v>
      </c>
      <c r="LT818">
        <v>0</v>
      </c>
      <c r="LU818">
        <v>0</v>
      </c>
      <c r="LV818">
        <v>1</v>
      </c>
      <c r="LW818">
        <v>0</v>
      </c>
      <c r="LX818">
        <v>0</v>
      </c>
      <c r="LY818">
        <v>1</v>
      </c>
      <c r="LZ818">
        <v>0</v>
      </c>
      <c r="MA818">
        <v>0</v>
      </c>
      <c r="MB818">
        <v>0</v>
      </c>
      <c r="MC818">
        <v>0</v>
      </c>
      <c r="MD818">
        <v>0</v>
      </c>
      <c r="ME818">
        <v>0</v>
      </c>
      <c r="MF818">
        <v>0</v>
      </c>
      <c r="MG818">
        <v>0</v>
      </c>
      <c r="MH818">
        <v>0</v>
      </c>
      <c r="MI818">
        <v>0</v>
      </c>
      <c r="MJ818">
        <v>0</v>
      </c>
      <c r="MK818">
        <v>0</v>
      </c>
      <c r="ML818">
        <v>0</v>
      </c>
      <c r="MM818">
        <v>1</v>
      </c>
    </row>
    <row r="819" spans="1:351">
      <c r="A819" t="s">
        <v>247</v>
      </c>
      <c r="B819" t="s">
        <v>135</v>
      </c>
      <c r="C819" t="str">
        <f>"206101"</f>
        <v>206101</v>
      </c>
      <c r="D819" t="s">
        <v>241</v>
      </c>
      <c r="E819">
        <v>108</v>
      </c>
      <c r="F819">
        <v>1758</v>
      </c>
      <c r="G819">
        <v>1360</v>
      </c>
      <c r="H819">
        <v>319</v>
      </c>
      <c r="I819">
        <v>1041</v>
      </c>
      <c r="J819">
        <v>0</v>
      </c>
      <c r="K819">
        <v>2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1039</v>
      </c>
      <c r="T819">
        <v>0</v>
      </c>
      <c r="U819">
        <v>0</v>
      </c>
      <c r="V819">
        <v>1039</v>
      </c>
      <c r="W819">
        <v>21</v>
      </c>
      <c r="X819">
        <v>15</v>
      </c>
      <c r="Y819">
        <v>5</v>
      </c>
      <c r="Z819">
        <v>1</v>
      </c>
      <c r="AA819">
        <v>1018</v>
      </c>
      <c r="AB819">
        <v>324</v>
      </c>
      <c r="AC819">
        <v>82</v>
      </c>
      <c r="AD819">
        <v>37</v>
      </c>
      <c r="AE819">
        <v>95</v>
      </c>
      <c r="AF819">
        <v>1</v>
      </c>
      <c r="AG819">
        <v>44</v>
      </c>
      <c r="AH819">
        <v>3</v>
      </c>
      <c r="AI819">
        <v>2</v>
      </c>
      <c r="AJ819">
        <v>4</v>
      </c>
      <c r="AK819">
        <v>10</v>
      </c>
      <c r="AL819">
        <v>15</v>
      </c>
      <c r="AM819">
        <v>3</v>
      </c>
      <c r="AN819">
        <v>0</v>
      </c>
      <c r="AO819">
        <v>0</v>
      </c>
      <c r="AP819">
        <v>1</v>
      </c>
      <c r="AQ819">
        <v>0</v>
      </c>
      <c r="AR819">
        <v>0</v>
      </c>
      <c r="AS819">
        <v>0</v>
      </c>
      <c r="AT819">
        <v>4</v>
      </c>
      <c r="AU819">
        <v>1</v>
      </c>
      <c r="AV819">
        <v>2</v>
      </c>
      <c r="AW819">
        <v>2</v>
      </c>
      <c r="AX819">
        <v>1</v>
      </c>
      <c r="AY819">
        <v>0</v>
      </c>
      <c r="AZ819">
        <v>0</v>
      </c>
      <c r="BA819">
        <v>3</v>
      </c>
      <c r="BB819">
        <v>2</v>
      </c>
      <c r="BC819">
        <v>0</v>
      </c>
      <c r="BD819">
        <v>12</v>
      </c>
      <c r="BE819">
        <v>324</v>
      </c>
      <c r="BF819">
        <v>210</v>
      </c>
      <c r="BG819">
        <v>64</v>
      </c>
      <c r="BH819">
        <v>18</v>
      </c>
      <c r="BI819">
        <v>38</v>
      </c>
      <c r="BJ819">
        <v>16</v>
      </c>
      <c r="BK819">
        <v>37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1</v>
      </c>
      <c r="BT819">
        <v>5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2</v>
      </c>
      <c r="CA819">
        <v>4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25</v>
      </c>
      <c r="CI819">
        <v>210</v>
      </c>
      <c r="CJ819">
        <v>24</v>
      </c>
      <c r="CK819">
        <v>10</v>
      </c>
      <c r="CL819">
        <v>4</v>
      </c>
      <c r="CM819">
        <v>1</v>
      </c>
      <c r="CN819">
        <v>0</v>
      </c>
      <c r="CO819">
        <v>0</v>
      </c>
      <c r="CP819">
        <v>0</v>
      </c>
      <c r="CQ819">
        <v>0</v>
      </c>
      <c r="CR819">
        <v>1</v>
      </c>
      <c r="CS819">
        <v>0</v>
      </c>
      <c r="CT819">
        <v>1</v>
      </c>
      <c r="CU819">
        <v>0</v>
      </c>
      <c r="CV819">
        <v>2</v>
      </c>
      <c r="CW819">
        <v>1</v>
      </c>
      <c r="CX819">
        <v>0</v>
      </c>
      <c r="CY819">
        <v>0</v>
      </c>
      <c r="CZ819">
        <v>0</v>
      </c>
      <c r="DA819">
        <v>2</v>
      </c>
      <c r="DB819">
        <v>0</v>
      </c>
      <c r="DC819">
        <v>0</v>
      </c>
      <c r="DD819">
        <v>0</v>
      </c>
      <c r="DE819">
        <v>1</v>
      </c>
      <c r="DF819">
        <v>0</v>
      </c>
      <c r="DG819">
        <v>0</v>
      </c>
      <c r="DH819">
        <v>1</v>
      </c>
      <c r="DI819">
        <v>24</v>
      </c>
      <c r="DJ819">
        <v>80</v>
      </c>
      <c r="DK819">
        <v>63</v>
      </c>
      <c r="DL819">
        <v>4</v>
      </c>
      <c r="DM819">
        <v>3</v>
      </c>
      <c r="DN819">
        <v>2</v>
      </c>
      <c r="DO819">
        <v>0</v>
      </c>
      <c r="DP819">
        <v>0</v>
      </c>
      <c r="DQ819">
        <v>0</v>
      </c>
      <c r="DR819">
        <v>1</v>
      </c>
      <c r="DS819">
        <v>0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1</v>
      </c>
      <c r="EI819">
        <v>0</v>
      </c>
      <c r="EJ819">
        <v>0</v>
      </c>
      <c r="EK819">
        <v>0</v>
      </c>
      <c r="EL819">
        <v>5</v>
      </c>
      <c r="EM819">
        <v>80</v>
      </c>
      <c r="EN819">
        <v>50</v>
      </c>
      <c r="EO819">
        <v>5</v>
      </c>
      <c r="EP819">
        <v>4</v>
      </c>
      <c r="EQ819">
        <v>2</v>
      </c>
      <c r="ER819">
        <v>0</v>
      </c>
      <c r="ES819">
        <v>3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1</v>
      </c>
      <c r="FH819">
        <v>0</v>
      </c>
      <c r="FI819">
        <v>2</v>
      </c>
      <c r="FJ819">
        <v>1</v>
      </c>
      <c r="FK819">
        <v>0</v>
      </c>
      <c r="FL819">
        <v>0</v>
      </c>
      <c r="FM819">
        <v>0</v>
      </c>
      <c r="FN819">
        <v>0</v>
      </c>
      <c r="FO819">
        <v>1</v>
      </c>
      <c r="FP819">
        <v>30</v>
      </c>
      <c r="FQ819">
        <v>50</v>
      </c>
      <c r="FR819">
        <v>97</v>
      </c>
      <c r="FS819">
        <v>23</v>
      </c>
      <c r="FT819">
        <v>3</v>
      </c>
      <c r="FU819">
        <v>23</v>
      </c>
      <c r="FV819">
        <v>1</v>
      </c>
      <c r="FW819">
        <v>0</v>
      </c>
      <c r="FX819">
        <v>10</v>
      </c>
      <c r="FY819">
        <v>0</v>
      </c>
      <c r="FZ819">
        <v>2</v>
      </c>
      <c r="GA819">
        <v>0</v>
      </c>
      <c r="GB819">
        <v>2</v>
      </c>
      <c r="GC819">
        <v>1</v>
      </c>
      <c r="GD819">
        <v>2</v>
      </c>
      <c r="GE819">
        <v>0</v>
      </c>
      <c r="GF819">
        <v>3</v>
      </c>
      <c r="GG819">
        <v>0</v>
      </c>
      <c r="GH819">
        <v>0</v>
      </c>
      <c r="GI819">
        <v>0</v>
      </c>
      <c r="GJ819">
        <v>1</v>
      </c>
      <c r="GK819">
        <v>0</v>
      </c>
      <c r="GL819">
        <v>0</v>
      </c>
      <c r="GM819">
        <v>3</v>
      </c>
      <c r="GN819">
        <v>0</v>
      </c>
      <c r="GO819">
        <v>0</v>
      </c>
      <c r="GP819">
        <v>0</v>
      </c>
      <c r="GQ819">
        <v>0</v>
      </c>
      <c r="GR819">
        <v>0</v>
      </c>
      <c r="GS819">
        <v>1</v>
      </c>
      <c r="GT819">
        <v>22</v>
      </c>
      <c r="GU819">
        <v>97</v>
      </c>
      <c r="GV819">
        <v>116</v>
      </c>
      <c r="GW819">
        <v>54</v>
      </c>
      <c r="GX819">
        <v>29</v>
      </c>
      <c r="GY819">
        <v>3</v>
      </c>
      <c r="GZ819">
        <v>1</v>
      </c>
      <c r="HA819">
        <v>4</v>
      </c>
      <c r="HB819">
        <v>2</v>
      </c>
      <c r="HC819">
        <v>5</v>
      </c>
      <c r="HD819">
        <v>1</v>
      </c>
      <c r="HE819">
        <v>0</v>
      </c>
      <c r="HF819">
        <v>0</v>
      </c>
      <c r="HG819">
        <v>1</v>
      </c>
      <c r="HH819">
        <v>2</v>
      </c>
      <c r="HI819">
        <v>0</v>
      </c>
      <c r="HJ819">
        <v>2</v>
      </c>
      <c r="HK819">
        <v>0</v>
      </c>
      <c r="HL819">
        <v>1</v>
      </c>
      <c r="HM819">
        <v>0</v>
      </c>
      <c r="HN819">
        <v>3</v>
      </c>
      <c r="HO819">
        <v>1</v>
      </c>
      <c r="HP819">
        <v>3</v>
      </c>
      <c r="HQ819">
        <v>1</v>
      </c>
      <c r="HR819">
        <v>1</v>
      </c>
      <c r="HS819">
        <v>2</v>
      </c>
      <c r="HT819">
        <v>0</v>
      </c>
      <c r="HU819">
        <v>0</v>
      </c>
      <c r="HV819">
        <v>0</v>
      </c>
      <c r="HW819">
        <v>0</v>
      </c>
      <c r="HX819">
        <v>0</v>
      </c>
      <c r="HY819">
        <v>116</v>
      </c>
      <c r="HZ819">
        <v>111</v>
      </c>
      <c r="IA819">
        <v>82</v>
      </c>
      <c r="IB819">
        <v>12</v>
      </c>
      <c r="IC819">
        <v>2</v>
      </c>
      <c r="ID819">
        <v>2</v>
      </c>
      <c r="IE819">
        <v>0</v>
      </c>
      <c r="IF819">
        <v>4</v>
      </c>
      <c r="IG819">
        <v>0</v>
      </c>
      <c r="IH819">
        <v>2</v>
      </c>
      <c r="II819">
        <v>3</v>
      </c>
      <c r="IJ819">
        <v>0</v>
      </c>
      <c r="IK819">
        <v>0</v>
      </c>
      <c r="IL819">
        <v>0</v>
      </c>
      <c r="IM819">
        <v>0</v>
      </c>
      <c r="IN819">
        <v>0</v>
      </c>
      <c r="IO819">
        <v>0</v>
      </c>
      <c r="IP819">
        <v>0</v>
      </c>
      <c r="IQ819">
        <v>0</v>
      </c>
      <c r="IR819">
        <v>0</v>
      </c>
      <c r="IS819">
        <v>0</v>
      </c>
      <c r="IT819">
        <v>1</v>
      </c>
      <c r="IU819">
        <v>0</v>
      </c>
      <c r="IV819">
        <v>1</v>
      </c>
      <c r="IW819">
        <v>2</v>
      </c>
      <c r="IX819">
        <v>0</v>
      </c>
      <c r="IY819">
        <v>0</v>
      </c>
      <c r="IZ819">
        <v>0</v>
      </c>
      <c r="JA819">
        <v>0</v>
      </c>
      <c r="JB819">
        <v>0</v>
      </c>
      <c r="JC819">
        <v>111</v>
      </c>
      <c r="JD819" t="s">
        <v>0</v>
      </c>
      <c r="JE819" t="s">
        <v>0</v>
      </c>
      <c r="JF819" t="s">
        <v>0</v>
      </c>
      <c r="JG819" t="s">
        <v>0</v>
      </c>
      <c r="JH819" t="s">
        <v>0</v>
      </c>
      <c r="JI819" t="s">
        <v>0</v>
      </c>
      <c r="JJ819" t="s">
        <v>0</v>
      </c>
      <c r="JK819" t="s">
        <v>0</v>
      </c>
      <c r="JL819" t="s">
        <v>0</v>
      </c>
      <c r="JM819" t="s">
        <v>0</v>
      </c>
      <c r="JN819" t="s">
        <v>0</v>
      </c>
      <c r="JO819" t="s">
        <v>0</v>
      </c>
      <c r="JP819" t="s">
        <v>0</v>
      </c>
      <c r="JQ819" t="s">
        <v>0</v>
      </c>
      <c r="JR819" t="s">
        <v>0</v>
      </c>
      <c r="JS819" t="s">
        <v>0</v>
      </c>
      <c r="JT819" t="s">
        <v>0</v>
      </c>
      <c r="JU819" t="s">
        <v>0</v>
      </c>
      <c r="JV819" t="s">
        <v>0</v>
      </c>
      <c r="JW819">
        <v>6</v>
      </c>
      <c r="JX819">
        <v>5</v>
      </c>
      <c r="JY819">
        <v>0</v>
      </c>
      <c r="JZ819">
        <v>0</v>
      </c>
      <c r="KA819">
        <v>1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0</v>
      </c>
      <c r="KH819">
        <v>0</v>
      </c>
      <c r="KI819">
        <v>0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0</v>
      </c>
      <c r="KR819">
        <v>6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  <c r="LL819">
        <v>0</v>
      </c>
      <c r="LM819">
        <v>0</v>
      </c>
      <c r="LN819">
        <v>0</v>
      </c>
      <c r="LO819">
        <v>0</v>
      </c>
      <c r="LP819">
        <v>0</v>
      </c>
      <c r="LQ819">
        <v>0</v>
      </c>
      <c r="LR819">
        <v>0</v>
      </c>
      <c r="LS819">
        <v>0</v>
      </c>
      <c r="LT819">
        <v>0</v>
      </c>
      <c r="LU819">
        <v>0</v>
      </c>
      <c r="LV819">
        <v>0</v>
      </c>
      <c r="LW819">
        <v>0</v>
      </c>
      <c r="LX819">
        <v>0</v>
      </c>
      <c r="LY819">
        <v>0</v>
      </c>
      <c r="LZ819">
        <v>0</v>
      </c>
      <c r="MA819">
        <v>0</v>
      </c>
      <c r="MB819">
        <v>0</v>
      </c>
      <c r="MC819">
        <v>0</v>
      </c>
      <c r="MD819">
        <v>0</v>
      </c>
      <c r="ME819">
        <v>0</v>
      </c>
      <c r="MF819">
        <v>0</v>
      </c>
      <c r="MG819">
        <v>0</v>
      </c>
      <c r="MH819">
        <v>0</v>
      </c>
      <c r="MI819">
        <v>0</v>
      </c>
      <c r="MJ819">
        <v>0</v>
      </c>
      <c r="MK819">
        <v>0</v>
      </c>
      <c r="ML819">
        <v>0</v>
      </c>
      <c r="MM819">
        <v>0</v>
      </c>
    </row>
    <row r="820" spans="1:351">
      <c r="A820" t="s">
        <v>246</v>
      </c>
      <c r="B820" t="s">
        <v>135</v>
      </c>
      <c r="C820" t="str">
        <f>"206101"</f>
        <v>206101</v>
      </c>
      <c r="D820" t="s">
        <v>241</v>
      </c>
      <c r="E820">
        <v>109</v>
      </c>
      <c r="F820">
        <v>1476</v>
      </c>
      <c r="G820">
        <v>1130</v>
      </c>
      <c r="H820">
        <v>296</v>
      </c>
      <c r="I820">
        <v>834</v>
      </c>
      <c r="J820">
        <v>2</v>
      </c>
      <c r="K820">
        <v>9</v>
      </c>
      <c r="L820">
        <v>1</v>
      </c>
      <c r="M820">
        <v>1</v>
      </c>
      <c r="N820">
        <v>0</v>
      </c>
      <c r="O820">
        <v>0</v>
      </c>
      <c r="P820">
        <v>0</v>
      </c>
      <c r="Q820">
        <v>0</v>
      </c>
      <c r="R820">
        <v>1</v>
      </c>
      <c r="S820">
        <v>835</v>
      </c>
      <c r="T820">
        <v>1</v>
      </c>
      <c r="U820">
        <v>0</v>
      </c>
      <c r="V820">
        <v>835</v>
      </c>
      <c r="W820">
        <v>17</v>
      </c>
      <c r="X820">
        <v>6</v>
      </c>
      <c r="Y820">
        <v>6</v>
      </c>
      <c r="Z820">
        <v>5</v>
      </c>
      <c r="AA820">
        <v>818</v>
      </c>
      <c r="AB820">
        <v>265</v>
      </c>
      <c r="AC820">
        <v>64</v>
      </c>
      <c r="AD820">
        <v>20</v>
      </c>
      <c r="AE820">
        <v>102</v>
      </c>
      <c r="AF820">
        <v>2</v>
      </c>
      <c r="AG820">
        <v>29</v>
      </c>
      <c r="AH820">
        <v>2</v>
      </c>
      <c r="AI820">
        <v>1</v>
      </c>
      <c r="AJ820">
        <v>2</v>
      </c>
      <c r="AK820">
        <v>4</v>
      </c>
      <c r="AL820">
        <v>12</v>
      </c>
      <c r="AM820">
        <v>2</v>
      </c>
      <c r="AN820">
        <v>0</v>
      </c>
      <c r="AO820">
        <v>1</v>
      </c>
      <c r="AP820">
        <v>0</v>
      </c>
      <c r="AQ820">
        <v>1</v>
      </c>
      <c r="AR820">
        <v>0</v>
      </c>
      <c r="AS820">
        <v>0</v>
      </c>
      <c r="AT820">
        <v>2</v>
      </c>
      <c r="AU820">
        <v>2</v>
      </c>
      <c r="AV820">
        <v>0</v>
      </c>
      <c r="AW820">
        <v>2</v>
      </c>
      <c r="AX820">
        <v>2</v>
      </c>
      <c r="AY820">
        <v>1</v>
      </c>
      <c r="AZ820">
        <v>1</v>
      </c>
      <c r="BA820">
        <v>1</v>
      </c>
      <c r="BB820">
        <v>5</v>
      </c>
      <c r="BC820">
        <v>1</v>
      </c>
      <c r="BD820">
        <v>6</v>
      </c>
      <c r="BE820">
        <v>265</v>
      </c>
      <c r="BF820">
        <v>158</v>
      </c>
      <c r="BG820">
        <v>50</v>
      </c>
      <c r="BH820">
        <v>7</v>
      </c>
      <c r="BI820">
        <v>21</v>
      </c>
      <c r="BJ820">
        <v>5</v>
      </c>
      <c r="BK820">
        <v>26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1</v>
      </c>
      <c r="BS820">
        <v>0</v>
      </c>
      <c r="BT820">
        <v>0</v>
      </c>
      <c r="BU820">
        <v>1</v>
      </c>
      <c r="BV820">
        <v>0</v>
      </c>
      <c r="BW820">
        <v>2</v>
      </c>
      <c r="BX820">
        <v>3</v>
      </c>
      <c r="BY820">
        <v>0</v>
      </c>
      <c r="BZ820">
        <v>0</v>
      </c>
      <c r="CA820">
        <v>5</v>
      </c>
      <c r="CB820">
        <v>0</v>
      </c>
      <c r="CC820">
        <v>1</v>
      </c>
      <c r="CD820">
        <v>0</v>
      </c>
      <c r="CE820">
        <v>1</v>
      </c>
      <c r="CF820">
        <v>2</v>
      </c>
      <c r="CG820">
        <v>3</v>
      </c>
      <c r="CH820">
        <v>30</v>
      </c>
      <c r="CI820">
        <v>158</v>
      </c>
      <c r="CJ820">
        <v>39</v>
      </c>
      <c r="CK820">
        <v>11</v>
      </c>
      <c r="CL820">
        <v>5</v>
      </c>
      <c r="CM820">
        <v>0</v>
      </c>
      <c r="CN820">
        <v>3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2</v>
      </c>
      <c r="CU820">
        <v>1</v>
      </c>
      <c r="CV820">
        <v>1</v>
      </c>
      <c r="CW820">
        <v>2</v>
      </c>
      <c r="CX820">
        <v>0</v>
      </c>
      <c r="CY820">
        <v>0</v>
      </c>
      <c r="CZ820">
        <v>0</v>
      </c>
      <c r="DA820">
        <v>1</v>
      </c>
      <c r="DB820">
        <v>1</v>
      </c>
      <c r="DC820">
        <v>0</v>
      </c>
      <c r="DD820">
        <v>2</v>
      </c>
      <c r="DE820">
        <v>1</v>
      </c>
      <c r="DF820">
        <v>0</v>
      </c>
      <c r="DG820">
        <v>6</v>
      </c>
      <c r="DH820">
        <v>2</v>
      </c>
      <c r="DI820">
        <v>39</v>
      </c>
      <c r="DJ820">
        <v>58</v>
      </c>
      <c r="DK820">
        <v>36</v>
      </c>
      <c r="DL820">
        <v>1</v>
      </c>
      <c r="DM820">
        <v>4</v>
      </c>
      <c r="DN820">
        <v>0</v>
      </c>
      <c r="DO820">
        <v>1</v>
      </c>
      <c r="DP820">
        <v>0</v>
      </c>
      <c r="DQ820">
        <v>3</v>
      </c>
      <c r="DR820">
        <v>0</v>
      </c>
      <c r="DS820">
        <v>0</v>
      </c>
      <c r="DT820">
        <v>4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1</v>
      </c>
      <c r="EC820">
        <v>2</v>
      </c>
      <c r="ED820">
        <v>0</v>
      </c>
      <c r="EE820">
        <v>1</v>
      </c>
      <c r="EF820">
        <v>0</v>
      </c>
      <c r="EG820">
        <v>0</v>
      </c>
      <c r="EH820">
        <v>1</v>
      </c>
      <c r="EI820">
        <v>0</v>
      </c>
      <c r="EJ820">
        <v>0</v>
      </c>
      <c r="EK820">
        <v>0</v>
      </c>
      <c r="EL820">
        <v>4</v>
      </c>
      <c r="EM820">
        <v>58</v>
      </c>
      <c r="EN820">
        <v>46</v>
      </c>
      <c r="EO820">
        <v>2</v>
      </c>
      <c r="EP820">
        <v>2</v>
      </c>
      <c r="EQ820">
        <v>1</v>
      </c>
      <c r="ER820">
        <v>0</v>
      </c>
      <c r="ES820">
        <v>1</v>
      </c>
      <c r="ET820">
        <v>0</v>
      </c>
      <c r="EU820">
        <v>1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1</v>
      </c>
      <c r="FD820">
        <v>0</v>
      </c>
      <c r="FE820">
        <v>5</v>
      </c>
      <c r="FF820">
        <v>0</v>
      </c>
      <c r="FG820">
        <v>0</v>
      </c>
      <c r="FH820">
        <v>0</v>
      </c>
      <c r="FI820">
        <v>1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32</v>
      </c>
      <c r="FQ820">
        <v>46</v>
      </c>
      <c r="FR820">
        <v>79</v>
      </c>
      <c r="FS820">
        <v>21</v>
      </c>
      <c r="FT820">
        <v>5</v>
      </c>
      <c r="FU820">
        <v>19</v>
      </c>
      <c r="FV820">
        <v>2</v>
      </c>
      <c r="FW820">
        <v>1</v>
      </c>
      <c r="FX820">
        <v>5</v>
      </c>
      <c r="FY820">
        <v>0</v>
      </c>
      <c r="FZ820">
        <v>3</v>
      </c>
      <c r="GA820">
        <v>0</v>
      </c>
      <c r="GB820">
        <v>1</v>
      </c>
      <c r="GC820">
        <v>3</v>
      </c>
      <c r="GD820">
        <v>0</v>
      </c>
      <c r="GE820">
        <v>0</v>
      </c>
      <c r="GF820">
        <v>0</v>
      </c>
      <c r="GG820">
        <v>0</v>
      </c>
      <c r="GH820">
        <v>1</v>
      </c>
      <c r="GI820">
        <v>0</v>
      </c>
      <c r="GJ820">
        <v>2</v>
      </c>
      <c r="GK820">
        <v>0</v>
      </c>
      <c r="GL820">
        <v>0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3</v>
      </c>
      <c r="GT820">
        <v>11</v>
      </c>
      <c r="GU820">
        <v>79</v>
      </c>
      <c r="GV820">
        <v>121</v>
      </c>
      <c r="GW820">
        <v>55</v>
      </c>
      <c r="GX820">
        <v>32</v>
      </c>
      <c r="GY820">
        <v>0</v>
      </c>
      <c r="GZ820">
        <v>2</v>
      </c>
      <c r="HA820">
        <v>10</v>
      </c>
      <c r="HB820">
        <v>0</v>
      </c>
      <c r="HC820">
        <v>4</v>
      </c>
      <c r="HD820">
        <v>0</v>
      </c>
      <c r="HE820">
        <v>0</v>
      </c>
      <c r="HF820">
        <v>1</v>
      </c>
      <c r="HG820">
        <v>2</v>
      </c>
      <c r="HH820">
        <v>0</v>
      </c>
      <c r="HI820">
        <v>0</v>
      </c>
      <c r="HJ820">
        <v>1</v>
      </c>
      <c r="HK820">
        <v>0</v>
      </c>
      <c r="HL820">
        <v>0</v>
      </c>
      <c r="HM820">
        <v>2</v>
      </c>
      <c r="HN820">
        <v>3</v>
      </c>
      <c r="HO820">
        <v>1</v>
      </c>
      <c r="HP820">
        <v>1</v>
      </c>
      <c r="HQ820">
        <v>1</v>
      </c>
      <c r="HR820">
        <v>0</v>
      </c>
      <c r="HS820">
        <v>0</v>
      </c>
      <c r="HT820">
        <v>0</v>
      </c>
      <c r="HU820">
        <v>1</v>
      </c>
      <c r="HV820">
        <v>1</v>
      </c>
      <c r="HW820">
        <v>1</v>
      </c>
      <c r="HX820">
        <v>3</v>
      </c>
      <c r="HY820">
        <v>121</v>
      </c>
      <c r="HZ820">
        <v>46</v>
      </c>
      <c r="IA820">
        <v>32</v>
      </c>
      <c r="IB820">
        <v>2</v>
      </c>
      <c r="IC820">
        <v>0</v>
      </c>
      <c r="ID820">
        <v>1</v>
      </c>
      <c r="IE820">
        <v>0</v>
      </c>
      <c r="IF820">
        <v>2</v>
      </c>
      <c r="IG820">
        <v>1</v>
      </c>
      <c r="IH820">
        <v>1</v>
      </c>
      <c r="II820">
        <v>1</v>
      </c>
      <c r="IJ820">
        <v>2</v>
      </c>
      <c r="IK820">
        <v>0</v>
      </c>
      <c r="IL820">
        <v>0</v>
      </c>
      <c r="IM820">
        <v>0</v>
      </c>
      <c r="IN820">
        <v>0</v>
      </c>
      <c r="IO820">
        <v>1</v>
      </c>
      <c r="IP820">
        <v>0</v>
      </c>
      <c r="IQ820">
        <v>1</v>
      </c>
      <c r="IR820">
        <v>2</v>
      </c>
      <c r="IS820">
        <v>0</v>
      </c>
      <c r="IT820">
        <v>0</v>
      </c>
      <c r="IU820">
        <v>0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46</v>
      </c>
      <c r="JD820" t="s">
        <v>0</v>
      </c>
      <c r="JE820" t="s">
        <v>0</v>
      </c>
      <c r="JF820" t="s">
        <v>0</v>
      </c>
      <c r="JG820" t="s">
        <v>0</v>
      </c>
      <c r="JH820" t="s">
        <v>0</v>
      </c>
      <c r="JI820" t="s">
        <v>0</v>
      </c>
      <c r="JJ820" t="s">
        <v>0</v>
      </c>
      <c r="JK820" t="s">
        <v>0</v>
      </c>
      <c r="JL820" t="s">
        <v>0</v>
      </c>
      <c r="JM820" t="s">
        <v>0</v>
      </c>
      <c r="JN820" t="s">
        <v>0</v>
      </c>
      <c r="JO820" t="s">
        <v>0</v>
      </c>
      <c r="JP820" t="s">
        <v>0</v>
      </c>
      <c r="JQ820" t="s">
        <v>0</v>
      </c>
      <c r="JR820" t="s">
        <v>0</v>
      </c>
      <c r="JS820" t="s">
        <v>0</v>
      </c>
      <c r="JT820" t="s">
        <v>0</v>
      </c>
      <c r="JU820" t="s">
        <v>0</v>
      </c>
      <c r="JV820" t="s">
        <v>0</v>
      </c>
      <c r="JW820">
        <v>6</v>
      </c>
      <c r="JX820">
        <v>3</v>
      </c>
      <c r="JY820">
        <v>1</v>
      </c>
      <c r="JZ820">
        <v>0</v>
      </c>
      <c r="KA820">
        <v>0</v>
      </c>
      <c r="KB820">
        <v>0</v>
      </c>
      <c r="KC820">
        <v>1</v>
      </c>
      <c r="KD820">
        <v>0</v>
      </c>
      <c r="KE820">
        <v>1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6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0</v>
      </c>
      <c r="LD820">
        <v>0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  <c r="LM820">
        <v>0</v>
      </c>
      <c r="LN820">
        <v>0</v>
      </c>
      <c r="LO820">
        <v>0</v>
      </c>
      <c r="LP820">
        <v>0</v>
      </c>
      <c r="LQ820">
        <v>0</v>
      </c>
      <c r="LR820">
        <v>0</v>
      </c>
      <c r="LS820">
        <v>0</v>
      </c>
      <c r="LT820">
        <v>0</v>
      </c>
      <c r="LU820">
        <v>0</v>
      </c>
      <c r="LV820">
        <v>0</v>
      </c>
      <c r="LW820">
        <v>0</v>
      </c>
      <c r="LX820">
        <v>0</v>
      </c>
      <c r="LY820">
        <v>0</v>
      </c>
      <c r="LZ820">
        <v>0</v>
      </c>
      <c r="MA820">
        <v>0</v>
      </c>
      <c r="MB820">
        <v>0</v>
      </c>
      <c r="MC820">
        <v>0</v>
      </c>
      <c r="MD820">
        <v>0</v>
      </c>
      <c r="ME820">
        <v>0</v>
      </c>
      <c r="MF820">
        <v>0</v>
      </c>
      <c r="MG820">
        <v>0</v>
      </c>
      <c r="MH820">
        <v>0</v>
      </c>
      <c r="MI820">
        <v>0</v>
      </c>
      <c r="MJ820">
        <v>0</v>
      </c>
      <c r="MK820">
        <v>0</v>
      </c>
      <c r="ML820">
        <v>0</v>
      </c>
      <c r="MM820">
        <v>0</v>
      </c>
    </row>
    <row r="821" spans="1:351">
      <c r="A821" t="s">
        <v>245</v>
      </c>
      <c r="B821" t="s">
        <v>135</v>
      </c>
      <c r="C821" t="str">
        <f>"206101"</f>
        <v>206101</v>
      </c>
      <c r="D821" t="s">
        <v>243</v>
      </c>
      <c r="E821">
        <v>110</v>
      </c>
      <c r="F821">
        <v>1458</v>
      </c>
      <c r="G821">
        <v>1129</v>
      </c>
      <c r="H821">
        <v>271</v>
      </c>
      <c r="I821">
        <v>858</v>
      </c>
      <c r="J821">
        <v>0</v>
      </c>
      <c r="K821">
        <v>1</v>
      </c>
      <c r="L821">
        <v>2</v>
      </c>
      <c r="M821">
        <v>1</v>
      </c>
      <c r="N821">
        <v>0</v>
      </c>
      <c r="O821">
        <v>0</v>
      </c>
      <c r="P821">
        <v>0</v>
      </c>
      <c r="Q821">
        <v>0</v>
      </c>
      <c r="R821">
        <v>1</v>
      </c>
      <c r="S821">
        <v>858</v>
      </c>
      <c r="T821">
        <v>1</v>
      </c>
      <c r="U821">
        <v>0</v>
      </c>
      <c r="V821">
        <v>858</v>
      </c>
      <c r="W821">
        <v>9</v>
      </c>
      <c r="X821">
        <v>4</v>
      </c>
      <c r="Y821">
        <v>3</v>
      </c>
      <c r="Z821">
        <v>2</v>
      </c>
      <c r="AA821">
        <v>849</v>
      </c>
      <c r="AB821">
        <v>279</v>
      </c>
      <c r="AC821">
        <v>75</v>
      </c>
      <c r="AD821">
        <v>22</v>
      </c>
      <c r="AE821">
        <v>110</v>
      </c>
      <c r="AF821">
        <v>1</v>
      </c>
      <c r="AG821">
        <v>32</v>
      </c>
      <c r="AH821">
        <v>1</v>
      </c>
      <c r="AI821">
        <v>1</v>
      </c>
      <c r="AJ821">
        <v>0</v>
      </c>
      <c r="AK821">
        <v>4</v>
      </c>
      <c r="AL821">
        <v>9</v>
      </c>
      <c r="AM821">
        <v>7</v>
      </c>
      <c r="AN821">
        <v>1</v>
      </c>
      <c r="AO821">
        <v>3</v>
      </c>
      <c r="AP821">
        <v>1</v>
      </c>
      <c r="AQ821">
        <v>0</v>
      </c>
      <c r="AR821">
        <v>0</v>
      </c>
      <c r="AS821">
        <v>0</v>
      </c>
      <c r="AT821">
        <v>0</v>
      </c>
      <c r="AU821">
        <v>3</v>
      </c>
      <c r="AV821">
        <v>1</v>
      </c>
      <c r="AW821">
        <v>1</v>
      </c>
      <c r="AX821">
        <v>3</v>
      </c>
      <c r="AY821">
        <v>0</v>
      </c>
      <c r="AZ821">
        <v>0</v>
      </c>
      <c r="BA821">
        <v>1</v>
      </c>
      <c r="BB821">
        <v>1</v>
      </c>
      <c r="BC821">
        <v>0</v>
      </c>
      <c r="BD821">
        <v>2</v>
      </c>
      <c r="BE821">
        <v>279</v>
      </c>
      <c r="BF821">
        <v>162</v>
      </c>
      <c r="BG821">
        <v>42</v>
      </c>
      <c r="BH821">
        <v>5</v>
      </c>
      <c r="BI821">
        <v>34</v>
      </c>
      <c r="BJ821">
        <v>5</v>
      </c>
      <c r="BK821">
        <v>19</v>
      </c>
      <c r="BL821">
        <v>1</v>
      </c>
      <c r="BM821">
        <v>0</v>
      </c>
      <c r="BN821">
        <v>0</v>
      </c>
      <c r="BO821">
        <v>1</v>
      </c>
      <c r="BP821">
        <v>4</v>
      </c>
      <c r="BQ821">
        <v>2</v>
      </c>
      <c r="BR821">
        <v>0</v>
      </c>
      <c r="BS821">
        <v>1</v>
      </c>
      <c r="BT821">
        <v>4</v>
      </c>
      <c r="BU821">
        <v>1</v>
      </c>
      <c r="BV821">
        <v>2</v>
      </c>
      <c r="BW821">
        <v>0</v>
      </c>
      <c r="BX821">
        <v>4</v>
      </c>
      <c r="BY821">
        <v>0</v>
      </c>
      <c r="BZ821">
        <v>1</v>
      </c>
      <c r="CA821">
        <v>0</v>
      </c>
      <c r="CB821">
        <v>0</v>
      </c>
      <c r="CC821">
        <v>1</v>
      </c>
      <c r="CD821">
        <v>0</v>
      </c>
      <c r="CE821">
        <v>0</v>
      </c>
      <c r="CF821">
        <v>0</v>
      </c>
      <c r="CG821">
        <v>0</v>
      </c>
      <c r="CH821">
        <v>35</v>
      </c>
      <c r="CI821">
        <v>162</v>
      </c>
      <c r="CJ821">
        <v>40</v>
      </c>
      <c r="CK821">
        <v>8</v>
      </c>
      <c r="CL821">
        <v>7</v>
      </c>
      <c r="CM821">
        <v>0</v>
      </c>
      <c r="CN821">
        <v>6</v>
      </c>
      <c r="CO821">
        <v>3</v>
      </c>
      <c r="CP821">
        <v>0</v>
      </c>
      <c r="CQ821">
        <v>0</v>
      </c>
      <c r="CR821">
        <v>1</v>
      </c>
      <c r="CS821">
        <v>1</v>
      </c>
      <c r="CT821">
        <v>1</v>
      </c>
      <c r="CU821">
        <v>1</v>
      </c>
      <c r="CV821">
        <v>1</v>
      </c>
      <c r="CW821">
        <v>0</v>
      </c>
      <c r="CX821">
        <v>0</v>
      </c>
      <c r="CY821">
        <v>1</v>
      </c>
      <c r="CZ821">
        <v>0</v>
      </c>
      <c r="DA821">
        <v>1</v>
      </c>
      <c r="DB821">
        <v>0</v>
      </c>
      <c r="DC821">
        <v>1</v>
      </c>
      <c r="DD821">
        <v>3</v>
      </c>
      <c r="DE821">
        <v>0</v>
      </c>
      <c r="DF821">
        <v>0</v>
      </c>
      <c r="DG821">
        <v>2</v>
      </c>
      <c r="DH821">
        <v>3</v>
      </c>
      <c r="DI821">
        <v>40</v>
      </c>
      <c r="DJ821">
        <v>51</v>
      </c>
      <c r="DK821">
        <v>34</v>
      </c>
      <c r="DL821">
        <v>3</v>
      </c>
      <c r="DM821">
        <v>5</v>
      </c>
      <c r="DN821">
        <v>1</v>
      </c>
      <c r="DO821">
        <v>0</v>
      </c>
      <c r="DP821">
        <v>0</v>
      </c>
      <c r="DQ821">
        <v>1</v>
      </c>
      <c r="DR821">
        <v>0</v>
      </c>
      <c r="DS821">
        <v>1</v>
      </c>
      <c r="DT821">
        <v>1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1</v>
      </c>
      <c r="EC821">
        <v>0</v>
      </c>
      <c r="ED821">
        <v>1</v>
      </c>
      <c r="EE821">
        <v>0</v>
      </c>
      <c r="EF821">
        <v>2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1</v>
      </c>
      <c r="EM821">
        <v>51</v>
      </c>
      <c r="EN821">
        <v>29</v>
      </c>
      <c r="EO821">
        <v>4</v>
      </c>
      <c r="EP821">
        <v>0</v>
      </c>
      <c r="EQ821">
        <v>0</v>
      </c>
      <c r="ER821">
        <v>0</v>
      </c>
      <c r="ES821">
        <v>0</v>
      </c>
      <c r="ET821">
        <v>1</v>
      </c>
      <c r="EU821">
        <v>0</v>
      </c>
      <c r="EV821">
        <v>0</v>
      </c>
      <c r="EW821">
        <v>0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1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22</v>
      </c>
      <c r="FQ821">
        <v>29</v>
      </c>
      <c r="FR821">
        <v>110</v>
      </c>
      <c r="FS821">
        <v>26</v>
      </c>
      <c r="FT821">
        <v>2</v>
      </c>
      <c r="FU821">
        <v>35</v>
      </c>
      <c r="FV821">
        <v>1</v>
      </c>
      <c r="FW821">
        <v>0</v>
      </c>
      <c r="FX821">
        <v>11</v>
      </c>
      <c r="FY821">
        <v>0</v>
      </c>
      <c r="FZ821">
        <v>1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1</v>
      </c>
      <c r="GG821">
        <v>0</v>
      </c>
      <c r="GH821">
        <v>0</v>
      </c>
      <c r="GI821">
        <v>0</v>
      </c>
      <c r="GJ821">
        <v>3</v>
      </c>
      <c r="GK821">
        <v>0</v>
      </c>
      <c r="GL821">
        <v>2</v>
      </c>
      <c r="GM821">
        <v>1</v>
      </c>
      <c r="GN821">
        <v>1</v>
      </c>
      <c r="GO821">
        <v>1</v>
      </c>
      <c r="GP821">
        <v>0</v>
      </c>
      <c r="GQ821">
        <v>1</v>
      </c>
      <c r="GR821">
        <v>0</v>
      </c>
      <c r="GS821">
        <v>3</v>
      </c>
      <c r="GT821">
        <v>20</v>
      </c>
      <c r="GU821">
        <v>110</v>
      </c>
      <c r="GV821">
        <v>100</v>
      </c>
      <c r="GW821">
        <v>45</v>
      </c>
      <c r="GX821">
        <v>17</v>
      </c>
      <c r="GY821">
        <v>2</v>
      </c>
      <c r="GZ821">
        <v>1</v>
      </c>
      <c r="HA821">
        <v>4</v>
      </c>
      <c r="HB821">
        <v>5</v>
      </c>
      <c r="HC821">
        <v>9</v>
      </c>
      <c r="HD821">
        <v>0</v>
      </c>
      <c r="HE821">
        <v>0</v>
      </c>
      <c r="HF821">
        <v>0</v>
      </c>
      <c r="HG821">
        <v>2</v>
      </c>
      <c r="HH821">
        <v>0</v>
      </c>
      <c r="HI821">
        <v>0</v>
      </c>
      <c r="HJ821">
        <v>0</v>
      </c>
      <c r="HK821">
        <v>1</v>
      </c>
      <c r="HL821">
        <v>1</v>
      </c>
      <c r="HM821">
        <v>4</v>
      </c>
      <c r="HN821">
        <v>2</v>
      </c>
      <c r="HO821">
        <v>1</v>
      </c>
      <c r="HP821">
        <v>1</v>
      </c>
      <c r="HQ821">
        <v>0</v>
      </c>
      <c r="HR821">
        <v>1</v>
      </c>
      <c r="HS821">
        <v>2</v>
      </c>
      <c r="HT821">
        <v>0</v>
      </c>
      <c r="HU821">
        <v>0</v>
      </c>
      <c r="HV821">
        <v>0</v>
      </c>
      <c r="HW821">
        <v>0</v>
      </c>
      <c r="HX821">
        <v>2</v>
      </c>
      <c r="HY821">
        <v>100</v>
      </c>
      <c r="HZ821">
        <v>68</v>
      </c>
      <c r="IA821">
        <v>42</v>
      </c>
      <c r="IB821">
        <v>9</v>
      </c>
      <c r="IC821">
        <v>0</v>
      </c>
      <c r="ID821">
        <v>4</v>
      </c>
      <c r="IE821">
        <v>1</v>
      </c>
      <c r="IF821">
        <v>1</v>
      </c>
      <c r="IG821">
        <v>0</v>
      </c>
      <c r="IH821">
        <v>0</v>
      </c>
      <c r="II821">
        <v>1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2</v>
      </c>
      <c r="IQ821">
        <v>0</v>
      </c>
      <c r="IR821">
        <v>0</v>
      </c>
      <c r="IS821">
        <v>0</v>
      </c>
      <c r="IT821">
        <v>0</v>
      </c>
      <c r="IU821">
        <v>1</v>
      </c>
      <c r="IV821">
        <v>0</v>
      </c>
      <c r="IW821">
        <v>0</v>
      </c>
      <c r="IX821">
        <v>1</v>
      </c>
      <c r="IY821">
        <v>2</v>
      </c>
      <c r="IZ821">
        <v>0</v>
      </c>
      <c r="JA821">
        <v>0</v>
      </c>
      <c r="JB821">
        <v>4</v>
      </c>
      <c r="JC821">
        <v>68</v>
      </c>
      <c r="JD821" t="s">
        <v>0</v>
      </c>
      <c r="JE821" t="s">
        <v>0</v>
      </c>
      <c r="JF821" t="s">
        <v>0</v>
      </c>
      <c r="JG821" t="s">
        <v>0</v>
      </c>
      <c r="JH821" t="s">
        <v>0</v>
      </c>
      <c r="JI821" t="s">
        <v>0</v>
      </c>
      <c r="JJ821" t="s">
        <v>0</v>
      </c>
      <c r="JK821" t="s">
        <v>0</v>
      </c>
      <c r="JL821" t="s">
        <v>0</v>
      </c>
      <c r="JM821" t="s">
        <v>0</v>
      </c>
      <c r="JN821" t="s">
        <v>0</v>
      </c>
      <c r="JO821" t="s">
        <v>0</v>
      </c>
      <c r="JP821" t="s">
        <v>0</v>
      </c>
      <c r="JQ821" t="s">
        <v>0</v>
      </c>
      <c r="JR821" t="s">
        <v>0</v>
      </c>
      <c r="JS821" t="s">
        <v>0</v>
      </c>
      <c r="JT821" t="s">
        <v>0</v>
      </c>
      <c r="JU821" t="s">
        <v>0</v>
      </c>
      <c r="JV821" t="s">
        <v>0</v>
      </c>
      <c r="JW821">
        <v>8</v>
      </c>
      <c r="JX821">
        <v>3</v>
      </c>
      <c r="JY821">
        <v>1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2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2</v>
      </c>
      <c r="KR821">
        <v>8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0</v>
      </c>
      <c r="LM821">
        <v>0</v>
      </c>
      <c r="LN821">
        <v>0</v>
      </c>
      <c r="LO821">
        <v>0</v>
      </c>
      <c r="LP821">
        <v>0</v>
      </c>
      <c r="LQ821">
        <v>0</v>
      </c>
      <c r="LR821">
        <v>0</v>
      </c>
      <c r="LS821">
        <v>0</v>
      </c>
      <c r="LT821">
        <v>0</v>
      </c>
      <c r="LU821">
        <v>0</v>
      </c>
      <c r="LV821">
        <v>2</v>
      </c>
      <c r="LW821">
        <v>0</v>
      </c>
      <c r="LX821">
        <v>0</v>
      </c>
      <c r="LY821">
        <v>1</v>
      </c>
      <c r="LZ821">
        <v>0</v>
      </c>
      <c r="MA821">
        <v>0</v>
      </c>
      <c r="MB821">
        <v>0</v>
      </c>
      <c r="MC821">
        <v>0</v>
      </c>
      <c r="MD821">
        <v>0</v>
      </c>
      <c r="ME821">
        <v>0</v>
      </c>
      <c r="MF821">
        <v>0</v>
      </c>
      <c r="MG821">
        <v>0</v>
      </c>
      <c r="MH821">
        <v>0</v>
      </c>
      <c r="MI821">
        <v>0</v>
      </c>
      <c r="MJ821">
        <v>1</v>
      </c>
      <c r="MK821">
        <v>0</v>
      </c>
      <c r="ML821">
        <v>0</v>
      </c>
      <c r="MM821">
        <v>2</v>
      </c>
    </row>
    <row r="822" spans="1:351">
      <c r="A822" t="s">
        <v>244</v>
      </c>
      <c r="B822" t="s">
        <v>135</v>
      </c>
      <c r="C822" t="str">
        <f>"206101"</f>
        <v>206101</v>
      </c>
      <c r="D822" t="s">
        <v>243</v>
      </c>
      <c r="E822">
        <v>111</v>
      </c>
      <c r="F822">
        <v>1752</v>
      </c>
      <c r="G822">
        <v>1350</v>
      </c>
      <c r="H822">
        <v>407</v>
      </c>
      <c r="I822">
        <v>943</v>
      </c>
      <c r="J822">
        <v>0</v>
      </c>
      <c r="K822">
        <v>3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942</v>
      </c>
      <c r="T822">
        <v>0</v>
      </c>
      <c r="U822">
        <v>0</v>
      </c>
      <c r="V822">
        <v>942</v>
      </c>
      <c r="W822">
        <v>25</v>
      </c>
      <c r="X822">
        <v>10</v>
      </c>
      <c r="Y822">
        <v>9</v>
      </c>
      <c r="Z822">
        <v>6</v>
      </c>
      <c r="AA822">
        <v>917</v>
      </c>
      <c r="AB822">
        <v>288</v>
      </c>
      <c r="AC822">
        <v>84</v>
      </c>
      <c r="AD822">
        <v>27</v>
      </c>
      <c r="AE822">
        <v>88</v>
      </c>
      <c r="AF822">
        <v>1</v>
      </c>
      <c r="AG822">
        <v>32</v>
      </c>
      <c r="AH822">
        <v>1</v>
      </c>
      <c r="AI822">
        <v>0</v>
      </c>
      <c r="AJ822">
        <v>4</v>
      </c>
      <c r="AK822">
        <v>1</v>
      </c>
      <c r="AL822">
        <v>13</v>
      </c>
      <c r="AM822">
        <v>4</v>
      </c>
      <c r="AN822">
        <v>0</v>
      </c>
      <c r="AO822">
        <v>0</v>
      </c>
      <c r="AP822">
        <v>3</v>
      </c>
      <c r="AQ822">
        <v>1</v>
      </c>
      <c r="AR822">
        <v>0</v>
      </c>
      <c r="AS822">
        <v>0</v>
      </c>
      <c r="AT822">
        <v>3</v>
      </c>
      <c r="AU822">
        <v>1</v>
      </c>
      <c r="AV822">
        <v>5</v>
      </c>
      <c r="AW822">
        <v>1</v>
      </c>
      <c r="AX822">
        <v>2</v>
      </c>
      <c r="AY822">
        <v>1</v>
      </c>
      <c r="AZ822">
        <v>0</v>
      </c>
      <c r="BA822">
        <v>2</v>
      </c>
      <c r="BB822">
        <v>3</v>
      </c>
      <c r="BC822">
        <v>5</v>
      </c>
      <c r="BD822">
        <v>6</v>
      </c>
      <c r="BE822">
        <v>288</v>
      </c>
      <c r="BF822">
        <v>202</v>
      </c>
      <c r="BG822">
        <v>58</v>
      </c>
      <c r="BH822">
        <v>14</v>
      </c>
      <c r="BI822">
        <v>46</v>
      </c>
      <c r="BJ822">
        <v>11</v>
      </c>
      <c r="BK822">
        <v>22</v>
      </c>
      <c r="BL822">
        <v>0</v>
      </c>
      <c r="BM822">
        <v>2</v>
      </c>
      <c r="BN822">
        <v>1</v>
      </c>
      <c r="BO822">
        <v>0</v>
      </c>
      <c r="BP822">
        <v>4</v>
      </c>
      <c r="BQ822">
        <v>0</v>
      </c>
      <c r="BR822">
        <v>1</v>
      </c>
      <c r="BS822">
        <v>1</v>
      </c>
      <c r="BT822">
        <v>1</v>
      </c>
      <c r="BU822">
        <v>0</v>
      </c>
      <c r="BV822">
        <v>0</v>
      </c>
      <c r="BW822">
        <v>0</v>
      </c>
      <c r="BX822">
        <v>2</v>
      </c>
      <c r="BY822">
        <v>0</v>
      </c>
      <c r="BZ822">
        <v>0</v>
      </c>
      <c r="CA822">
        <v>1</v>
      </c>
      <c r="CB822">
        <v>0</v>
      </c>
      <c r="CC822">
        <v>1</v>
      </c>
      <c r="CD822">
        <v>0</v>
      </c>
      <c r="CE822">
        <v>0</v>
      </c>
      <c r="CF822">
        <v>0</v>
      </c>
      <c r="CG822">
        <v>2</v>
      </c>
      <c r="CH822">
        <v>35</v>
      </c>
      <c r="CI822">
        <v>202</v>
      </c>
      <c r="CJ822">
        <v>39</v>
      </c>
      <c r="CK822">
        <v>13</v>
      </c>
      <c r="CL822">
        <v>6</v>
      </c>
      <c r="CM822">
        <v>1</v>
      </c>
      <c r="CN822">
        <v>6</v>
      </c>
      <c r="CO822">
        <v>1</v>
      </c>
      <c r="CP822">
        <v>1</v>
      </c>
      <c r="CQ822">
        <v>0</v>
      </c>
      <c r="CR822">
        <v>0</v>
      </c>
      <c r="CS822">
        <v>0</v>
      </c>
      <c r="CT822">
        <v>1</v>
      </c>
      <c r="CU822">
        <v>1</v>
      </c>
      <c r="CV822">
        <v>0</v>
      </c>
      <c r="CW822">
        <v>0</v>
      </c>
      <c r="CX822">
        <v>0</v>
      </c>
      <c r="CY822">
        <v>0</v>
      </c>
      <c r="CZ822">
        <v>2</v>
      </c>
      <c r="DA822">
        <v>1</v>
      </c>
      <c r="DB822">
        <v>0</v>
      </c>
      <c r="DC822">
        <v>0</v>
      </c>
      <c r="DD822">
        <v>0</v>
      </c>
      <c r="DE822">
        <v>1</v>
      </c>
      <c r="DF822">
        <v>0</v>
      </c>
      <c r="DG822">
        <v>0</v>
      </c>
      <c r="DH822">
        <v>5</v>
      </c>
      <c r="DI822">
        <v>39</v>
      </c>
      <c r="DJ822">
        <v>77</v>
      </c>
      <c r="DK822">
        <v>56</v>
      </c>
      <c r="DL822">
        <v>3</v>
      </c>
      <c r="DM822">
        <v>3</v>
      </c>
      <c r="DN822">
        <v>2</v>
      </c>
      <c r="DO822">
        <v>2</v>
      </c>
      <c r="DP822">
        <v>0</v>
      </c>
      <c r="DQ822">
        <v>1</v>
      </c>
      <c r="DR822">
        <v>0</v>
      </c>
      <c r="DS822">
        <v>0</v>
      </c>
      <c r="DT822">
        <v>1</v>
      </c>
      <c r="DU822">
        <v>0</v>
      </c>
      <c r="DV822">
        <v>0</v>
      </c>
      <c r="DW822">
        <v>0</v>
      </c>
      <c r="DX822">
        <v>0</v>
      </c>
      <c r="DY822">
        <v>1</v>
      </c>
      <c r="DZ822">
        <v>0</v>
      </c>
      <c r="EA822">
        <v>0</v>
      </c>
      <c r="EB822">
        <v>1</v>
      </c>
      <c r="EC822">
        <v>1</v>
      </c>
      <c r="ED822">
        <v>0</v>
      </c>
      <c r="EE822">
        <v>0</v>
      </c>
      <c r="EF822">
        <v>1</v>
      </c>
      <c r="EG822">
        <v>0</v>
      </c>
      <c r="EH822">
        <v>0</v>
      </c>
      <c r="EI822">
        <v>0</v>
      </c>
      <c r="EJ822">
        <v>0</v>
      </c>
      <c r="EK822">
        <v>1</v>
      </c>
      <c r="EL822">
        <v>4</v>
      </c>
      <c r="EM822">
        <v>77</v>
      </c>
      <c r="EN822">
        <v>38</v>
      </c>
      <c r="EO822">
        <v>5</v>
      </c>
      <c r="EP822">
        <v>2</v>
      </c>
      <c r="EQ822">
        <v>1</v>
      </c>
      <c r="ER822">
        <v>0</v>
      </c>
      <c r="ES822">
        <v>0</v>
      </c>
      <c r="ET822">
        <v>2</v>
      </c>
      <c r="EU822">
        <v>0</v>
      </c>
      <c r="EV822">
        <v>0</v>
      </c>
      <c r="EW822">
        <v>0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0</v>
      </c>
      <c r="FI822">
        <v>0</v>
      </c>
      <c r="FJ822">
        <v>0</v>
      </c>
      <c r="FK822">
        <v>0</v>
      </c>
      <c r="FL822">
        <v>0</v>
      </c>
      <c r="FM822">
        <v>0</v>
      </c>
      <c r="FN822">
        <v>0</v>
      </c>
      <c r="FO822">
        <v>0</v>
      </c>
      <c r="FP822">
        <v>28</v>
      </c>
      <c r="FQ822">
        <v>38</v>
      </c>
      <c r="FR822">
        <v>69</v>
      </c>
      <c r="FS822">
        <v>16</v>
      </c>
      <c r="FT822">
        <v>4</v>
      </c>
      <c r="FU822">
        <v>17</v>
      </c>
      <c r="FV822">
        <v>2</v>
      </c>
      <c r="FW822">
        <v>2</v>
      </c>
      <c r="FX822">
        <v>9</v>
      </c>
      <c r="FY822">
        <v>0</v>
      </c>
      <c r="FZ822">
        <v>0</v>
      </c>
      <c r="GA822">
        <v>0</v>
      </c>
      <c r="GB822">
        <v>0</v>
      </c>
      <c r="GC822">
        <v>4</v>
      </c>
      <c r="GD822">
        <v>0</v>
      </c>
      <c r="GE822">
        <v>0</v>
      </c>
      <c r="GF822">
        <v>0</v>
      </c>
      <c r="GG822">
        <v>0</v>
      </c>
      <c r="GH822">
        <v>0</v>
      </c>
      <c r="GI822">
        <v>2</v>
      </c>
      <c r="GJ822">
        <v>0</v>
      </c>
      <c r="GK822">
        <v>1</v>
      </c>
      <c r="GL822">
        <v>0</v>
      </c>
      <c r="GM822">
        <v>0</v>
      </c>
      <c r="GN822">
        <v>0</v>
      </c>
      <c r="GO822">
        <v>0</v>
      </c>
      <c r="GP822">
        <v>0</v>
      </c>
      <c r="GQ822">
        <v>0</v>
      </c>
      <c r="GR822">
        <v>1</v>
      </c>
      <c r="GS822">
        <v>0</v>
      </c>
      <c r="GT822">
        <v>11</v>
      </c>
      <c r="GU822">
        <v>69</v>
      </c>
      <c r="GV822">
        <v>101</v>
      </c>
      <c r="GW822">
        <v>60</v>
      </c>
      <c r="GX822">
        <v>18</v>
      </c>
      <c r="GY822">
        <v>3</v>
      </c>
      <c r="GZ822">
        <v>0</v>
      </c>
      <c r="HA822">
        <v>1</v>
      </c>
      <c r="HB822">
        <v>1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0</v>
      </c>
      <c r="HI822">
        <v>0</v>
      </c>
      <c r="HJ822">
        <v>1</v>
      </c>
      <c r="HK822">
        <v>2</v>
      </c>
      <c r="HL822">
        <v>1</v>
      </c>
      <c r="HM822">
        <v>1</v>
      </c>
      <c r="HN822">
        <v>1</v>
      </c>
      <c r="HO822">
        <v>2</v>
      </c>
      <c r="HP822">
        <v>0</v>
      </c>
      <c r="HQ822">
        <v>0</v>
      </c>
      <c r="HR822">
        <v>3</v>
      </c>
      <c r="HS822">
        <v>0</v>
      </c>
      <c r="HT822">
        <v>0</v>
      </c>
      <c r="HU822">
        <v>3</v>
      </c>
      <c r="HV822">
        <v>0</v>
      </c>
      <c r="HW822">
        <v>2</v>
      </c>
      <c r="HX822">
        <v>1</v>
      </c>
      <c r="HY822">
        <v>101</v>
      </c>
      <c r="HZ822">
        <v>99</v>
      </c>
      <c r="IA822">
        <v>62</v>
      </c>
      <c r="IB822">
        <v>4</v>
      </c>
      <c r="IC822">
        <v>0</v>
      </c>
      <c r="ID822">
        <v>6</v>
      </c>
      <c r="IE822">
        <v>2</v>
      </c>
      <c r="IF822">
        <v>2</v>
      </c>
      <c r="IG822">
        <v>2</v>
      </c>
      <c r="IH822">
        <v>0</v>
      </c>
      <c r="II822">
        <v>3</v>
      </c>
      <c r="IJ822">
        <v>3</v>
      </c>
      <c r="IK822">
        <v>1</v>
      </c>
      <c r="IL822">
        <v>1</v>
      </c>
      <c r="IM822">
        <v>0</v>
      </c>
      <c r="IN822">
        <v>2</v>
      </c>
      <c r="IO822">
        <v>0</v>
      </c>
      <c r="IP822">
        <v>0</v>
      </c>
      <c r="IQ822">
        <v>1</v>
      </c>
      <c r="IR822">
        <v>0</v>
      </c>
      <c r="IS822">
        <v>0</v>
      </c>
      <c r="IT822">
        <v>1</v>
      </c>
      <c r="IU822">
        <v>0</v>
      </c>
      <c r="IV822">
        <v>0</v>
      </c>
      <c r="IW822">
        <v>1</v>
      </c>
      <c r="IX822">
        <v>2</v>
      </c>
      <c r="IY822">
        <v>0</v>
      </c>
      <c r="IZ822">
        <v>2</v>
      </c>
      <c r="JA822">
        <v>1</v>
      </c>
      <c r="JB822">
        <v>3</v>
      </c>
      <c r="JC822">
        <v>99</v>
      </c>
      <c r="JD822" t="s">
        <v>0</v>
      </c>
      <c r="JE822" t="s">
        <v>0</v>
      </c>
      <c r="JF822" t="s">
        <v>0</v>
      </c>
      <c r="JG822" t="s">
        <v>0</v>
      </c>
      <c r="JH822" t="s">
        <v>0</v>
      </c>
      <c r="JI822" t="s">
        <v>0</v>
      </c>
      <c r="JJ822" t="s">
        <v>0</v>
      </c>
      <c r="JK822" t="s">
        <v>0</v>
      </c>
      <c r="JL822" t="s">
        <v>0</v>
      </c>
      <c r="JM822" t="s">
        <v>0</v>
      </c>
      <c r="JN822" t="s">
        <v>0</v>
      </c>
      <c r="JO822" t="s">
        <v>0</v>
      </c>
      <c r="JP822" t="s">
        <v>0</v>
      </c>
      <c r="JQ822" t="s">
        <v>0</v>
      </c>
      <c r="JR822" t="s">
        <v>0</v>
      </c>
      <c r="JS822" t="s">
        <v>0</v>
      </c>
      <c r="JT822" t="s">
        <v>0</v>
      </c>
      <c r="JU822" t="s">
        <v>0</v>
      </c>
      <c r="JV822" t="s">
        <v>0</v>
      </c>
      <c r="JW822">
        <v>4</v>
      </c>
      <c r="JX822">
        <v>2</v>
      </c>
      <c r="JY822">
        <v>2</v>
      </c>
      <c r="JZ822">
        <v>0</v>
      </c>
      <c r="KA822">
        <v>0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0</v>
      </c>
      <c r="KH822">
        <v>0</v>
      </c>
      <c r="KI822">
        <v>0</v>
      </c>
      <c r="KJ822">
        <v>0</v>
      </c>
      <c r="KK822">
        <v>0</v>
      </c>
      <c r="KL822">
        <v>0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4</v>
      </c>
      <c r="KS822">
        <v>0</v>
      </c>
      <c r="KT822">
        <v>0</v>
      </c>
      <c r="KU822">
        <v>0</v>
      </c>
      <c r="KV822">
        <v>0</v>
      </c>
      <c r="KW822">
        <v>0</v>
      </c>
      <c r="KX822">
        <v>0</v>
      </c>
      <c r="KY822">
        <v>0</v>
      </c>
      <c r="KZ822">
        <v>0</v>
      </c>
      <c r="LA822">
        <v>0</v>
      </c>
      <c r="LB822">
        <v>0</v>
      </c>
      <c r="LC822">
        <v>0</v>
      </c>
      <c r="LD822">
        <v>0</v>
      </c>
      <c r="LE822">
        <v>0</v>
      </c>
      <c r="LF822">
        <v>0</v>
      </c>
      <c r="LG822">
        <v>0</v>
      </c>
      <c r="LH822">
        <v>0</v>
      </c>
      <c r="LI822">
        <v>0</v>
      </c>
      <c r="LJ822">
        <v>0</v>
      </c>
      <c r="LK822">
        <v>0</v>
      </c>
      <c r="LL822">
        <v>0</v>
      </c>
      <c r="LM822">
        <v>0</v>
      </c>
      <c r="LN822">
        <v>0</v>
      </c>
      <c r="LO822">
        <v>0</v>
      </c>
      <c r="LP822">
        <v>0</v>
      </c>
      <c r="LQ822">
        <v>0</v>
      </c>
      <c r="LR822">
        <v>0</v>
      </c>
      <c r="LS822">
        <v>0</v>
      </c>
      <c r="LT822">
        <v>0</v>
      </c>
      <c r="LU822">
        <v>0</v>
      </c>
      <c r="LV822">
        <v>0</v>
      </c>
      <c r="LW822">
        <v>0</v>
      </c>
      <c r="LX822">
        <v>0</v>
      </c>
      <c r="LY822">
        <v>0</v>
      </c>
      <c r="LZ822">
        <v>0</v>
      </c>
      <c r="MA822">
        <v>0</v>
      </c>
      <c r="MB822">
        <v>0</v>
      </c>
      <c r="MC822">
        <v>0</v>
      </c>
      <c r="MD822">
        <v>0</v>
      </c>
      <c r="ME822">
        <v>0</v>
      </c>
      <c r="MF822">
        <v>0</v>
      </c>
      <c r="MG822">
        <v>0</v>
      </c>
      <c r="MH822">
        <v>0</v>
      </c>
      <c r="MI822">
        <v>0</v>
      </c>
      <c r="MJ822">
        <v>0</v>
      </c>
      <c r="MK822">
        <v>0</v>
      </c>
      <c r="ML822">
        <v>0</v>
      </c>
      <c r="MM822">
        <v>0</v>
      </c>
    </row>
    <row r="823" spans="1:351">
      <c r="A823" t="s">
        <v>242</v>
      </c>
      <c r="B823" t="s">
        <v>135</v>
      </c>
      <c r="C823" t="str">
        <f>"206101"</f>
        <v>206101</v>
      </c>
      <c r="D823" t="s">
        <v>241</v>
      </c>
      <c r="E823">
        <v>112</v>
      </c>
      <c r="F823">
        <v>1828</v>
      </c>
      <c r="G823">
        <v>1390</v>
      </c>
      <c r="H823">
        <v>327</v>
      </c>
      <c r="I823">
        <v>1063</v>
      </c>
      <c r="J823">
        <v>0</v>
      </c>
      <c r="K823">
        <v>3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1059</v>
      </c>
      <c r="T823">
        <v>0</v>
      </c>
      <c r="U823">
        <v>0</v>
      </c>
      <c r="V823">
        <v>1059</v>
      </c>
      <c r="W823">
        <v>20</v>
      </c>
      <c r="X823">
        <v>13</v>
      </c>
      <c r="Y823">
        <v>4</v>
      </c>
      <c r="Z823">
        <v>3</v>
      </c>
      <c r="AA823">
        <v>1039</v>
      </c>
      <c r="AB823">
        <v>336</v>
      </c>
      <c r="AC823">
        <v>88</v>
      </c>
      <c r="AD823">
        <v>34</v>
      </c>
      <c r="AE823">
        <v>90</v>
      </c>
      <c r="AF823">
        <v>0</v>
      </c>
      <c r="AG823">
        <v>49</v>
      </c>
      <c r="AH823">
        <v>4</v>
      </c>
      <c r="AI823">
        <v>0</v>
      </c>
      <c r="AJ823">
        <v>2</v>
      </c>
      <c r="AK823">
        <v>4</v>
      </c>
      <c r="AL823">
        <v>29</v>
      </c>
      <c r="AM823">
        <v>1</v>
      </c>
      <c r="AN823">
        <v>0</v>
      </c>
      <c r="AO823">
        <v>1</v>
      </c>
      <c r="AP823">
        <v>0</v>
      </c>
      <c r="AQ823">
        <v>2</v>
      </c>
      <c r="AR823">
        <v>3</v>
      </c>
      <c r="AS823">
        <v>0</v>
      </c>
      <c r="AT823">
        <v>4</v>
      </c>
      <c r="AU823">
        <v>0</v>
      </c>
      <c r="AV823">
        <v>3</v>
      </c>
      <c r="AW823">
        <v>5</v>
      </c>
      <c r="AX823">
        <v>1</v>
      </c>
      <c r="AY823">
        <v>0</v>
      </c>
      <c r="AZ823">
        <v>0</v>
      </c>
      <c r="BA823">
        <v>0</v>
      </c>
      <c r="BB823">
        <v>3</v>
      </c>
      <c r="BC823">
        <v>1</v>
      </c>
      <c r="BD823">
        <v>12</v>
      </c>
      <c r="BE823">
        <v>336</v>
      </c>
      <c r="BF823">
        <v>243</v>
      </c>
      <c r="BG823">
        <v>73</v>
      </c>
      <c r="BH823">
        <v>11</v>
      </c>
      <c r="BI823">
        <v>53</v>
      </c>
      <c r="BJ823">
        <v>23</v>
      </c>
      <c r="BK823">
        <v>25</v>
      </c>
      <c r="BL823">
        <v>0</v>
      </c>
      <c r="BM823">
        <v>0</v>
      </c>
      <c r="BN823">
        <v>0</v>
      </c>
      <c r="BO823">
        <v>3</v>
      </c>
      <c r="BP823">
        <v>2</v>
      </c>
      <c r="BQ823">
        <v>0</v>
      </c>
      <c r="BR823">
        <v>0</v>
      </c>
      <c r="BS823">
        <v>1</v>
      </c>
      <c r="BT823">
        <v>2</v>
      </c>
      <c r="BU823">
        <v>0</v>
      </c>
      <c r="BV823">
        <v>3</v>
      </c>
      <c r="BW823">
        <v>0</v>
      </c>
      <c r="BX823">
        <v>1</v>
      </c>
      <c r="BY823">
        <v>0</v>
      </c>
      <c r="BZ823">
        <v>0</v>
      </c>
      <c r="CA823">
        <v>12</v>
      </c>
      <c r="CB823">
        <v>2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32</v>
      </c>
      <c r="CI823">
        <v>243</v>
      </c>
      <c r="CJ823">
        <v>37</v>
      </c>
      <c r="CK823">
        <v>8</v>
      </c>
      <c r="CL823">
        <v>3</v>
      </c>
      <c r="CM823">
        <v>3</v>
      </c>
      <c r="CN823">
        <v>3</v>
      </c>
      <c r="CO823">
        <v>2</v>
      </c>
      <c r="CP823">
        <v>1</v>
      </c>
      <c r="CQ823">
        <v>0</v>
      </c>
      <c r="CR823">
        <v>1</v>
      </c>
      <c r="CS823">
        <v>0</v>
      </c>
      <c r="CT823">
        <v>1</v>
      </c>
      <c r="CU823">
        <v>0</v>
      </c>
      <c r="CV823">
        <v>2</v>
      </c>
      <c r="CW823">
        <v>0</v>
      </c>
      <c r="CX823">
        <v>0</v>
      </c>
      <c r="CY823">
        <v>3</v>
      </c>
      <c r="CZ823">
        <v>0</v>
      </c>
      <c r="DA823">
        <v>2</v>
      </c>
      <c r="DB823">
        <v>3</v>
      </c>
      <c r="DC823">
        <v>1</v>
      </c>
      <c r="DD823">
        <v>2</v>
      </c>
      <c r="DE823">
        <v>0</v>
      </c>
      <c r="DF823">
        <v>0</v>
      </c>
      <c r="DG823">
        <v>0</v>
      </c>
      <c r="DH823">
        <v>2</v>
      </c>
      <c r="DI823">
        <v>37</v>
      </c>
      <c r="DJ823">
        <v>76</v>
      </c>
      <c r="DK823">
        <v>48</v>
      </c>
      <c r="DL823">
        <v>3</v>
      </c>
      <c r="DM823">
        <v>2</v>
      </c>
      <c r="DN823">
        <v>2</v>
      </c>
      <c r="DO823">
        <v>1</v>
      </c>
      <c r="DP823">
        <v>3</v>
      </c>
      <c r="DQ823">
        <v>0</v>
      </c>
      <c r="DR823">
        <v>0</v>
      </c>
      <c r="DS823">
        <v>1</v>
      </c>
      <c r="DT823">
        <v>2</v>
      </c>
      <c r="DU823">
        <v>1</v>
      </c>
      <c r="DV823">
        <v>0</v>
      </c>
      <c r="DW823">
        <v>1</v>
      </c>
      <c r="DX823">
        <v>0</v>
      </c>
      <c r="DY823">
        <v>0</v>
      </c>
      <c r="DZ823">
        <v>1</v>
      </c>
      <c r="EA823">
        <v>0</v>
      </c>
      <c r="EB823">
        <v>0</v>
      </c>
      <c r="EC823">
        <v>1</v>
      </c>
      <c r="ED823">
        <v>0</v>
      </c>
      <c r="EE823">
        <v>2</v>
      </c>
      <c r="EF823">
        <v>0</v>
      </c>
      <c r="EG823">
        <v>0</v>
      </c>
      <c r="EH823">
        <v>2</v>
      </c>
      <c r="EI823">
        <v>1</v>
      </c>
      <c r="EJ823">
        <v>1</v>
      </c>
      <c r="EK823">
        <v>1</v>
      </c>
      <c r="EL823">
        <v>3</v>
      </c>
      <c r="EM823">
        <v>76</v>
      </c>
      <c r="EN823">
        <v>43</v>
      </c>
      <c r="EO823">
        <v>2</v>
      </c>
      <c r="EP823">
        <v>0</v>
      </c>
      <c r="EQ823">
        <v>1</v>
      </c>
      <c r="ER823">
        <v>0</v>
      </c>
      <c r="ES823">
        <v>0</v>
      </c>
      <c r="ET823">
        <v>2</v>
      </c>
      <c r="EU823">
        <v>1</v>
      </c>
      <c r="EV823">
        <v>0</v>
      </c>
      <c r="EW823">
        <v>1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3</v>
      </c>
      <c r="FF823">
        <v>0</v>
      </c>
      <c r="FG823">
        <v>0</v>
      </c>
      <c r="FH823">
        <v>0</v>
      </c>
      <c r="FI823">
        <v>2</v>
      </c>
      <c r="FJ823">
        <v>6</v>
      </c>
      <c r="FK823">
        <v>0</v>
      </c>
      <c r="FL823">
        <v>0</v>
      </c>
      <c r="FM823">
        <v>0</v>
      </c>
      <c r="FN823">
        <v>0</v>
      </c>
      <c r="FO823">
        <v>1</v>
      </c>
      <c r="FP823">
        <v>24</v>
      </c>
      <c r="FQ823">
        <v>43</v>
      </c>
      <c r="FR823">
        <v>98</v>
      </c>
      <c r="FS823">
        <v>23</v>
      </c>
      <c r="FT823">
        <v>6</v>
      </c>
      <c r="FU823">
        <v>32</v>
      </c>
      <c r="FV823">
        <v>1</v>
      </c>
      <c r="FW823">
        <v>3</v>
      </c>
      <c r="FX823">
        <v>13</v>
      </c>
      <c r="FY823">
        <v>0</v>
      </c>
      <c r="FZ823">
        <v>0</v>
      </c>
      <c r="GA823">
        <v>0</v>
      </c>
      <c r="GB823">
        <v>0</v>
      </c>
      <c r="GC823">
        <v>8</v>
      </c>
      <c r="GD823">
        <v>0</v>
      </c>
      <c r="GE823">
        <v>0</v>
      </c>
      <c r="GF823">
        <v>0</v>
      </c>
      <c r="GG823">
        <v>0</v>
      </c>
      <c r="GH823">
        <v>0</v>
      </c>
      <c r="GI823">
        <v>1</v>
      </c>
      <c r="GJ823">
        <v>1</v>
      </c>
      <c r="GK823">
        <v>0</v>
      </c>
      <c r="GL823">
        <v>0</v>
      </c>
      <c r="GM823">
        <v>1</v>
      </c>
      <c r="GN823">
        <v>0</v>
      </c>
      <c r="GO823">
        <v>0</v>
      </c>
      <c r="GP823">
        <v>1</v>
      </c>
      <c r="GQ823">
        <v>0</v>
      </c>
      <c r="GR823">
        <v>0</v>
      </c>
      <c r="GS823">
        <v>0</v>
      </c>
      <c r="GT823">
        <v>8</v>
      </c>
      <c r="GU823">
        <v>98</v>
      </c>
      <c r="GV823">
        <v>99</v>
      </c>
      <c r="GW823">
        <v>51</v>
      </c>
      <c r="GX823">
        <v>21</v>
      </c>
      <c r="GY823">
        <v>0</v>
      </c>
      <c r="GZ823">
        <v>1</v>
      </c>
      <c r="HA823">
        <v>3</v>
      </c>
      <c r="HB823">
        <v>1</v>
      </c>
      <c r="HC823">
        <v>1</v>
      </c>
      <c r="HD823">
        <v>0</v>
      </c>
      <c r="HE823">
        <v>0</v>
      </c>
      <c r="HF823">
        <v>0</v>
      </c>
      <c r="HG823">
        <v>1</v>
      </c>
      <c r="HH823">
        <v>1</v>
      </c>
      <c r="HI823">
        <v>0</v>
      </c>
      <c r="HJ823">
        <v>0</v>
      </c>
      <c r="HK823">
        <v>0</v>
      </c>
      <c r="HL823">
        <v>3</v>
      </c>
      <c r="HM823">
        <v>3</v>
      </c>
      <c r="HN823">
        <v>1</v>
      </c>
      <c r="HO823">
        <v>0</v>
      </c>
      <c r="HP823">
        <v>0</v>
      </c>
      <c r="HQ823">
        <v>1</v>
      </c>
      <c r="HR823">
        <v>0</v>
      </c>
      <c r="HS823">
        <v>2</v>
      </c>
      <c r="HT823">
        <v>0</v>
      </c>
      <c r="HU823">
        <v>3</v>
      </c>
      <c r="HV823">
        <v>1</v>
      </c>
      <c r="HW823">
        <v>1</v>
      </c>
      <c r="HX823">
        <v>4</v>
      </c>
      <c r="HY823">
        <v>99</v>
      </c>
      <c r="HZ823">
        <v>101</v>
      </c>
      <c r="IA823">
        <v>66</v>
      </c>
      <c r="IB823">
        <v>7</v>
      </c>
      <c r="IC823">
        <v>1</v>
      </c>
      <c r="ID823">
        <v>4</v>
      </c>
      <c r="IE823">
        <v>1</v>
      </c>
      <c r="IF823">
        <v>1</v>
      </c>
      <c r="IG823">
        <v>3</v>
      </c>
      <c r="IH823">
        <v>3</v>
      </c>
      <c r="II823">
        <v>2</v>
      </c>
      <c r="IJ823">
        <v>0</v>
      </c>
      <c r="IK823">
        <v>1</v>
      </c>
      <c r="IL823">
        <v>0</v>
      </c>
      <c r="IM823">
        <v>0</v>
      </c>
      <c r="IN823">
        <v>3</v>
      </c>
      <c r="IO823">
        <v>0</v>
      </c>
      <c r="IP823">
        <v>1</v>
      </c>
      <c r="IQ823">
        <v>0</v>
      </c>
      <c r="IR823">
        <v>1</v>
      </c>
      <c r="IS823">
        <v>1</v>
      </c>
      <c r="IT823">
        <v>0</v>
      </c>
      <c r="IU823">
        <v>0</v>
      </c>
      <c r="IV823">
        <v>0</v>
      </c>
      <c r="IW823">
        <v>0</v>
      </c>
      <c r="IX823">
        <v>1</v>
      </c>
      <c r="IY823">
        <v>1</v>
      </c>
      <c r="IZ823">
        <v>0</v>
      </c>
      <c r="JA823">
        <v>0</v>
      </c>
      <c r="JB823">
        <v>4</v>
      </c>
      <c r="JC823">
        <v>101</v>
      </c>
      <c r="JD823" t="s">
        <v>0</v>
      </c>
      <c r="JE823" t="s">
        <v>0</v>
      </c>
      <c r="JF823" t="s">
        <v>0</v>
      </c>
      <c r="JG823" t="s">
        <v>0</v>
      </c>
      <c r="JH823" t="s">
        <v>0</v>
      </c>
      <c r="JI823" t="s">
        <v>0</v>
      </c>
      <c r="JJ823" t="s">
        <v>0</v>
      </c>
      <c r="JK823" t="s">
        <v>0</v>
      </c>
      <c r="JL823" t="s">
        <v>0</v>
      </c>
      <c r="JM823" t="s">
        <v>0</v>
      </c>
      <c r="JN823" t="s">
        <v>0</v>
      </c>
      <c r="JO823" t="s">
        <v>0</v>
      </c>
      <c r="JP823" t="s">
        <v>0</v>
      </c>
      <c r="JQ823" t="s">
        <v>0</v>
      </c>
      <c r="JR823" t="s">
        <v>0</v>
      </c>
      <c r="JS823" t="s">
        <v>0</v>
      </c>
      <c r="JT823" t="s">
        <v>0</v>
      </c>
      <c r="JU823" t="s">
        <v>0</v>
      </c>
      <c r="JV823" t="s">
        <v>0</v>
      </c>
      <c r="JW823">
        <v>5</v>
      </c>
      <c r="JX823">
        <v>1</v>
      </c>
      <c r="JY823">
        <v>0</v>
      </c>
      <c r="JZ823">
        <v>0</v>
      </c>
      <c r="KA823">
        <v>0</v>
      </c>
      <c r="KB823">
        <v>1</v>
      </c>
      <c r="KC823">
        <v>0</v>
      </c>
      <c r="KD823">
        <v>0</v>
      </c>
      <c r="KE823">
        <v>0</v>
      </c>
      <c r="KF823">
        <v>1</v>
      </c>
      <c r="KG823">
        <v>0</v>
      </c>
      <c r="KH823">
        <v>0</v>
      </c>
      <c r="KI823">
        <v>1</v>
      </c>
      <c r="KJ823">
        <v>0</v>
      </c>
      <c r="KK823">
        <v>1</v>
      </c>
      <c r="KL823">
        <v>0</v>
      </c>
      <c r="KM823">
        <v>0</v>
      </c>
      <c r="KN823">
        <v>0</v>
      </c>
      <c r="KO823">
        <v>0</v>
      </c>
      <c r="KP823">
        <v>0</v>
      </c>
      <c r="KQ823">
        <v>0</v>
      </c>
      <c r="KR823">
        <v>5</v>
      </c>
      <c r="KS823">
        <v>0</v>
      </c>
      <c r="KT823">
        <v>0</v>
      </c>
      <c r="KU823">
        <v>0</v>
      </c>
      <c r="KV823">
        <v>0</v>
      </c>
      <c r="KW823">
        <v>0</v>
      </c>
      <c r="KX823">
        <v>0</v>
      </c>
      <c r="KY823">
        <v>0</v>
      </c>
      <c r="KZ823">
        <v>0</v>
      </c>
      <c r="LA823">
        <v>0</v>
      </c>
      <c r="LB823">
        <v>0</v>
      </c>
      <c r="LC823">
        <v>0</v>
      </c>
      <c r="LD823">
        <v>0</v>
      </c>
      <c r="LE823">
        <v>0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0</v>
      </c>
      <c r="LM823">
        <v>0</v>
      </c>
      <c r="LN823">
        <v>0</v>
      </c>
      <c r="LO823">
        <v>0</v>
      </c>
      <c r="LP823">
        <v>0</v>
      </c>
      <c r="LQ823">
        <v>0</v>
      </c>
      <c r="LR823">
        <v>0</v>
      </c>
      <c r="LS823">
        <v>0</v>
      </c>
      <c r="LT823">
        <v>0</v>
      </c>
      <c r="LU823">
        <v>0</v>
      </c>
      <c r="LV823">
        <v>1</v>
      </c>
      <c r="LW823">
        <v>0</v>
      </c>
      <c r="LX823">
        <v>0</v>
      </c>
      <c r="LY823">
        <v>0</v>
      </c>
      <c r="LZ823">
        <v>0</v>
      </c>
      <c r="MA823">
        <v>0</v>
      </c>
      <c r="MB823">
        <v>0</v>
      </c>
      <c r="MC823">
        <v>0</v>
      </c>
      <c r="MD823">
        <v>0</v>
      </c>
      <c r="ME823">
        <v>0</v>
      </c>
      <c r="MF823">
        <v>0</v>
      </c>
      <c r="MG823">
        <v>0</v>
      </c>
      <c r="MH823">
        <v>0</v>
      </c>
      <c r="MI823">
        <v>1</v>
      </c>
      <c r="MJ823">
        <v>0</v>
      </c>
      <c r="MK823">
        <v>0</v>
      </c>
      <c r="ML823">
        <v>0</v>
      </c>
      <c r="MM823">
        <v>1</v>
      </c>
    </row>
    <row r="824" spans="1:351">
      <c r="A824" t="s">
        <v>240</v>
      </c>
      <c r="B824" t="s">
        <v>135</v>
      </c>
      <c r="C824" t="str">
        <f>"206101"</f>
        <v>206101</v>
      </c>
      <c r="D824" t="s">
        <v>237</v>
      </c>
      <c r="E824">
        <v>113</v>
      </c>
      <c r="F824">
        <v>1277</v>
      </c>
      <c r="G824">
        <v>990</v>
      </c>
      <c r="H824">
        <v>295</v>
      </c>
      <c r="I824">
        <v>695</v>
      </c>
      <c r="J824">
        <v>0</v>
      </c>
      <c r="K824">
        <v>4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695</v>
      </c>
      <c r="T824">
        <v>0</v>
      </c>
      <c r="U824">
        <v>0</v>
      </c>
      <c r="V824">
        <v>695</v>
      </c>
      <c r="W824">
        <v>10</v>
      </c>
      <c r="X824">
        <v>8</v>
      </c>
      <c r="Y824">
        <v>2</v>
      </c>
      <c r="Z824">
        <v>0</v>
      </c>
      <c r="AA824">
        <v>685</v>
      </c>
      <c r="AB824">
        <v>256</v>
      </c>
      <c r="AC824">
        <v>78</v>
      </c>
      <c r="AD824">
        <v>27</v>
      </c>
      <c r="AE824">
        <v>83</v>
      </c>
      <c r="AF824">
        <v>3</v>
      </c>
      <c r="AG824">
        <v>24</v>
      </c>
      <c r="AH824">
        <v>2</v>
      </c>
      <c r="AI824">
        <v>0</v>
      </c>
      <c r="AJ824">
        <v>2</v>
      </c>
      <c r="AK824">
        <v>4</v>
      </c>
      <c r="AL824">
        <v>7</v>
      </c>
      <c r="AM824">
        <v>2</v>
      </c>
      <c r="AN824">
        <v>0</v>
      </c>
      <c r="AO824">
        <v>2</v>
      </c>
      <c r="AP824">
        <v>3</v>
      </c>
      <c r="AQ824">
        <v>5</v>
      </c>
      <c r="AR824">
        <v>0</v>
      </c>
      <c r="AS824">
        <v>0</v>
      </c>
      <c r="AT824">
        <v>4</v>
      </c>
      <c r="AU824">
        <v>0</v>
      </c>
      <c r="AV824">
        <v>2</v>
      </c>
      <c r="AW824">
        <v>1</v>
      </c>
      <c r="AX824">
        <v>2</v>
      </c>
      <c r="AY824">
        <v>0</v>
      </c>
      <c r="AZ824">
        <v>1</v>
      </c>
      <c r="BA824">
        <v>0</v>
      </c>
      <c r="BB824">
        <v>0</v>
      </c>
      <c r="BC824">
        <v>1</v>
      </c>
      <c r="BD824">
        <v>3</v>
      </c>
      <c r="BE824">
        <v>256</v>
      </c>
      <c r="BF824">
        <v>119</v>
      </c>
      <c r="BG824">
        <v>25</v>
      </c>
      <c r="BH824">
        <v>11</v>
      </c>
      <c r="BI824">
        <v>27</v>
      </c>
      <c r="BJ824">
        <v>5</v>
      </c>
      <c r="BK824">
        <v>10</v>
      </c>
      <c r="BL824">
        <v>0</v>
      </c>
      <c r="BM824">
        <v>0</v>
      </c>
      <c r="BN824">
        <v>1</v>
      </c>
      <c r="BO824">
        <v>3</v>
      </c>
      <c r="BP824">
        <v>1</v>
      </c>
      <c r="BQ824">
        <v>1</v>
      </c>
      <c r="BR824">
        <v>2</v>
      </c>
      <c r="BS824">
        <v>0</v>
      </c>
      <c r="BT824">
        <v>0</v>
      </c>
      <c r="BU824">
        <v>0</v>
      </c>
      <c r="BV824">
        <v>1</v>
      </c>
      <c r="BW824">
        <v>1</v>
      </c>
      <c r="BX824">
        <v>0</v>
      </c>
      <c r="BY824">
        <v>0</v>
      </c>
      <c r="BZ824">
        <v>0</v>
      </c>
      <c r="CA824">
        <v>3</v>
      </c>
      <c r="CB824">
        <v>0</v>
      </c>
      <c r="CC824">
        <v>2</v>
      </c>
      <c r="CD824">
        <v>1</v>
      </c>
      <c r="CE824">
        <v>1</v>
      </c>
      <c r="CF824">
        <v>0</v>
      </c>
      <c r="CG824">
        <v>1</v>
      </c>
      <c r="CH824">
        <v>23</v>
      </c>
      <c r="CI824">
        <v>119</v>
      </c>
      <c r="CJ824">
        <v>13</v>
      </c>
      <c r="CK824">
        <v>5</v>
      </c>
      <c r="CL824">
        <v>1</v>
      </c>
      <c r="CM824">
        <v>0</v>
      </c>
      <c r="CN824">
        <v>4</v>
      </c>
      <c r="CO824">
        <v>0</v>
      </c>
      <c r="CP824">
        <v>0</v>
      </c>
      <c r="CQ824">
        <v>0</v>
      </c>
      <c r="CR824">
        <v>1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1</v>
      </c>
      <c r="DG824">
        <v>0</v>
      </c>
      <c r="DH824">
        <v>1</v>
      </c>
      <c r="DI824">
        <v>13</v>
      </c>
      <c r="DJ824">
        <v>42</v>
      </c>
      <c r="DK824">
        <v>23</v>
      </c>
      <c r="DL824">
        <v>3</v>
      </c>
      <c r="DM824">
        <v>0</v>
      </c>
      <c r="DN824">
        <v>0</v>
      </c>
      <c r="DO824">
        <v>0</v>
      </c>
      <c r="DP824">
        <v>1</v>
      </c>
      <c r="DQ824">
        <v>1</v>
      </c>
      <c r="DR824">
        <v>2</v>
      </c>
      <c r="DS824">
        <v>0</v>
      </c>
      <c r="DT824">
        <v>2</v>
      </c>
      <c r="DU824">
        <v>2</v>
      </c>
      <c r="DV824">
        <v>0</v>
      </c>
      <c r="DW824">
        <v>0</v>
      </c>
      <c r="DX824">
        <v>0</v>
      </c>
      <c r="DY824">
        <v>1</v>
      </c>
      <c r="DZ824">
        <v>1</v>
      </c>
      <c r="EA824">
        <v>0</v>
      </c>
      <c r="EB824">
        <v>1</v>
      </c>
      <c r="EC824">
        <v>1</v>
      </c>
      <c r="ED824">
        <v>0</v>
      </c>
      <c r="EE824">
        <v>2</v>
      </c>
      <c r="EF824">
        <v>0</v>
      </c>
      <c r="EG824">
        <v>0</v>
      </c>
      <c r="EH824">
        <v>0</v>
      </c>
      <c r="EI824">
        <v>0</v>
      </c>
      <c r="EJ824">
        <v>1</v>
      </c>
      <c r="EK824">
        <v>1</v>
      </c>
      <c r="EL824">
        <v>0</v>
      </c>
      <c r="EM824">
        <v>42</v>
      </c>
      <c r="EN824">
        <v>29</v>
      </c>
      <c r="EO824">
        <v>3</v>
      </c>
      <c r="EP824">
        <v>1</v>
      </c>
      <c r="EQ824">
        <v>0</v>
      </c>
      <c r="ER824">
        <v>1</v>
      </c>
      <c r="ES824">
        <v>0</v>
      </c>
      <c r="ET824">
        <v>0</v>
      </c>
      <c r="EU824">
        <v>0</v>
      </c>
      <c r="EV824">
        <v>0</v>
      </c>
      <c r="EW824">
        <v>1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</v>
      </c>
      <c r="FJ824">
        <v>0</v>
      </c>
      <c r="FK824">
        <v>0</v>
      </c>
      <c r="FL824">
        <v>1</v>
      </c>
      <c r="FM824">
        <v>0</v>
      </c>
      <c r="FN824">
        <v>0</v>
      </c>
      <c r="FO824">
        <v>0</v>
      </c>
      <c r="FP824">
        <v>22</v>
      </c>
      <c r="FQ824">
        <v>29</v>
      </c>
      <c r="FR824">
        <v>92</v>
      </c>
      <c r="FS824">
        <v>18</v>
      </c>
      <c r="FT824">
        <v>3</v>
      </c>
      <c r="FU824">
        <v>15</v>
      </c>
      <c r="FV824">
        <v>2</v>
      </c>
      <c r="FW824">
        <v>3</v>
      </c>
      <c r="FX824">
        <v>19</v>
      </c>
      <c r="FY824">
        <v>0</v>
      </c>
      <c r="FZ824">
        <v>0</v>
      </c>
      <c r="GA824">
        <v>0</v>
      </c>
      <c r="GB824">
        <v>0</v>
      </c>
      <c r="GC824">
        <v>5</v>
      </c>
      <c r="GD824">
        <v>0</v>
      </c>
      <c r="GE824">
        <v>0</v>
      </c>
      <c r="GF824">
        <v>0</v>
      </c>
      <c r="GG824">
        <v>0</v>
      </c>
      <c r="GH824">
        <v>1</v>
      </c>
      <c r="GI824">
        <v>0</v>
      </c>
      <c r="GJ824">
        <v>0</v>
      </c>
      <c r="GK824">
        <v>0</v>
      </c>
      <c r="GL824">
        <v>0</v>
      </c>
      <c r="GM824">
        <v>0</v>
      </c>
      <c r="GN824">
        <v>2</v>
      </c>
      <c r="GO824">
        <v>1</v>
      </c>
      <c r="GP824">
        <v>1</v>
      </c>
      <c r="GQ824">
        <v>0</v>
      </c>
      <c r="GR824">
        <v>0</v>
      </c>
      <c r="GS824">
        <v>5</v>
      </c>
      <c r="GT824">
        <v>17</v>
      </c>
      <c r="GU824">
        <v>92</v>
      </c>
      <c r="GV824">
        <v>71</v>
      </c>
      <c r="GW824">
        <v>24</v>
      </c>
      <c r="GX824">
        <v>23</v>
      </c>
      <c r="GY824">
        <v>2</v>
      </c>
      <c r="GZ824">
        <v>0</v>
      </c>
      <c r="HA824">
        <v>0</v>
      </c>
      <c r="HB824">
        <v>0</v>
      </c>
      <c r="HC824">
        <v>1</v>
      </c>
      <c r="HD824">
        <v>0</v>
      </c>
      <c r="HE824">
        <v>3</v>
      </c>
      <c r="HF824">
        <v>0</v>
      </c>
      <c r="HG824">
        <v>0</v>
      </c>
      <c r="HH824">
        <v>0</v>
      </c>
      <c r="HI824">
        <v>2</v>
      </c>
      <c r="HJ824">
        <v>2</v>
      </c>
      <c r="HK824">
        <v>0</v>
      </c>
      <c r="HL824">
        <v>0</v>
      </c>
      <c r="HM824">
        <v>1</v>
      </c>
      <c r="HN824">
        <v>2</v>
      </c>
      <c r="HO824">
        <v>1</v>
      </c>
      <c r="HP824">
        <v>1</v>
      </c>
      <c r="HQ824">
        <v>1</v>
      </c>
      <c r="HR824">
        <v>1</v>
      </c>
      <c r="HS824">
        <v>0</v>
      </c>
      <c r="HT824">
        <v>1</v>
      </c>
      <c r="HU824">
        <v>2</v>
      </c>
      <c r="HV824">
        <v>1</v>
      </c>
      <c r="HW824">
        <v>0</v>
      </c>
      <c r="HX824">
        <v>3</v>
      </c>
      <c r="HY824">
        <v>71</v>
      </c>
      <c r="HZ824">
        <v>56</v>
      </c>
      <c r="IA824">
        <v>34</v>
      </c>
      <c r="IB824">
        <v>6</v>
      </c>
      <c r="IC824">
        <v>0</v>
      </c>
      <c r="ID824">
        <v>0</v>
      </c>
      <c r="IE824">
        <v>0</v>
      </c>
      <c r="IF824">
        <v>0</v>
      </c>
      <c r="IG824">
        <v>0</v>
      </c>
      <c r="IH824">
        <v>0</v>
      </c>
      <c r="II824">
        <v>2</v>
      </c>
      <c r="IJ824">
        <v>0</v>
      </c>
      <c r="IK824">
        <v>3</v>
      </c>
      <c r="IL824">
        <v>0</v>
      </c>
      <c r="IM824">
        <v>3</v>
      </c>
      <c r="IN824">
        <v>0</v>
      </c>
      <c r="IO824">
        <v>0</v>
      </c>
      <c r="IP824">
        <v>0</v>
      </c>
      <c r="IQ824">
        <v>1</v>
      </c>
      <c r="IR824">
        <v>0</v>
      </c>
      <c r="IS824">
        <v>1</v>
      </c>
      <c r="IT824">
        <v>0</v>
      </c>
      <c r="IU824">
        <v>1</v>
      </c>
      <c r="IV824">
        <v>1</v>
      </c>
      <c r="IW824">
        <v>0</v>
      </c>
      <c r="IX824">
        <v>0</v>
      </c>
      <c r="IY824">
        <v>0</v>
      </c>
      <c r="IZ824">
        <v>0</v>
      </c>
      <c r="JA824">
        <v>0</v>
      </c>
      <c r="JB824">
        <v>4</v>
      </c>
      <c r="JC824">
        <v>56</v>
      </c>
      <c r="JD824" t="s">
        <v>0</v>
      </c>
      <c r="JE824" t="s">
        <v>0</v>
      </c>
      <c r="JF824" t="s">
        <v>0</v>
      </c>
      <c r="JG824" t="s">
        <v>0</v>
      </c>
      <c r="JH824" t="s">
        <v>0</v>
      </c>
      <c r="JI824" t="s">
        <v>0</v>
      </c>
      <c r="JJ824" t="s">
        <v>0</v>
      </c>
      <c r="JK824" t="s">
        <v>0</v>
      </c>
      <c r="JL824" t="s">
        <v>0</v>
      </c>
      <c r="JM824" t="s">
        <v>0</v>
      </c>
      <c r="JN824" t="s">
        <v>0</v>
      </c>
      <c r="JO824" t="s">
        <v>0</v>
      </c>
      <c r="JP824" t="s">
        <v>0</v>
      </c>
      <c r="JQ824" t="s">
        <v>0</v>
      </c>
      <c r="JR824" t="s">
        <v>0</v>
      </c>
      <c r="JS824" t="s">
        <v>0</v>
      </c>
      <c r="JT824" t="s">
        <v>0</v>
      </c>
      <c r="JU824" t="s">
        <v>0</v>
      </c>
      <c r="JV824" t="s">
        <v>0</v>
      </c>
      <c r="JW824">
        <v>6</v>
      </c>
      <c r="JX824">
        <v>2</v>
      </c>
      <c r="JY824">
        <v>1</v>
      </c>
      <c r="JZ824">
        <v>0</v>
      </c>
      <c r="KA824">
        <v>0</v>
      </c>
      <c r="KB824">
        <v>1</v>
      </c>
      <c r="KC824">
        <v>1</v>
      </c>
      <c r="KD824">
        <v>0</v>
      </c>
      <c r="KE824">
        <v>0</v>
      </c>
      <c r="KF824">
        <v>1</v>
      </c>
      <c r="KG824">
        <v>0</v>
      </c>
      <c r="KH824">
        <v>0</v>
      </c>
      <c r="KI824">
        <v>0</v>
      </c>
      <c r="KJ824">
        <v>0</v>
      </c>
      <c r="KK824">
        <v>0</v>
      </c>
      <c r="KL824">
        <v>0</v>
      </c>
      <c r="KM824">
        <v>0</v>
      </c>
      <c r="KN824">
        <v>0</v>
      </c>
      <c r="KO824">
        <v>0</v>
      </c>
      <c r="KP824">
        <v>0</v>
      </c>
      <c r="KQ824">
        <v>0</v>
      </c>
      <c r="KR824">
        <v>6</v>
      </c>
      <c r="KS824">
        <v>0</v>
      </c>
      <c r="KT824">
        <v>0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0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  <c r="LN824">
        <v>0</v>
      </c>
      <c r="LO824">
        <v>0</v>
      </c>
      <c r="LP824">
        <v>0</v>
      </c>
      <c r="LQ824">
        <v>0</v>
      </c>
      <c r="LR824">
        <v>0</v>
      </c>
      <c r="LS824">
        <v>0</v>
      </c>
      <c r="LT824">
        <v>0</v>
      </c>
      <c r="LU824">
        <v>0</v>
      </c>
      <c r="LV824">
        <v>1</v>
      </c>
      <c r="LW824">
        <v>0</v>
      </c>
      <c r="LX824">
        <v>1</v>
      </c>
      <c r="LY824">
        <v>0</v>
      </c>
      <c r="LZ824">
        <v>0</v>
      </c>
      <c r="MA824">
        <v>0</v>
      </c>
      <c r="MB824">
        <v>0</v>
      </c>
      <c r="MC824">
        <v>0</v>
      </c>
      <c r="MD824">
        <v>0</v>
      </c>
      <c r="ME824">
        <v>0</v>
      </c>
      <c r="MF824">
        <v>0</v>
      </c>
      <c r="MG824">
        <v>0</v>
      </c>
      <c r="MH824">
        <v>0</v>
      </c>
      <c r="MI824">
        <v>0</v>
      </c>
      <c r="MJ824">
        <v>0</v>
      </c>
      <c r="MK824">
        <v>0</v>
      </c>
      <c r="ML824">
        <v>0</v>
      </c>
      <c r="MM824">
        <v>1</v>
      </c>
    </row>
    <row r="825" spans="1:351">
      <c r="A825" t="s">
        <v>239</v>
      </c>
      <c r="B825" t="s">
        <v>135</v>
      </c>
      <c r="C825" t="str">
        <f>"206101"</f>
        <v>206101</v>
      </c>
      <c r="D825" t="s">
        <v>237</v>
      </c>
      <c r="E825">
        <v>114</v>
      </c>
      <c r="F825">
        <v>1412</v>
      </c>
      <c r="G825">
        <v>1080</v>
      </c>
      <c r="H825">
        <v>272</v>
      </c>
      <c r="I825">
        <v>808</v>
      </c>
      <c r="J825">
        <v>0</v>
      </c>
      <c r="K825">
        <v>4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808</v>
      </c>
      <c r="T825">
        <v>0</v>
      </c>
      <c r="U825">
        <v>1</v>
      </c>
      <c r="V825">
        <v>807</v>
      </c>
      <c r="W825">
        <v>11</v>
      </c>
      <c r="X825">
        <v>5</v>
      </c>
      <c r="Y825">
        <v>4</v>
      </c>
      <c r="Z825">
        <v>2</v>
      </c>
      <c r="AA825">
        <v>796</v>
      </c>
      <c r="AB825">
        <v>276</v>
      </c>
      <c r="AC825">
        <v>68</v>
      </c>
      <c r="AD825">
        <v>33</v>
      </c>
      <c r="AE825">
        <v>100</v>
      </c>
      <c r="AF825">
        <v>0</v>
      </c>
      <c r="AG825">
        <v>33</v>
      </c>
      <c r="AH825">
        <v>4</v>
      </c>
      <c r="AI825">
        <v>0</v>
      </c>
      <c r="AJ825">
        <v>1</v>
      </c>
      <c r="AK825">
        <v>3</v>
      </c>
      <c r="AL825">
        <v>7</v>
      </c>
      <c r="AM825">
        <v>2</v>
      </c>
      <c r="AN825">
        <v>0</v>
      </c>
      <c r="AO825">
        <v>0</v>
      </c>
      <c r="AP825">
        <v>0</v>
      </c>
      <c r="AQ825">
        <v>2</v>
      </c>
      <c r="AR825">
        <v>0</v>
      </c>
      <c r="AS825">
        <v>0</v>
      </c>
      <c r="AT825">
        <v>5</v>
      </c>
      <c r="AU825">
        <v>0</v>
      </c>
      <c r="AV825">
        <v>2</v>
      </c>
      <c r="AW825">
        <v>9</v>
      </c>
      <c r="AX825">
        <v>2</v>
      </c>
      <c r="AY825">
        <v>2</v>
      </c>
      <c r="AZ825">
        <v>0</v>
      </c>
      <c r="BA825">
        <v>0</v>
      </c>
      <c r="BB825">
        <v>1</v>
      </c>
      <c r="BC825">
        <v>0</v>
      </c>
      <c r="BD825">
        <v>2</v>
      </c>
      <c r="BE825">
        <v>276</v>
      </c>
      <c r="BF825">
        <v>175</v>
      </c>
      <c r="BG825">
        <v>38</v>
      </c>
      <c r="BH825">
        <v>18</v>
      </c>
      <c r="BI825">
        <v>25</v>
      </c>
      <c r="BJ825">
        <v>23</v>
      </c>
      <c r="BK825">
        <v>16</v>
      </c>
      <c r="BL825">
        <v>0</v>
      </c>
      <c r="BM825">
        <v>0</v>
      </c>
      <c r="BN825">
        <v>0</v>
      </c>
      <c r="BO825">
        <v>3</v>
      </c>
      <c r="BP825">
        <v>4</v>
      </c>
      <c r="BQ825">
        <v>0</v>
      </c>
      <c r="BR825">
        <v>1</v>
      </c>
      <c r="BS825">
        <v>0</v>
      </c>
      <c r="BT825">
        <v>0</v>
      </c>
      <c r="BU825">
        <v>0</v>
      </c>
      <c r="BV825">
        <v>1</v>
      </c>
      <c r="BW825">
        <v>0</v>
      </c>
      <c r="BX825">
        <v>0</v>
      </c>
      <c r="BY825">
        <v>0</v>
      </c>
      <c r="BZ825">
        <v>0</v>
      </c>
      <c r="CA825">
        <v>4</v>
      </c>
      <c r="CB825">
        <v>1</v>
      </c>
      <c r="CC825">
        <v>0</v>
      </c>
      <c r="CD825">
        <v>0</v>
      </c>
      <c r="CE825">
        <v>1</v>
      </c>
      <c r="CF825">
        <v>0</v>
      </c>
      <c r="CG825">
        <v>0</v>
      </c>
      <c r="CH825">
        <v>40</v>
      </c>
      <c r="CI825">
        <v>175</v>
      </c>
      <c r="CJ825">
        <v>31</v>
      </c>
      <c r="CK825">
        <v>16</v>
      </c>
      <c r="CL825">
        <v>2</v>
      </c>
      <c r="CM825">
        <v>3</v>
      </c>
      <c r="CN825">
        <v>1</v>
      </c>
      <c r="CO825">
        <v>1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1</v>
      </c>
      <c r="CZ825">
        <v>0</v>
      </c>
      <c r="DA825">
        <v>1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6</v>
      </c>
      <c r="DH825">
        <v>0</v>
      </c>
      <c r="DI825">
        <v>31</v>
      </c>
      <c r="DJ825">
        <v>52</v>
      </c>
      <c r="DK825">
        <v>34</v>
      </c>
      <c r="DL825">
        <v>0</v>
      </c>
      <c r="DM825">
        <v>1</v>
      </c>
      <c r="DN825">
        <v>1</v>
      </c>
      <c r="DO825">
        <v>0</v>
      </c>
      <c r="DP825">
        <v>0</v>
      </c>
      <c r="DQ825">
        <v>0</v>
      </c>
      <c r="DR825">
        <v>1</v>
      </c>
      <c r="DS825">
        <v>4</v>
      </c>
      <c r="DT825">
        <v>1</v>
      </c>
      <c r="DU825">
        <v>0</v>
      </c>
      <c r="DV825">
        <v>2</v>
      </c>
      <c r="DW825">
        <v>0</v>
      </c>
      <c r="DX825">
        <v>1</v>
      </c>
      <c r="DY825">
        <v>1</v>
      </c>
      <c r="DZ825">
        <v>0</v>
      </c>
      <c r="EA825">
        <v>0</v>
      </c>
      <c r="EB825">
        <v>0</v>
      </c>
      <c r="EC825">
        <v>1</v>
      </c>
      <c r="ED825">
        <v>0</v>
      </c>
      <c r="EE825">
        <v>0</v>
      </c>
      <c r="EF825">
        <v>0</v>
      </c>
      <c r="EG825">
        <v>1</v>
      </c>
      <c r="EH825">
        <v>0</v>
      </c>
      <c r="EI825">
        <v>0</v>
      </c>
      <c r="EJ825">
        <v>2</v>
      </c>
      <c r="EK825">
        <v>1</v>
      </c>
      <c r="EL825">
        <v>1</v>
      </c>
      <c r="EM825">
        <v>52</v>
      </c>
      <c r="EN825">
        <v>34</v>
      </c>
      <c r="EO825">
        <v>1</v>
      </c>
      <c r="EP825">
        <v>7</v>
      </c>
      <c r="EQ825">
        <v>2</v>
      </c>
      <c r="ER825">
        <v>0</v>
      </c>
      <c r="ES825">
        <v>0</v>
      </c>
      <c r="ET825">
        <v>0</v>
      </c>
      <c r="EU825">
        <v>1</v>
      </c>
      <c r="EV825">
        <v>0</v>
      </c>
      <c r="EW825">
        <v>1</v>
      </c>
      <c r="EX825">
        <v>0</v>
      </c>
      <c r="EY825">
        <v>1</v>
      </c>
      <c r="EZ825">
        <v>0</v>
      </c>
      <c r="FA825">
        <v>0</v>
      </c>
      <c r="FB825">
        <v>0</v>
      </c>
      <c r="FC825">
        <v>0</v>
      </c>
      <c r="FD825">
        <v>0</v>
      </c>
      <c r="FE825">
        <v>1</v>
      </c>
      <c r="FF825">
        <v>1</v>
      </c>
      <c r="FG825">
        <v>1</v>
      </c>
      <c r="FH825">
        <v>0</v>
      </c>
      <c r="FI825">
        <v>1</v>
      </c>
      <c r="FJ825">
        <v>0</v>
      </c>
      <c r="FK825">
        <v>0</v>
      </c>
      <c r="FL825">
        <v>0</v>
      </c>
      <c r="FM825">
        <v>2</v>
      </c>
      <c r="FN825">
        <v>0</v>
      </c>
      <c r="FO825">
        <v>0</v>
      </c>
      <c r="FP825">
        <v>15</v>
      </c>
      <c r="FQ825">
        <v>34</v>
      </c>
      <c r="FR825">
        <v>65</v>
      </c>
      <c r="FS825">
        <v>14</v>
      </c>
      <c r="FT825">
        <v>4</v>
      </c>
      <c r="FU825">
        <v>20</v>
      </c>
      <c r="FV825">
        <v>2</v>
      </c>
      <c r="FW825">
        <v>2</v>
      </c>
      <c r="FX825">
        <v>2</v>
      </c>
      <c r="FY825">
        <v>0</v>
      </c>
      <c r="FZ825">
        <v>3</v>
      </c>
      <c r="GA825">
        <v>0</v>
      </c>
      <c r="GB825">
        <v>0</v>
      </c>
      <c r="GC825">
        <v>0</v>
      </c>
      <c r="GD825">
        <v>0</v>
      </c>
      <c r="GE825">
        <v>0</v>
      </c>
      <c r="GF825">
        <v>1</v>
      </c>
      <c r="GG825">
        <v>0</v>
      </c>
      <c r="GH825">
        <v>2</v>
      </c>
      <c r="GI825">
        <v>0</v>
      </c>
      <c r="GJ825">
        <v>0</v>
      </c>
      <c r="GK825">
        <v>0</v>
      </c>
      <c r="GL825">
        <v>0</v>
      </c>
      <c r="GM825">
        <v>2</v>
      </c>
      <c r="GN825">
        <v>0</v>
      </c>
      <c r="GO825">
        <v>0</v>
      </c>
      <c r="GP825">
        <v>0</v>
      </c>
      <c r="GQ825">
        <v>0</v>
      </c>
      <c r="GR825">
        <v>0</v>
      </c>
      <c r="GS825">
        <v>1</v>
      </c>
      <c r="GT825">
        <v>12</v>
      </c>
      <c r="GU825">
        <v>65</v>
      </c>
      <c r="GV825">
        <v>85</v>
      </c>
      <c r="GW825">
        <v>40</v>
      </c>
      <c r="GX825">
        <v>18</v>
      </c>
      <c r="GY825">
        <v>3</v>
      </c>
      <c r="GZ825">
        <v>2</v>
      </c>
      <c r="HA825">
        <v>0</v>
      </c>
      <c r="HB825">
        <v>1</v>
      </c>
      <c r="HC825">
        <v>2</v>
      </c>
      <c r="HD825">
        <v>0</v>
      </c>
      <c r="HE825">
        <v>0</v>
      </c>
      <c r="HF825">
        <v>1</v>
      </c>
      <c r="HG825">
        <v>2</v>
      </c>
      <c r="HH825">
        <v>1</v>
      </c>
      <c r="HI825">
        <v>2</v>
      </c>
      <c r="HJ825">
        <v>3</v>
      </c>
      <c r="HK825">
        <v>0</v>
      </c>
      <c r="HL825">
        <v>1</v>
      </c>
      <c r="HM825">
        <v>3</v>
      </c>
      <c r="HN825">
        <v>0</v>
      </c>
      <c r="HO825">
        <v>1</v>
      </c>
      <c r="HP825">
        <v>3</v>
      </c>
      <c r="HQ825">
        <v>0</v>
      </c>
      <c r="HR825">
        <v>1</v>
      </c>
      <c r="HS825">
        <v>0</v>
      </c>
      <c r="HT825">
        <v>0</v>
      </c>
      <c r="HU825">
        <v>1</v>
      </c>
      <c r="HV825">
        <v>0</v>
      </c>
      <c r="HW825">
        <v>0</v>
      </c>
      <c r="HX825">
        <v>0</v>
      </c>
      <c r="HY825">
        <v>85</v>
      </c>
      <c r="HZ825">
        <v>73</v>
      </c>
      <c r="IA825">
        <v>45</v>
      </c>
      <c r="IB825">
        <v>9</v>
      </c>
      <c r="IC825">
        <v>0</v>
      </c>
      <c r="ID825">
        <v>4</v>
      </c>
      <c r="IE825">
        <v>1</v>
      </c>
      <c r="IF825">
        <v>1</v>
      </c>
      <c r="IG825">
        <v>1</v>
      </c>
      <c r="IH825">
        <v>0</v>
      </c>
      <c r="II825">
        <v>0</v>
      </c>
      <c r="IJ825">
        <v>2</v>
      </c>
      <c r="IK825">
        <v>0</v>
      </c>
      <c r="IL825">
        <v>1</v>
      </c>
      <c r="IM825">
        <v>0</v>
      </c>
      <c r="IN825">
        <v>0</v>
      </c>
      <c r="IO825">
        <v>0</v>
      </c>
      <c r="IP825">
        <v>1</v>
      </c>
      <c r="IQ825">
        <v>0</v>
      </c>
      <c r="IR825">
        <v>0</v>
      </c>
      <c r="IS825">
        <v>0</v>
      </c>
      <c r="IT825">
        <v>0</v>
      </c>
      <c r="IU825">
        <v>0</v>
      </c>
      <c r="IV825">
        <v>2</v>
      </c>
      <c r="IW825">
        <v>1</v>
      </c>
      <c r="IX825">
        <v>0</v>
      </c>
      <c r="IY825">
        <v>0</v>
      </c>
      <c r="IZ825">
        <v>0</v>
      </c>
      <c r="JA825">
        <v>0</v>
      </c>
      <c r="JB825">
        <v>5</v>
      </c>
      <c r="JC825">
        <v>73</v>
      </c>
      <c r="JD825" t="s">
        <v>0</v>
      </c>
      <c r="JE825" t="s">
        <v>0</v>
      </c>
      <c r="JF825" t="s">
        <v>0</v>
      </c>
      <c r="JG825" t="s">
        <v>0</v>
      </c>
      <c r="JH825" t="s">
        <v>0</v>
      </c>
      <c r="JI825" t="s">
        <v>0</v>
      </c>
      <c r="JJ825" t="s">
        <v>0</v>
      </c>
      <c r="JK825" t="s">
        <v>0</v>
      </c>
      <c r="JL825" t="s">
        <v>0</v>
      </c>
      <c r="JM825" t="s">
        <v>0</v>
      </c>
      <c r="JN825" t="s">
        <v>0</v>
      </c>
      <c r="JO825" t="s">
        <v>0</v>
      </c>
      <c r="JP825" t="s">
        <v>0</v>
      </c>
      <c r="JQ825" t="s">
        <v>0</v>
      </c>
      <c r="JR825" t="s">
        <v>0</v>
      </c>
      <c r="JS825" t="s">
        <v>0</v>
      </c>
      <c r="JT825" t="s">
        <v>0</v>
      </c>
      <c r="JU825" t="s">
        <v>0</v>
      </c>
      <c r="JV825" t="s">
        <v>0</v>
      </c>
      <c r="JW825">
        <v>3</v>
      </c>
      <c r="JX825">
        <v>2</v>
      </c>
      <c r="JY825">
        <v>0</v>
      </c>
      <c r="JZ825">
        <v>0</v>
      </c>
      <c r="KA825">
        <v>0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0</v>
      </c>
      <c r="KH825">
        <v>0</v>
      </c>
      <c r="KI825">
        <v>0</v>
      </c>
      <c r="KJ825">
        <v>0</v>
      </c>
      <c r="KK825">
        <v>1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0</v>
      </c>
      <c r="KR825">
        <v>3</v>
      </c>
      <c r="KS825">
        <v>1</v>
      </c>
      <c r="KT825">
        <v>1</v>
      </c>
      <c r="KU825">
        <v>0</v>
      </c>
      <c r="KV825">
        <v>0</v>
      </c>
      <c r="KW825">
        <v>0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0</v>
      </c>
      <c r="LF825">
        <v>0</v>
      </c>
      <c r="LG825">
        <v>0</v>
      </c>
      <c r="LH825">
        <v>0</v>
      </c>
      <c r="LI825">
        <v>0</v>
      </c>
      <c r="LJ825">
        <v>0</v>
      </c>
      <c r="LK825">
        <v>0</v>
      </c>
      <c r="LL825">
        <v>0</v>
      </c>
      <c r="LM825">
        <v>0</v>
      </c>
      <c r="LN825">
        <v>0</v>
      </c>
      <c r="LO825">
        <v>0</v>
      </c>
      <c r="LP825">
        <v>0</v>
      </c>
      <c r="LQ825">
        <v>0</v>
      </c>
      <c r="LR825">
        <v>0</v>
      </c>
      <c r="LS825">
        <v>0</v>
      </c>
      <c r="LT825">
        <v>0</v>
      </c>
      <c r="LU825">
        <v>1</v>
      </c>
      <c r="LV825">
        <v>1</v>
      </c>
      <c r="LW825">
        <v>0</v>
      </c>
      <c r="LX825">
        <v>0</v>
      </c>
      <c r="LY825">
        <v>0</v>
      </c>
      <c r="LZ825">
        <v>0</v>
      </c>
      <c r="MA825">
        <v>0</v>
      </c>
      <c r="MB825">
        <v>0</v>
      </c>
      <c r="MC825">
        <v>0</v>
      </c>
      <c r="MD825">
        <v>0</v>
      </c>
      <c r="ME825">
        <v>0</v>
      </c>
      <c r="MF825">
        <v>0</v>
      </c>
      <c r="MG825">
        <v>0</v>
      </c>
      <c r="MH825">
        <v>0</v>
      </c>
      <c r="MI825">
        <v>0</v>
      </c>
      <c r="MJ825">
        <v>0</v>
      </c>
      <c r="MK825">
        <v>0</v>
      </c>
      <c r="ML825">
        <v>1</v>
      </c>
      <c r="MM825">
        <v>1</v>
      </c>
    </row>
    <row r="826" spans="1:351">
      <c r="A826" t="s">
        <v>238</v>
      </c>
      <c r="B826" t="s">
        <v>135</v>
      </c>
      <c r="C826" t="str">
        <f>"206101"</f>
        <v>206101</v>
      </c>
      <c r="D826" t="s">
        <v>237</v>
      </c>
      <c r="E826">
        <v>115</v>
      </c>
      <c r="F826">
        <v>1373</v>
      </c>
      <c r="G826">
        <v>1060</v>
      </c>
      <c r="H826">
        <v>274</v>
      </c>
      <c r="I826">
        <v>786</v>
      </c>
      <c r="J826">
        <v>0</v>
      </c>
      <c r="K826">
        <v>1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784</v>
      </c>
      <c r="T826">
        <v>0</v>
      </c>
      <c r="U826">
        <v>0</v>
      </c>
      <c r="V826">
        <v>784</v>
      </c>
      <c r="W826">
        <v>14</v>
      </c>
      <c r="X826">
        <v>7</v>
      </c>
      <c r="Y826">
        <v>2</v>
      </c>
      <c r="Z826">
        <v>2</v>
      </c>
      <c r="AA826">
        <v>770</v>
      </c>
      <c r="AB826">
        <v>289</v>
      </c>
      <c r="AC826">
        <v>86</v>
      </c>
      <c r="AD826">
        <v>39</v>
      </c>
      <c r="AE826">
        <v>69</v>
      </c>
      <c r="AF826">
        <v>2</v>
      </c>
      <c r="AG826">
        <v>46</v>
      </c>
      <c r="AH826">
        <v>7</v>
      </c>
      <c r="AI826">
        <v>0</v>
      </c>
      <c r="AJ826">
        <v>0</v>
      </c>
      <c r="AK826">
        <v>2</v>
      </c>
      <c r="AL826">
        <v>13</v>
      </c>
      <c r="AM826">
        <v>1</v>
      </c>
      <c r="AN826">
        <v>0</v>
      </c>
      <c r="AO826">
        <v>1</v>
      </c>
      <c r="AP826">
        <v>1</v>
      </c>
      <c r="AQ826">
        <v>2</v>
      </c>
      <c r="AR826">
        <v>0</v>
      </c>
      <c r="AS826">
        <v>0</v>
      </c>
      <c r="AT826">
        <v>1</v>
      </c>
      <c r="AU826">
        <v>0</v>
      </c>
      <c r="AV826">
        <v>0</v>
      </c>
      <c r="AW826">
        <v>0</v>
      </c>
      <c r="AX826">
        <v>5</v>
      </c>
      <c r="AY826">
        <v>0</v>
      </c>
      <c r="AZ826">
        <v>0</v>
      </c>
      <c r="BA826">
        <v>0</v>
      </c>
      <c r="BB826">
        <v>7</v>
      </c>
      <c r="BC826">
        <v>0</v>
      </c>
      <c r="BD826">
        <v>7</v>
      </c>
      <c r="BE826">
        <v>289</v>
      </c>
      <c r="BF826">
        <v>149</v>
      </c>
      <c r="BG826">
        <v>36</v>
      </c>
      <c r="BH826">
        <v>12</v>
      </c>
      <c r="BI826">
        <v>26</v>
      </c>
      <c r="BJ826">
        <v>5</v>
      </c>
      <c r="BK826">
        <v>19</v>
      </c>
      <c r="BL826">
        <v>3</v>
      </c>
      <c r="BM826">
        <v>1</v>
      </c>
      <c r="BN826">
        <v>0</v>
      </c>
      <c r="BO826">
        <v>0</v>
      </c>
      <c r="BP826">
        <v>0</v>
      </c>
      <c r="BQ826">
        <v>3</v>
      </c>
      <c r="BR826">
        <v>1</v>
      </c>
      <c r="BS826">
        <v>1</v>
      </c>
      <c r="BT826">
        <v>0</v>
      </c>
      <c r="BU826">
        <v>0</v>
      </c>
      <c r="BV826">
        <v>0</v>
      </c>
      <c r="BW826">
        <v>0</v>
      </c>
      <c r="BX826">
        <v>1</v>
      </c>
      <c r="BY826">
        <v>0</v>
      </c>
      <c r="BZ826">
        <v>0</v>
      </c>
      <c r="CA826">
        <v>2</v>
      </c>
      <c r="CB826">
        <v>0</v>
      </c>
      <c r="CC826">
        <v>0</v>
      </c>
      <c r="CD826">
        <v>0</v>
      </c>
      <c r="CE826">
        <v>1</v>
      </c>
      <c r="CF826">
        <v>0</v>
      </c>
      <c r="CG826">
        <v>0</v>
      </c>
      <c r="CH826">
        <v>38</v>
      </c>
      <c r="CI826">
        <v>149</v>
      </c>
      <c r="CJ826">
        <v>31</v>
      </c>
      <c r="CK826">
        <v>12</v>
      </c>
      <c r="CL826">
        <v>4</v>
      </c>
      <c r="CM826">
        <v>0</v>
      </c>
      <c r="CN826">
        <v>0</v>
      </c>
      <c r="CO826">
        <v>4</v>
      </c>
      <c r="CP826">
        <v>0</v>
      </c>
      <c r="CQ826">
        <v>3</v>
      </c>
      <c r="CR826">
        <v>0</v>
      </c>
      <c r="CS826">
        <v>0</v>
      </c>
      <c r="CT826">
        <v>0</v>
      </c>
      <c r="CU826">
        <v>1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1</v>
      </c>
      <c r="DB826">
        <v>0</v>
      </c>
      <c r="DC826">
        <v>0</v>
      </c>
      <c r="DD826">
        <v>2</v>
      </c>
      <c r="DE826">
        <v>0</v>
      </c>
      <c r="DF826">
        <v>0</v>
      </c>
      <c r="DG826">
        <v>2</v>
      </c>
      <c r="DH826">
        <v>2</v>
      </c>
      <c r="DI826">
        <v>31</v>
      </c>
      <c r="DJ826">
        <v>41</v>
      </c>
      <c r="DK826">
        <v>27</v>
      </c>
      <c r="DL826">
        <v>3</v>
      </c>
      <c r="DM826">
        <v>1</v>
      </c>
      <c r="DN826">
        <v>1</v>
      </c>
      <c r="DO826">
        <v>1</v>
      </c>
      <c r="DP826">
        <v>0</v>
      </c>
      <c r="DQ826">
        <v>1</v>
      </c>
      <c r="DR826">
        <v>2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2</v>
      </c>
      <c r="DZ826">
        <v>0</v>
      </c>
      <c r="EA826">
        <v>0</v>
      </c>
      <c r="EB826">
        <v>0</v>
      </c>
      <c r="EC826">
        <v>1</v>
      </c>
      <c r="ED826">
        <v>0</v>
      </c>
      <c r="EE826">
        <v>1</v>
      </c>
      <c r="EF826">
        <v>0</v>
      </c>
      <c r="EG826">
        <v>0</v>
      </c>
      <c r="EH826">
        <v>1</v>
      </c>
      <c r="EI826">
        <v>0</v>
      </c>
      <c r="EJ826">
        <v>0</v>
      </c>
      <c r="EK826">
        <v>0</v>
      </c>
      <c r="EL826">
        <v>0</v>
      </c>
      <c r="EM826">
        <v>41</v>
      </c>
      <c r="EN826">
        <v>41</v>
      </c>
      <c r="EO826">
        <v>7</v>
      </c>
      <c r="EP826">
        <v>2</v>
      </c>
      <c r="EQ826">
        <v>0</v>
      </c>
      <c r="ER826">
        <v>0</v>
      </c>
      <c r="ES826">
        <v>2</v>
      </c>
      <c r="ET826">
        <v>0</v>
      </c>
      <c r="EU826">
        <v>1</v>
      </c>
      <c r="EV826">
        <v>1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3</v>
      </c>
      <c r="FD826">
        <v>1</v>
      </c>
      <c r="FE826">
        <v>1</v>
      </c>
      <c r="FF826">
        <v>2</v>
      </c>
      <c r="FG826">
        <v>0</v>
      </c>
      <c r="FH826">
        <v>0</v>
      </c>
      <c r="FI826">
        <v>0</v>
      </c>
      <c r="FJ826">
        <v>1</v>
      </c>
      <c r="FK826">
        <v>0</v>
      </c>
      <c r="FL826">
        <v>0</v>
      </c>
      <c r="FM826">
        <v>0</v>
      </c>
      <c r="FN826">
        <v>0</v>
      </c>
      <c r="FO826">
        <v>2</v>
      </c>
      <c r="FP826">
        <v>18</v>
      </c>
      <c r="FQ826">
        <v>41</v>
      </c>
      <c r="FR826">
        <v>77</v>
      </c>
      <c r="FS826">
        <v>18</v>
      </c>
      <c r="FT826">
        <v>3</v>
      </c>
      <c r="FU826">
        <v>18</v>
      </c>
      <c r="FV826">
        <v>0</v>
      </c>
      <c r="FW826">
        <v>0</v>
      </c>
      <c r="FX826">
        <v>13</v>
      </c>
      <c r="FY826">
        <v>0</v>
      </c>
      <c r="FZ826">
        <v>0</v>
      </c>
      <c r="GA826">
        <v>0</v>
      </c>
      <c r="GB826">
        <v>3</v>
      </c>
      <c r="GC826">
        <v>1</v>
      </c>
      <c r="GD826">
        <v>0</v>
      </c>
      <c r="GE826">
        <v>0</v>
      </c>
      <c r="GF826">
        <v>0</v>
      </c>
      <c r="GG826">
        <v>0</v>
      </c>
      <c r="GH826">
        <v>0</v>
      </c>
      <c r="GI826">
        <v>0</v>
      </c>
      <c r="GJ826">
        <v>0</v>
      </c>
      <c r="GK826">
        <v>0</v>
      </c>
      <c r="GL826">
        <v>0</v>
      </c>
      <c r="GM826">
        <v>0</v>
      </c>
      <c r="GN826">
        <v>0</v>
      </c>
      <c r="GO826">
        <v>0</v>
      </c>
      <c r="GP826">
        <v>0</v>
      </c>
      <c r="GQ826">
        <v>1</v>
      </c>
      <c r="GR826">
        <v>1</v>
      </c>
      <c r="GS826">
        <v>5</v>
      </c>
      <c r="GT826">
        <v>14</v>
      </c>
      <c r="GU826">
        <v>77</v>
      </c>
      <c r="GV826">
        <v>69</v>
      </c>
      <c r="GW826">
        <v>32</v>
      </c>
      <c r="GX826">
        <v>15</v>
      </c>
      <c r="GY826">
        <v>4</v>
      </c>
      <c r="GZ826">
        <v>0</v>
      </c>
      <c r="HA826">
        <v>2</v>
      </c>
      <c r="HB826">
        <v>2</v>
      </c>
      <c r="HC826">
        <v>4</v>
      </c>
      <c r="HD826">
        <v>0</v>
      </c>
      <c r="HE826">
        <v>0</v>
      </c>
      <c r="HF826">
        <v>0</v>
      </c>
      <c r="HG826">
        <v>1</v>
      </c>
      <c r="HH826">
        <v>0</v>
      </c>
      <c r="HI826">
        <v>0</v>
      </c>
      <c r="HJ826">
        <v>0</v>
      </c>
      <c r="HK826">
        <v>1</v>
      </c>
      <c r="HL826">
        <v>0</v>
      </c>
      <c r="HM826">
        <v>3</v>
      </c>
      <c r="HN826">
        <v>0</v>
      </c>
      <c r="HO826">
        <v>2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1</v>
      </c>
      <c r="HV826">
        <v>0</v>
      </c>
      <c r="HW826">
        <v>0</v>
      </c>
      <c r="HX826">
        <v>1</v>
      </c>
      <c r="HY826">
        <v>69</v>
      </c>
      <c r="HZ826">
        <v>72</v>
      </c>
      <c r="IA826">
        <v>42</v>
      </c>
      <c r="IB826">
        <v>4</v>
      </c>
      <c r="IC826">
        <v>0</v>
      </c>
      <c r="ID826">
        <v>2</v>
      </c>
      <c r="IE826">
        <v>1</v>
      </c>
      <c r="IF826">
        <v>4</v>
      </c>
      <c r="IG826">
        <v>1</v>
      </c>
      <c r="IH826">
        <v>1</v>
      </c>
      <c r="II826">
        <v>0</v>
      </c>
      <c r="IJ826">
        <v>0</v>
      </c>
      <c r="IK826">
        <v>5</v>
      </c>
      <c r="IL826">
        <v>0</v>
      </c>
      <c r="IM826">
        <v>7</v>
      </c>
      <c r="IN826">
        <v>0</v>
      </c>
      <c r="IO826">
        <v>0</v>
      </c>
      <c r="IP826">
        <v>2</v>
      </c>
      <c r="IQ826">
        <v>0</v>
      </c>
      <c r="IR826">
        <v>0</v>
      </c>
      <c r="IS826">
        <v>0</v>
      </c>
      <c r="IT826">
        <v>0</v>
      </c>
      <c r="IU826">
        <v>0</v>
      </c>
      <c r="IV826">
        <v>0</v>
      </c>
      <c r="IW826">
        <v>0</v>
      </c>
      <c r="IX826">
        <v>1</v>
      </c>
      <c r="IY826">
        <v>0</v>
      </c>
      <c r="IZ826">
        <v>1</v>
      </c>
      <c r="JA826">
        <v>0</v>
      </c>
      <c r="JB826">
        <v>1</v>
      </c>
      <c r="JC826">
        <v>72</v>
      </c>
      <c r="JD826" t="s">
        <v>0</v>
      </c>
      <c r="JE826" t="s">
        <v>0</v>
      </c>
      <c r="JF826" t="s">
        <v>0</v>
      </c>
      <c r="JG826" t="s">
        <v>0</v>
      </c>
      <c r="JH826" t="s">
        <v>0</v>
      </c>
      <c r="JI826" t="s">
        <v>0</v>
      </c>
      <c r="JJ826" t="s">
        <v>0</v>
      </c>
      <c r="JK826" t="s">
        <v>0</v>
      </c>
      <c r="JL826" t="s">
        <v>0</v>
      </c>
      <c r="JM826" t="s">
        <v>0</v>
      </c>
      <c r="JN826" t="s">
        <v>0</v>
      </c>
      <c r="JO826" t="s">
        <v>0</v>
      </c>
      <c r="JP826" t="s">
        <v>0</v>
      </c>
      <c r="JQ826" t="s">
        <v>0</v>
      </c>
      <c r="JR826" t="s">
        <v>0</v>
      </c>
      <c r="JS826" t="s">
        <v>0</v>
      </c>
      <c r="JT826" t="s">
        <v>0</v>
      </c>
      <c r="JU826" t="s">
        <v>0</v>
      </c>
      <c r="JV826" t="s">
        <v>0</v>
      </c>
      <c r="JW826">
        <v>1</v>
      </c>
      <c r="JX826">
        <v>0</v>
      </c>
      <c r="JY826">
        <v>1</v>
      </c>
      <c r="JZ826">
        <v>0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0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0</v>
      </c>
      <c r="KR826">
        <v>1</v>
      </c>
      <c r="KS826">
        <v>0</v>
      </c>
      <c r="KT826">
        <v>0</v>
      </c>
      <c r="KU826">
        <v>0</v>
      </c>
      <c r="KV826">
        <v>0</v>
      </c>
      <c r="KW826">
        <v>0</v>
      </c>
      <c r="KX826">
        <v>0</v>
      </c>
      <c r="KY826">
        <v>0</v>
      </c>
      <c r="KZ826">
        <v>0</v>
      </c>
      <c r="LA826">
        <v>0</v>
      </c>
      <c r="LB826">
        <v>0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0</v>
      </c>
      <c r="LJ826">
        <v>0</v>
      </c>
      <c r="LK826">
        <v>0</v>
      </c>
      <c r="LL826">
        <v>0</v>
      </c>
      <c r="LM826">
        <v>0</v>
      </c>
      <c r="LN826">
        <v>0</v>
      </c>
      <c r="LO826">
        <v>0</v>
      </c>
      <c r="LP826">
        <v>0</v>
      </c>
      <c r="LQ826">
        <v>0</v>
      </c>
      <c r="LR826">
        <v>0</v>
      </c>
      <c r="LS826">
        <v>0</v>
      </c>
      <c r="LT826">
        <v>0</v>
      </c>
      <c r="LU826">
        <v>0</v>
      </c>
      <c r="LV826">
        <v>0</v>
      </c>
      <c r="LW826">
        <v>0</v>
      </c>
      <c r="LX826">
        <v>0</v>
      </c>
      <c r="LY826">
        <v>0</v>
      </c>
      <c r="LZ826">
        <v>0</v>
      </c>
      <c r="MA826">
        <v>0</v>
      </c>
      <c r="MB826">
        <v>0</v>
      </c>
      <c r="MC826">
        <v>0</v>
      </c>
      <c r="MD826">
        <v>0</v>
      </c>
      <c r="ME826">
        <v>0</v>
      </c>
      <c r="MF826">
        <v>0</v>
      </c>
      <c r="MG826">
        <v>0</v>
      </c>
      <c r="MH826">
        <v>0</v>
      </c>
      <c r="MI826">
        <v>0</v>
      </c>
      <c r="MJ826">
        <v>0</v>
      </c>
      <c r="MK826">
        <v>0</v>
      </c>
      <c r="ML826">
        <v>0</v>
      </c>
      <c r="MM826">
        <v>0</v>
      </c>
    </row>
    <row r="827" spans="1:351">
      <c r="A827" t="s">
        <v>236</v>
      </c>
      <c r="B827" t="s">
        <v>135</v>
      </c>
      <c r="C827" t="str">
        <f>"206101"</f>
        <v>206101</v>
      </c>
      <c r="D827" t="s">
        <v>235</v>
      </c>
      <c r="E827">
        <v>116</v>
      </c>
      <c r="F827">
        <v>1448</v>
      </c>
      <c r="G827">
        <v>1120</v>
      </c>
      <c r="H827">
        <v>346</v>
      </c>
      <c r="I827">
        <v>774</v>
      </c>
      <c r="J827">
        <v>0</v>
      </c>
      <c r="K827">
        <v>1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774</v>
      </c>
      <c r="T827">
        <v>0</v>
      </c>
      <c r="U827">
        <v>0</v>
      </c>
      <c r="V827">
        <v>774</v>
      </c>
      <c r="W827">
        <v>10</v>
      </c>
      <c r="X827">
        <v>2</v>
      </c>
      <c r="Y827">
        <v>5</v>
      </c>
      <c r="Z827">
        <v>3</v>
      </c>
      <c r="AA827">
        <v>764</v>
      </c>
      <c r="AB827">
        <v>262</v>
      </c>
      <c r="AC827">
        <v>85</v>
      </c>
      <c r="AD827">
        <v>32</v>
      </c>
      <c r="AE827">
        <v>80</v>
      </c>
      <c r="AF827">
        <v>3</v>
      </c>
      <c r="AG827">
        <v>28</v>
      </c>
      <c r="AH827">
        <v>2</v>
      </c>
      <c r="AI827">
        <v>0</v>
      </c>
      <c r="AJ827">
        <v>2</v>
      </c>
      <c r="AK827">
        <v>0</v>
      </c>
      <c r="AL827">
        <v>5</v>
      </c>
      <c r="AM827">
        <v>0</v>
      </c>
      <c r="AN827">
        <v>0</v>
      </c>
      <c r="AO827">
        <v>1</v>
      </c>
      <c r="AP827">
        <v>0</v>
      </c>
      <c r="AQ827">
        <v>5</v>
      </c>
      <c r="AR827">
        <v>0</v>
      </c>
      <c r="AS827">
        <v>0</v>
      </c>
      <c r="AT827">
        <v>1</v>
      </c>
      <c r="AU827">
        <v>0</v>
      </c>
      <c r="AV827">
        <v>0</v>
      </c>
      <c r="AW827">
        <v>2</v>
      </c>
      <c r="AX827">
        <v>0</v>
      </c>
      <c r="AY827">
        <v>3</v>
      </c>
      <c r="AZ827">
        <v>0</v>
      </c>
      <c r="BA827">
        <v>0</v>
      </c>
      <c r="BB827">
        <v>4</v>
      </c>
      <c r="BC827">
        <v>1</v>
      </c>
      <c r="BD827">
        <v>8</v>
      </c>
      <c r="BE827">
        <v>262</v>
      </c>
      <c r="BF827">
        <v>155</v>
      </c>
      <c r="BG827">
        <v>53</v>
      </c>
      <c r="BH827">
        <v>13</v>
      </c>
      <c r="BI827">
        <v>22</v>
      </c>
      <c r="BJ827">
        <v>17</v>
      </c>
      <c r="BK827">
        <v>10</v>
      </c>
      <c r="BL827">
        <v>0</v>
      </c>
      <c r="BM827">
        <v>0</v>
      </c>
      <c r="BN827">
        <v>1</v>
      </c>
      <c r="BO827">
        <v>4</v>
      </c>
      <c r="BP827">
        <v>1</v>
      </c>
      <c r="BQ827">
        <v>1</v>
      </c>
      <c r="BR827">
        <v>0</v>
      </c>
      <c r="BS827">
        <v>1</v>
      </c>
      <c r="BT827">
        <v>2</v>
      </c>
      <c r="BU827">
        <v>0</v>
      </c>
      <c r="BV827">
        <v>1</v>
      </c>
      <c r="BW827">
        <v>0</v>
      </c>
      <c r="BX827">
        <v>1</v>
      </c>
      <c r="BY827">
        <v>0</v>
      </c>
      <c r="BZ827">
        <v>0</v>
      </c>
      <c r="CA827">
        <v>4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1</v>
      </c>
      <c r="CH827">
        <v>23</v>
      </c>
      <c r="CI827">
        <v>155</v>
      </c>
      <c r="CJ827">
        <v>31</v>
      </c>
      <c r="CK827">
        <v>13</v>
      </c>
      <c r="CL827">
        <v>10</v>
      </c>
      <c r="CM827">
        <v>0</v>
      </c>
      <c r="CN827">
        <v>3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1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1</v>
      </c>
      <c r="DF827">
        <v>0</v>
      </c>
      <c r="DG827">
        <v>3</v>
      </c>
      <c r="DH827">
        <v>0</v>
      </c>
      <c r="DI827">
        <v>31</v>
      </c>
      <c r="DJ827">
        <v>51</v>
      </c>
      <c r="DK827">
        <v>31</v>
      </c>
      <c r="DL827">
        <v>1</v>
      </c>
      <c r="DM827">
        <v>4</v>
      </c>
      <c r="DN827">
        <v>0</v>
      </c>
      <c r="DO827">
        <v>1</v>
      </c>
      <c r="DP827">
        <v>0</v>
      </c>
      <c r="DQ827">
        <v>1</v>
      </c>
      <c r="DR827">
        <v>1</v>
      </c>
      <c r="DS827">
        <v>2</v>
      </c>
      <c r="DT827">
        <v>2</v>
      </c>
      <c r="DU827">
        <v>0</v>
      </c>
      <c r="DV827">
        <v>0</v>
      </c>
      <c r="DW827">
        <v>0</v>
      </c>
      <c r="DX827">
        <v>1</v>
      </c>
      <c r="DY827">
        <v>1</v>
      </c>
      <c r="DZ827">
        <v>0</v>
      </c>
      <c r="EA827">
        <v>0</v>
      </c>
      <c r="EB827">
        <v>0</v>
      </c>
      <c r="EC827">
        <v>1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1</v>
      </c>
      <c r="EL827">
        <v>4</v>
      </c>
      <c r="EM827">
        <v>51</v>
      </c>
      <c r="EN827">
        <v>38</v>
      </c>
      <c r="EO827">
        <v>5</v>
      </c>
      <c r="EP827">
        <v>6</v>
      </c>
      <c r="EQ827">
        <v>0</v>
      </c>
      <c r="ER827">
        <v>1</v>
      </c>
      <c r="ES827">
        <v>0</v>
      </c>
      <c r="ET827">
        <v>0</v>
      </c>
      <c r="EU827">
        <v>0</v>
      </c>
      <c r="EV827">
        <v>0</v>
      </c>
      <c r="EW827">
        <v>1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0</v>
      </c>
      <c r="FF827">
        <v>0</v>
      </c>
      <c r="FG827">
        <v>0</v>
      </c>
      <c r="FH827">
        <v>0</v>
      </c>
      <c r="FI827">
        <v>0</v>
      </c>
      <c r="FJ827">
        <v>0</v>
      </c>
      <c r="FK827">
        <v>0</v>
      </c>
      <c r="FL827">
        <v>0</v>
      </c>
      <c r="FM827">
        <v>0</v>
      </c>
      <c r="FN827">
        <v>0</v>
      </c>
      <c r="FO827">
        <v>0</v>
      </c>
      <c r="FP827">
        <v>25</v>
      </c>
      <c r="FQ827">
        <v>38</v>
      </c>
      <c r="FR827">
        <v>69</v>
      </c>
      <c r="FS827">
        <v>19</v>
      </c>
      <c r="FT827">
        <v>1</v>
      </c>
      <c r="FU827">
        <v>16</v>
      </c>
      <c r="FV827">
        <v>3</v>
      </c>
      <c r="FW827">
        <v>1</v>
      </c>
      <c r="FX827">
        <v>4</v>
      </c>
      <c r="FY827">
        <v>0</v>
      </c>
      <c r="FZ827">
        <v>0</v>
      </c>
      <c r="GA827">
        <v>0</v>
      </c>
      <c r="GB827">
        <v>0</v>
      </c>
      <c r="GC827">
        <v>2</v>
      </c>
      <c r="GD827">
        <v>0</v>
      </c>
      <c r="GE827">
        <v>0</v>
      </c>
      <c r="GF827">
        <v>0</v>
      </c>
      <c r="GG827">
        <v>0</v>
      </c>
      <c r="GH827">
        <v>2</v>
      </c>
      <c r="GI827">
        <v>0</v>
      </c>
      <c r="GJ827">
        <v>2</v>
      </c>
      <c r="GK827">
        <v>0</v>
      </c>
      <c r="GL827">
        <v>0</v>
      </c>
      <c r="GM827">
        <v>5</v>
      </c>
      <c r="GN827">
        <v>0</v>
      </c>
      <c r="GO827">
        <v>0</v>
      </c>
      <c r="GP827">
        <v>0</v>
      </c>
      <c r="GQ827">
        <v>1</v>
      </c>
      <c r="GR827">
        <v>0</v>
      </c>
      <c r="GS827">
        <v>2</v>
      </c>
      <c r="GT827">
        <v>11</v>
      </c>
      <c r="GU827">
        <v>69</v>
      </c>
      <c r="GV827">
        <v>94</v>
      </c>
      <c r="GW827">
        <v>40</v>
      </c>
      <c r="GX827">
        <v>15</v>
      </c>
      <c r="GY827">
        <v>1</v>
      </c>
      <c r="GZ827">
        <v>1</v>
      </c>
      <c r="HA827">
        <v>4</v>
      </c>
      <c r="HB827">
        <v>4</v>
      </c>
      <c r="HC827">
        <v>3</v>
      </c>
      <c r="HD827">
        <v>2</v>
      </c>
      <c r="HE827">
        <v>1</v>
      </c>
      <c r="HF827">
        <v>0</v>
      </c>
      <c r="HG827">
        <v>0</v>
      </c>
      <c r="HH827">
        <v>0</v>
      </c>
      <c r="HI827">
        <v>3</v>
      </c>
      <c r="HJ827">
        <v>0</v>
      </c>
      <c r="HK827">
        <v>0</v>
      </c>
      <c r="HL827">
        <v>0</v>
      </c>
      <c r="HM827">
        <v>2</v>
      </c>
      <c r="HN827">
        <v>4</v>
      </c>
      <c r="HO827">
        <v>0</v>
      </c>
      <c r="HP827">
        <v>3</v>
      </c>
      <c r="HQ827">
        <v>2</v>
      </c>
      <c r="HR827">
        <v>0</v>
      </c>
      <c r="HS827">
        <v>2</v>
      </c>
      <c r="HT827">
        <v>1</v>
      </c>
      <c r="HU827">
        <v>4</v>
      </c>
      <c r="HV827">
        <v>0</v>
      </c>
      <c r="HW827">
        <v>0</v>
      </c>
      <c r="HX827">
        <v>2</v>
      </c>
      <c r="HY827">
        <v>94</v>
      </c>
      <c r="HZ827">
        <v>62</v>
      </c>
      <c r="IA827">
        <v>37</v>
      </c>
      <c r="IB827">
        <v>6</v>
      </c>
      <c r="IC827">
        <v>0</v>
      </c>
      <c r="ID827">
        <v>3</v>
      </c>
      <c r="IE827">
        <v>1</v>
      </c>
      <c r="IF827">
        <v>3</v>
      </c>
      <c r="IG827">
        <v>0</v>
      </c>
      <c r="IH827">
        <v>0</v>
      </c>
      <c r="II827">
        <v>4</v>
      </c>
      <c r="IJ827">
        <v>2</v>
      </c>
      <c r="IK827">
        <v>2</v>
      </c>
      <c r="IL827">
        <v>1</v>
      </c>
      <c r="IM827">
        <v>0</v>
      </c>
      <c r="IN827">
        <v>0</v>
      </c>
      <c r="IO827">
        <v>0</v>
      </c>
      <c r="IP827">
        <v>1</v>
      </c>
      <c r="IQ827">
        <v>0</v>
      </c>
      <c r="IR827">
        <v>0</v>
      </c>
      <c r="IS827">
        <v>0</v>
      </c>
      <c r="IT827">
        <v>0</v>
      </c>
      <c r="IU827">
        <v>0</v>
      </c>
      <c r="IV827">
        <v>1</v>
      </c>
      <c r="IW827">
        <v>0</v>
      </c>
      <c r="IX827">
        <v>0</v>
      </c>
      <c r="IY827">
        <v>0</v>
      </c>
      <c r="IZ827">
        <v>0</v>
      </c>
      <c r="JA827">
        <v>0</v>
      </c>
      <c r="JB827">
        <v>1</v>
      </c>
      <c r="JC827">
        <v>62</v>
      </c>
      <c r="JD827" t="s">
        <v>0</v>
      </c>
      <c r="JE827" t="s">
        <v>0</v>
      </c>
      <c r="JF827" t="s">
        <v>0</v>
      </c>
      <c r="JG827" t="s">
        <v>0</v>
      </c>
      <c r="JH827" t="s">
        <v>0</v>
      </c>
      <c r="JI827" t="s">
        <v>0</v>
      </c>
      <c r="JJ827" t="s">
        <v>0</v>
      </c>
      <c r="JK827" t="s">
        <v>0</v>
      </c>
      <c r="JL827" t="s">
        <v>0</v>
      </c>
      <c r="JM827" t="s">
        <v>0</v>
      </c>
      <c r="JN827" t="s">
        <v>0</v>
      </c>
      <c r="JO827" t="s">
        <v>0</v>
      </c>
      <c r="JP827" t="s">
        <v>0</v>
      </c>
      <c r="JQ827" t="s">
        <v>0</v>
      </c>
      <c r="JR827" t="s">
        <v>0</v>
      </c>
      <c r="JS827" t="s">
        <v>0</v>
      </c>
      <c r="JT827" t="s">
        <v>0</v>
      </c>
      <c r="JU827" t="s">
        <v>0</v>
      </c>
      <c r="JV827" t="s">
        <v>0</v>
      </c>
      <c r="JW827">
        <v>0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0</v>
      </c>
      <c r="KL827">
        <v>0</v>
      </c>
      <c r="KM827">
        <v>0</v>
      </c>
      <c r="KN827">
        <v>0</v>
      </c>
      <c r="KO827">
        <v>0</v>
      </c>
      <c r="KP827">
        <v>0</v>
      </c>
      <c r="KQ827">
        <v>0</v>
      </c>
      <c r="KR827">
        <v>0</v>
      </c>
      <c r="KS827">
        <v>0</v>
      </c>
      <c r="KT827">
        <v>0</v>
      </c>
      <c r="KU827">
        <v>0</v>
      </c>
      <c r="KV827">
        <v>0</v>
      </c>
      <c r="KW827">
        <v>0</v>
      </c>
      <c r="KX827">
        <v>0</v>
      </c>
      <c r="KY827">
        <v>0</v>
      </c>
      <c r="KZ827">
        <v>0</v>
      </c>
      <c r="LA827">
        <v>0</v>
      </c>
      <c r="LB827">
        <v>0</v>
      </c>
      <c r="LC827">
        <v>0</v>
      </c>
      <c r="LD827">
        <v>0</v>
      </c>
      <c r="LE827">
        <v>0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0</v>
      </c>
      <c r="LL827">
        <v>0</v>
      </c>
      <c r="LM827">
        <v>0</v>
      </c>
      <c r="LN827">
        <v>0</v>
      </c>
      <c r="LO827">
        <v>0</v>
      </c>
      <c r="LP827">
        <v>0</v>
      </c>
      <c r="LQ827">
        <v>0</v>
      </c>
      <c r="LR827">
        <v>0</v>
      </c>
      <c r="LS827">
        <v>0</v>
      </c>
      <c r="LT827">
        <v>0</v>
      </c>
      <c r="LU827">
        <v>0</v>
      </c>
      <c r="LV827">
        <v>2</v>
      </c>
      <c r="LW827">
        <v>0</v>
      </c>
      <c r="LX827">
        <v>0</v>
      </c>
      <c r="LY827">
        <v>2</v>
      </c>
      <c r="LZ827">
        <v>0</v>
      </c>
      <c r="MA827">
        <v>0</v>
      </c>
      <c r="MB827">
        <v>0</v>
      </c>
      <c r="MC827">
        <v>0</v>
      </c>
      <c r="MD827">
        <v>0</v>
      </c>
      <c r="ME827">
        <v>0</v>
      </c>
      <c r="MF827">
        <v>0</v>
      </c>
      <c r="MG827">
        <v>0</v>
      </c>
      <c r="MH827">
        <v>0</v>
      </c>
      <c r="MI827">
        <v>0</v>
      </c>
      <c r="MJ827">
        <v>0</v>
      </c>
      <c r="MK827">
        <v>0</v>
      </c>
      <c r="ML827">
        <v>0</v>
      </c>
      <c r="MM827">
        <v>2</v>
      </c>
    </row>
    <row r="828" spans="1:351">
      <c r="A828" t="s">
        <v>234</v>
      </c>
      <c r="B828" t="s">
        <v>135</v>
      </c>
      <c r="C828" t="str">
        <f>"206101"</f>
        <v>206101</v>
      </c>
      <c r="D828" t="s">
        <v>230</v>
      </c>
      <c r="E828">
        <v>117</v>
      </c>
      <c r="F828">
        <v>1402</v>
      </c>
      <c r="G828">
        <v>1070</v>
      </c>
      <c r="H828">
        <v>337</v>
      </c>
      <c r="I828">
        <v>733</v>
      </c>
      <c r="J828">
        <v>0</v>
      </c>
      <c r="K828">
        <v>1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733</v>
      </c>
      <c r="T828">
        <v>0</v>
      </c>
      <c r="U828">
        <v>0</v>
      </c>
      <c r="V828">
        <v>733</v>
      </c>
      <c r="W828">
        <v>17</v>
      </c>
      <c r="X828">
        <v>8</v>
      </c>
      <c r="Y828">
        <v>5</v>
      </c>
      <c r="Z828">
        <v>1</v>
      </c>
      <c r="AA828">
        <v>716</v>
      </c>
      <c r="AB828">
        <v>295</v>
      </c>
      <c r="AC828">
        <v>93</v>
      </c>
      <c r="AD828">
        <v>22</v>
      </c>
      <c r="AE828">
        <v>96</v>
      </c>
      <c r="AF828">
        <v>1</v>
      </c>
      <c r="AG828">
        <v>35</v>
      </c>
      <c r="AH828">
        <v>4</v>
      </c>
      <c r="AI828">
        <v>1</v>
      </c>
      <c r="AJ828">
        <v>2</v>
      </c>
      <c r="AK828">
        <v>3</v>
      </c>
      <c r="AL828">
        <v>11</v>
      </c>
      <c r="AM828">
        <v>3</v>
      </c>
      <c r="AN828">
        <v>1</v>
      </c>
      <c r="AO828">
        <v>1</v>
      </c>
      <c r="AP828">
        <v>1</v>
      </c>
      <c r="AQ828">
        <v>0</v>
      </c>
      <c r="AR828">
        <v>1</v>
      </c>
      <c r="AS828">
        <v>0</v>
      </c>
      <c r="AT828">
        <v>1</v>
      </c>
      <c r="AU828">
        <v>0</v>
      </c>
      <c r="AV828">
        <v>1</v>
      </c>
      <c r="AW828">
        <v>5</v>
      </c>
      <c r="AX828">
        <v>3</v>
      </c>
      <c r="AY828">
        <v>0</v>
      </c>
      <c r="AZ828">
        <v>1</v>
      </c>
      <c r="BA828">
        <v>1</v>
      </c>
      <c r="BB828">
        <v>7</v>
      </c>
      <c r="BC828">
        <v>0</v>
      </c>
      <c r="BD828">
        <v>1</v>
      </c>
      <c r="BE828">
        <v>295</v>
      </c>
      <c r="BF828">
        <v>109</v>
      </c>
      <c r="BG828">
        <v>18</v>
      </c>
      <c r="BH828">
        <v>12</v>
      </c>
      <c r="BI828">
        <v>29</v>
      </c>
      <c r="BJ828">
        <v>7</v>
      </c>
      <c r="BK828">
        <v>16</v>
      </c>
      <c r="BL828">
        <v>0</v>
      </c>
      <c r="BM828">
        <v>0</v>
      </c>
      <c r="BN828">
        <v>1</v>
      </c>
      <c r="BO828">
        <v>1</v>
      </c>
      <c r="BP828">
        <v>0</v>
      </c>
      <c r="BQ828">
        <v>0</v>
      </c>
      <c r="BR828">
        <v>2</v>
      </c>
      <c r="BS828">
        <v>0</v>
      </c>
      <c r="BT828">
        <v>1</v>
      </c>
      <c r="BU828">
        <v>0</v>
      </c>
      <c r="BV828">
        <v>0</v>
      </c>
      <c r="BW828">
        <v>1</v>
      </c>
      <c r="BX828">
        <v>0</v>
      </c>
      <c r="BY828">
        <v>0</v>
      </c>
      <c r="BZ828">
        <v>0</v>
      </c>
      <c r="CA828">
        <v>1</v>
      </c>
      <c r="CB828">
        <v>0</v>
      </c>
      <c r="CC828">
        <v>1</v>
      </c>
      <c r="CD828">
        <v>0</v>
      </c>
      <c r="CE828">
        <v>0</v>
      </c>
      <c r="CF828">
        <v>0</v>
      </c>
      <c r="CG828">
        <v>2</v>
      </c>
      <c r="CH828">
        <v>17</v>
      </c>
      <c r="CI828">
        <v>109</v>
      </c>
      <c r="CJ828">
        <v>25</v>
      </c>
      <c r="CK828">
        <v>11</v>
      </c>
      <c r="CL828">
        <v>6</v>
      </c>
      <c r="CM828">
        <v>0</v>
      </c>
      <c r="CN828">
        <v>0</v>
      </c>
      <c r="CO828">
        <v>0</v>
      </c>
      <c r="CP828">
        <v>1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2</v>
      </c>
      <c r="DC828">
        <v>0</v>
      </c>
      <c r="DD828">
        <v>0</v>
      </c>
      <c r="DE828">
        <v>2</v>
      </c>
      <c r="DF828">
        <v>0</v>
      </c>
      <c r="DG828">
        <v>1</v>
      </c>
      <c r="DH828">
        <v>2</v>
      </c>
      <c r="DI828">
        <v>25</v>
      </c>
      <c r="DJ828">
        <v>59</v>
      </c>
      <c r="DK828">
        <v>23</v>
      </c>
      <c r="DL828">
        <v>4</v>
      </c>
      <c r="DM828">
        <v>4</v>
      </c>
      <c r="DN828">
        <v>2</v>
      </c>
      <c r="DO828">
        <v>0</v>
      </c>
      <c r="DP828">
        <v>1</v>
      </c>
      <c r="DQ828">
        <v>2</v>
      </c>
      <c r="DR828">
        <v>1</v>
      </c>
      <c r="DS828">
        <v>2</v>
      </c>
      <c r="DT828">
        <v>2</v>
      </c>
      <c r="DU828">
        <v>1</v>
      </c>
      <c r="DV828">
        <v>1</v>
      </c>
      <c r="DW828">
        <v>2</v>
      </c>
      <c r="DX828">
        <v>0</v>
      </c>
      <c r="DY828">
        <v>0</v>
      </c>
      <c r="DZ828">
        <v>1</v>
      </c>
      <c r="EA828">
        <v>0</v>
      </c>
      <c r="EB828">
        <v>0</v>
      </c>
      <c r="EC828">
        <v>0</v>
      </c>
      <c r="ED828">
        <v>0</v>
      </c>
      <c r="EE828">
        <v>4</v>
      </c>
      <c r="EF828">
        <v>1</v>
      </c>
      <c r="EG828">
        <v>0</v>
      </c>
      <c r="EH828">
        <v>1</v>
      </c>
      <c r="EI828">
        <v>1</v>
      </c>
      <c r="EJ828">
        <v>0</v>
      </c>
      <c r="EK828">
        <v>0</v>
      </c>
      <c r="EL828">
        <v>6</v>
      </c>
      <c r="EM828">
        <v>59</v>
      </c>
      <c r="EN828">
        <v>21</v>
      </c>
      <c r="EO828">
        <v>4</v>
      </c>
      <c r="EP828">
        <v>1</v>
      </c>
      <c r="EQ828">
        <v>0</v>
      </c>
      <c r="ER828">
        <v>1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0</v>
      </c>
      <c r="FA828">
        <v>0</v>
      </c>
      <c r="FB828">
        <v>0</v>
      </c>
      <c r="FC828">
        <v>0</v>
      </c>
      <c r="FD828">
        <v>0</v>
      </c>
      <c r="FE828">
        <v>1</v>
      </c>
      <c r="FF828">
        <v>0</v>
      </c>
      <c r="FG828">
        <v>0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13</v>
      </c>
      <c r="FQ828">
        <v>21</v>
      </c>
      <c r="FR828">
        <v>73</v>
      </c>
      <c r="FS828">
        <v>17</v>
      </c>
      <c r="FT828">
        <v>1</v>
      </c>
      <c r="FU828">
        <v>28</v>
      </c>
      <c r="FV828">
        <v>3</v>
      </c>
      <c r="FW828">
        <v>0</v>
      </c>
      <c r="FX828">
        <v>6</v>
      </c>
      <c r="FY828">
        <v>0</v>
      </c>
      <c r="FZ828">
        <v>1</v>
      </c>
      <c r="GA828">
        <v>0</v>
      </c>
      <c r="GB828">
        <v>0</v>
      </c>
      <c r="GC828">
        <v>0</v>
      </c>
      <c r="GD828">
        <v>2</v>
      </c>
      <c r="GE828">
        <v>1</v>
      </c>
      <c r="GF828">
        <v>0</v>
      </c>
      <c r="GG828">
        <v>0</v>
      </c>
      <c r="GH828">
        <v>0</v>
      </c>
      <c r="GI828">
        <v>0</v>
      </c>
      <c r="GJ828">
        <v>0</v>
      </c>
      <c r="GK828">
        <v>0</v>
      </c>
      <c r="GL828">
        <v>0</v>
      </c>
      <c r="GM828">
        <v>1</v>
      </c>
      <c r="GN828">
        <v>0</v>
      </c>
      <c r="GO828">
        <v>2</v>
      </c>
      <c r="GP828">
        <v>0</v>
      </c>
      <c r="GQ828">
        <v>0</v>
      </c>
      <c r="GR828">
        <v>0</v>
      </c>
      <c r="GS828">
        <v>0</v>
      </c>
      <c r="GT828">
        <v>11</v>
      </c>
      <c r="GU828">
        <v>73</v>
      </c>
      <c r="GV828">
        <v>91</v>
      </c>
      <c r="GW828">
        <v>47</v>
      </c>
      <c r="GX828">
        <v>19</v>
      </c>
      <c r="GY828">
        <v>2</v>
      </c>
      <c r="GZ828">
        <v>0</v>
      </c>
      <c r="HA828">
        <v>4</v>
      </c>
      <c r="HB828">
        <v>4</v>
      </c>
      <c r="HC828">
        <v>2</v>
      </c>
      <c r="HD828">
        <v>1</v>
      </c>
      <c r="HE828">
        <v>2</v>
      </c>
      <c r="HF828">
        <v>0</v>
      </c>
      <c r="HG828">
        <v>0</v>
      </c>
      <c r="HH828">
        <v>0</v>
      </c>
      <c r="HI828">
        <v>1</v>
      </c>
      <c r="HJ828">
        <v>0</v>
      </c>
      <c r="HK828">
        <v>0</v>
      </c>
      <c r="HL828">
        <v>1</v>
      </c>
      <c r="HM828">
        <v>0</v>
      </c>
      <c r="HN828">
        <v>1</v>
      </c>
      <c r="HO828">
        <v>2</v>
      </c>
      <c r="HP828">
        <v>1</v>
      </c>
      <c r="HQ828">
        <v>0</v>
      </c>
      <c r="HR828">
        <v>1</v>
      </c>
      <c r="HS828">
        <v>0</v>
      </c>
      <c r="HT828">
        <v>0</v>
      </c>
      <c r="HU828">
        <v>1</v>
      </c>
      <c r="HV828">
        <v>0</v>
      </c>
      <c r="HW828">
        <v>0</v>
      </c>
      <c r="HX828">
        <v>2</v>
      </c>
      <c r="HY828">
        <v>91</v>
      </c>
      <c r="HZ828">
        <v>40</v>
      </c>
      <c r="IA828">
        <v>25</v>
      </c>
      <c r="IB828">
        <v>1</v>
      </c>
      <c r="IC828">
        <v>1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1</v>
      </c>
      <c r="IJ828">
        <v>0</v>
      </c>
      <c r="IK828">
        <v>0</v>
      </c>
      <c r="IL828">
        <v>0</v>
      </c>
      <c r="IM828">
        <v>0</v>
      </c>
      <c r="IN828">
        <v>1</v>
      </c>
      <c r="IO828">
        <v>1</v>
      </c>
      <c r="IP828">
        <v>2</v>
      </c>
      <c r="IQ828">
        <v>3</v>
      </c>
      <c r="IR828">
        <v>0</v>
      </c>
      <c r="IS828">
        <v>0</v>
      </c>
      <c r="IT828">
        <v>0</v>
      </c>
      <c r="IU828">
        <v>0</v>
      </c>
      <c r="IV828">
        <v>1</v>
      </c>
      <c r="IW828">
        <v>0</v>
      </c>
      <c r="IX828">
        <v>1</v>
      </c>
      <c r="IY828">
        <v>1</v>
      </c>
      <c r="IZ828">
        <v>0</v>
      </c>
      <c r="JA828">
        <v>1</v>
      </c>
      <c r="JB828">
        <v>1</v>
      </c>
      <c r="JC828">
        <v>40</v>
      </c>
      <c r="JD828" t="s">
        <v>0</v>
      </c>
      <c r="JE828" t="s">
        <v>0</v>
      </c>
      <c r="JF828" t="s">
        <v>0</v>
      </c>
      <c r="JG828" t="s">
        <v>0</v>
      </c>
      <c r="JH828" t="s">
        <v>0</v>
      </c>
      <c r="JI828" t="s">
        <v>0</v>
      </c>
      <c r="JJ828" t="s">
        <v>0</v>
      </c>
      <c r="JK828" t="s">
        <v>0</v>
      </c>
      <c r="JL828" t="s">
        <v>0</v>
      </c>
      <c r="JM828" t="s">
        <v>0</v>
      </c>
      <c r="JN828" t="s">
        <v>0</v>
      </c>
      <c r="JO828" t="s">
        <v>0</v>
      </c>
      <c r="JP828" t="s">
        <v>0</v>
      </c>
      <c r="JQ828" t="s">
        <v>0</v>
      </c>
      <c r="JR828" t="s">
        <v>0</v>
      </c>
      <c r="JS828" t="s">
        <v>0</v>
      </c>
      <c r="JT828" t="s">
        <v>0</v>
      </c>
      <c r="JU828" t="s">
        <v>0</v>
      </c>
      <c r="JV828" t="s">
        <v>0</v>
      </c>
      <c r="JW828">
        <v>1</v>
      </c>
      <c r="JX828">
        <v>1</v>
      </c>
      <c r="JY828">
        <v>0</v>
      </c>
      <c r="JZ828">
        <v>0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1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0</v>
      </c>
      <c r="LB828">
        <v>0</v>
      </c>
      <c r="LC828">
        <v>0</v>
      </c>
      <c r="LD828">
        <v>0</v>
      </c>
      <c r="LE828">
        <v>0</v>
      </c>
      <c r="LF828">
        <v>0</v>
      </c>
      <c r="LG828">
        <v>0</v>
      </c>
      <c r="LH828">
        <v>0</v>
      </c>
      <c r="LI828">
        <v>0</v>
      </c>
      <c r="LJ828">
        <v>0</v>
      </c>
      <c r="LK828">
        <v>0</v>
      </c>
      <c r="LL828">
        <v>0</v>
      </c>
      <c r="LM828">
        <v>0</v>
      </c>
      <c r="LN828">
        <v>0</v>
      </c>
      <c r="LO828">
        <v>0</v>
      </c>
      <c r="LP828">
        <v>0</v>
      </c>
      <c r="LQ828">
        <v>0</v>
      </c>
      <c r="LR828">
        <v>0</v>
      </c>
      <c r="LS828">
        <v>0</v>
      </c>
      <c r="LT828">
        <v>0</v>
      </c>
      <c r="LU828">
        <v>0</v>
      </c>
      <c r="LV828">
        <v>2</v>
      </c>
      <c r="LW828">
        <v>1</v>
      </c>
      <c r="LX828">
        <v>0</v>
      </c>
      <c r="LY828">
        <v>1</v>
      </c>
      <c r="LZ828">
        <v>0</v>
      </c>
      <c r="MA828">
        <v>0</v>
      </c>
      <c r="MB828">
        <v>0</v>
      </c>
      <c r="MC828">
        <v>0</v>
      </c>
      <c r="MD828">
        <v>0</v>
      </c>
      <c r="ME828">
        <v>0</v>
      </c>
      <c r="MF828">
        <v>0</v>
      </c>
      <c r="MG828">
        <v>0</v>
      </c>
      <c r="MH828">
        <v>0</v>
      </c>
      <c r="MI828">
        <v>0</v>
      </c>
      <c r="MJ828">
        <v>0</v>
      </c>
      <c r="MK828">
        <v>0</v>
      </c>
      <c r="ML828">
        <v>0</v>
      </c>
      <c r="MM828">
        <v>2</v>
      </c>
    </row>
    <row r="829" spans="1:351">
      <c r="A829" t="s">
        <v>233</v>
      </c>
      <c r="B829" t="s">
        <v>135</v>
      </c>
      <c r="C829" t="str">
        <f>"206101"</f>
        <v>206101</v>
      </c>
      <c r="D829" t="s">
        <v>230</v>
      </c>
      <c r="E829">
        <v>118</v>
      </c>
      <c r="F829">
        <v>1103</v>
      </c>
      <c r="G829">
        <v>850</v>
      </c>
      <c r="H829">
        <v>218</v>
      </c>
      <c r="I829">
        <v>632</v>
      </c>
      <c r="J829">
        <v>0</v>
      </c>
      <c r="K829">
        <v>1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632</v>
      </c>
      <c r="T829">
        <v>0</v>
      </c>
      <c r="U829">
        <v>0</v>
      </c>
      <c r="V829">
        <v>632</v>
      </c>
      <c r="W829">
        <v>11</v>
      </c>
      <c r="X829">
        <v>6</v>
      </c>
      <c r="Y829">
        <v>4</v>
      </c>
      <c r="Z829">
        <v>1</v>
      </c>
      <c r="AA829">
        <v>621</v>
      </c>
      <c r="AB829">
        <v>212</v>
      </c>
      <c r="AC829">
        <v>65</v>
      </c>
      <c r="AD829">
        <v>20</v>
      </c>
      <c r="AE829">
        <v>64</v>
      </c>
      <c r="AF829">
        <v>0</v>
      </c>
      <c r="AG829">
        <v>28</v>
      </c>
      <c r="AH829">
        <v>2</v>
      </c>
      <c r="AI829">
        <v>0</v>
      </c>
      <c r="AJ829">
        <v>1</v>
      </c>
      <c r="AK829">
        <v>2</v>
      </c>
      <c r="AL829">
        <v>12</v>
      </c>
      <c r="AM829">
        <v>1</v>
      </c>
      <c r="AN829">
        <v>1</v>
      </c>
      <c r="AO829">
        <v>3</v>
      </c>
      <c r="AP829">
        <v>0</v>
      </c>
      <c r="AQ829">
        <v>2</v>
      </c>
      <c r="AR829">
        <v>0</v>
      </c>
      <c r="AS829">
        <v>0</v>
      </c>
      <c r="AT829">
        <v>3</v>
      </c>
      <c r="AU829">
        <v>0</v>
      </c>
      <c r="AV829">
        <v>0</v>
      </c>
      <c r="AW829">
        <v>1</v>
      </c>
      <c r="AX829">
        <v>0</v>
      </c>
      <c r="AY829">
        <v>2</v>
      </c>
      <c r="AZ829">
        <v>1</v>
      </c>
      <c r="BA829">
        <v>1</v>
      </c>
      <c r="BB829">
        <v>1</v>
      </c>
      <c r="BC829">
        <v>0</v>
      </c>
      <c r="BD829">
        <v>2</v>
      </c>
      <c r="BE829">
        <v>212</v>
      </c>
      <c r="BF829">
        <v>135</v>
      </c>
      <c r="BG829">
        <v>32</v>
      </c>
      <c r="BH829">
        <v>13</v>
      </c>
      <c r="BI829">
        <v>18</v>
      </c>
      <c r="BJ829">
        <v>20</v>
      </c>
      <c r="BK829">
        <v>15</v>
      </c>
      <c r="BL829">
        <v>2</v>
      </c>
      <c r="BM829">
        <v>1</v>
      </c>
      <c r="BN829">
        <v>0</v>
      </c>
      <c r="BO829">
        <v>0</v>
      </c>
      <c r="BP829">
        <v>1</v>
      </c>
      <c r="BQ829">
        <v>0</v>
      </c>
      <c r="BR829">
        <v>1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1</v>
      </c>
      <c r="BY829">
        <v>0</v>
      </c>
      <c r="BZ829">
        <v>0</v>
      </c>
      <c r="CA829">
        <v>1</v>
      </c>
      <c r="CB829">
        <v>0</v>
      </c>
      <c r="CC829">
        <v>1</v>
      </c>
      <c r="CD829">
        <v>0</v>
      </c>
      <c r="CE829">
        <v>2</v>
      </c>
      <c r="CF829">
        <v>0</v>
      </c>
      <c r="CG829">
        <v>0</v>
      </c>
      <c r="CH829">
        <v>27</v>
      </c>
      <c r="CI829">
        <v>135</v>
      </c>
      <c r="CJ829">
        <v>30</v>
      </c>
      <c r="CK829">
        <v>12</v>
      </c>
      <c r="CL829">
        <v>6</v>
      </c>
      <c r="CM829">
        <v>3</v>
      </c>
      <c r="CN829">
        <v>1</v>
      </c>
      <c r="CO829">
        <v>0</v>
      </c>
      <c r="CP829">
        <v>0</v>
      </c>
      <c r="CQ829">
        <v>0</v>
      </c>
      <c r="CR829">
        <v>1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1</v>
      </c>
      <c r="CY829">
        <v>0</v>
      </c>
      <c r="CZ829">
        <v>0</v>
      </c>
      <c r="DA829">
        <v>2</v>
      </c>
      <c r="DB829">
        <v>0</v>
      </c>
      <c r="DC829">
        <v>0</v>
      </c>
      <c r="DD829">
        <v>1</v>
      </c>
      <c r="DE829">
        <v>2</v>
      </c>
      <c r="DF829">
        <v>0</v>
      </c>
      <c r="DG829">
        <v>0</v>
      </c>
      <c r="DH829">
        <v>1</v>
      </c>
      <c r="DI829">
        <v>30</v>
      </c>
      <c r="DJ829">
        <v>39</v>
      </c>
      <c r="DK829">
        <v>25</v>
      </c>
      <c r="DL829">
        <v>3</v>
      </c>
      <c r="DM829">
        <v>3</v>
      </c>
      <c r="DN829">
        <v>1</v>
      </c>
      <c r="DO829">
        <v>1</v>
      </c>
      <c r="DP829">
        <v>1</v>
      </c>
      <c r="DQ829">
        <v>0</v>
      </c>
      <c r="DR829">
        <v>0</v>
      </c>
      <c r="DS829">
        <v>0</v>
      </c>
      <c r="DT829">
        <v>0</v>
      </c>
      <c r="DU829">
        <v>1</v>
      </c>
      <c r="DV829">
        <v>0</v>
      </c>
      <c r="DW829">
        <v>0</v>
      </c>
      <c r="DX829">
        <v>0</v>
      </c>
      <c r="DY829">
        <v>1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1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2</v>
      </c>
      <c r="EL829">
        <v>0</v>
      </c>
      <c r="EM829">
        <v>39</v>
      </c>
      <c r="EN829">
        <v>21</v>
      </c>
      <c r="EO829">
        <v>4</v>
      </c>
      <c r="EP829">
        <v>1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0</v>
      </c>
      <c r="FD829">
        <v>1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0</v>
      </c>
      <c r="FP829">
        <v>14</v>
      </c>
      <c r="FQ829">
        <v>21</v>
      </c>
      <c r="FR829">
        <v>46</v>
      </c>
      <c r="FS829">
        <v>11</v>
      </c>
      <c r="FT829">
        <v>6</v>
      </c>
      <c r="FU829">
        <v>11</v>
      </c>
      <c r="FV829">
        <v>0</v>
      </c>
      <c r="FW829">
        <v>1</v>
      </c>
      <c r="FX829">
        <v>7</v>
      </c>
      <c r="FY829">
        <v>0</v>
      </c>
      <c r="FZ829">
        <v>0</v>
      </c>
      <c r="GA829">
        <v>1</v>
      </c>
      <c r="GB829">
        <v>1</v>
      </c>
      <c r="GC829">
        <v>1</v>
      </c>
      <c r="GD829">
        <v>1</v>
      </c>
      <c r="GE829">
        <v>0</v>
      </c>
      <c r="GF829">
        <v>0</v>
      </c>
      <c r="GG829">
        <v>0</v>
      </c>
      <c r="GH829">
        <v>0</v>
      </c>
      <c r="GI829">
        <v>0</v>
      </c>
      <c r="GJ829">
        <v>0</v>
      </c>
      <c r="GK829">
        <v>0</v>
      </c>
      <c r="GL829">
        <v>0</v>
      </c>
      <c r="GM829">
        <v>0</v>
      </c>
      <c r="GN829">
        <v>0</v>
      </c>
      <c r="GO829">
        <v>0</v>
      </c>
      <c r="GP829">
        <v>2</v>
      </c>
      <c r="GQ829">
        <v>0</v>
      </c>
      <c r="GR829">
        <v>0</v>
      </c>
      <c r="GS829">
        <v>0</v>
      </c>
      <c r="GT829">
        <v>4</v>
      </c>
      <c r="GU829">
        <v>46</v>
      </c>
      <c r="GV829">
        <v>69</v>
      </c>
      <c r="GW829">
        <v>27</v>
      </c>
      <c r="GX829">
        <v>21</v>
      </c>
      <c r="GY829">
        <v>0</v>
      </c>
      <c r="GZ829">
        <v>0</v>
      </c>
      <c r="HA829">
        <v>3</v>
      </c>
      <c r="HB829">
        <v>2</v>
      </c>
      <c r="HC829">
        <v>1</v>
      </c>
      <c r="HD829">
        <v>0</v>
      </c>
      <c r="HE829">
        <v>0</v>
      </c>
      <c r="HF829">
        <v>0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3</v>
      </c>
      <c r="HO829">
        <v>5</v>
      </c>
      <c r="HP829">
        <v>0</v>
      </c>
      <c r="HQ829">
        <v>0</v>
      </c>
      <c r="HR829">
        <v>0</v>
      </c>
      <c r="HS829">
        <v>1</v>
      </c>
      <c r="HT829">
        <v>0</v>
      </c>
      <c r="HU829">
        <v>2</v>
      </c>
      <c r="HV829">
        <v>0</v>
      </c>
      <c r="HW829">
        <v>0</v>
      </c>
      <c r="HX829">
        <v>4</v>
      </c>
      <c r="HY829">
        <v>69</v>
      </c>
      <c r="HZ829">
        <v>62</v>
      </c>
      <c r="IA829">
        <v>39</v>
      </c>
      <c r="IB829">
        <v>9</v>
      </c>
      <c r="IC829">
        <v>0</v>
      </c>
      <c r="ID829">
        <v>2</v>
      </c>
      <c r="IE829">
        <v>3</v>
      </c>
      <c r="IF829">
        <v>0</v>
      </c>
      <c r="IG829">
        <v>1</v>
      </c>
      <c r="IH829">
        <v>0</v>
      </c>
      <c r="II829">
        <v>2</v>
      </c>
      <c r="IJ829">
        <v>0</v>
      </c>
      <c r="IK829">
        <v>0</v>
      </c>
      <c r="IL829">
        <v>0</v>
      </c>
      <c r="IM829">
        <v>0</v>
      </c>
      <c r="IN829">
        <v>3</v>
      </c>
      <c r="IO829">
        <v>0</v>
      </c>
      <c r="IP829">
        <v>0</v>
      </c>
      <c r="IQ829">
        <v>0</v>
      </c>
      <c r="IR829">
        <v>0</v>
      </c>
      <c r="IS829">
        <v>0</v>
      </c>
      <c r="IT829">
        <v>0</v>
      </c>
      <c r="IU829">
        <v>0</v>
      </c>
      <c r="IV829">
        <v>0</v>
      </c>
      <c r="IW829">
        <v>0</v>
      </c>
      <c r="IX829">
        <v>0</v>
      </c>
      <c r="IY829">
        <v>0</v>
      </c>
      <c r="IZ829">
        <v>1</v>
      </c>
      <c r="JA829">
        <v>1</v>
      </c>
      <c r="JB829">
        <v>1</v>
      </c>
      <c r="JC829">
        <v>62</v>
      </c>
      <c r="JD829" t="s">
        <v>0</v>
      </c>
      <c r="JE829" t="s">
        <v>0</v>
      </c>
      <c r="JF829" t="s">
        <v>0</v>
      </c>
      <c r="JG829" t="s">
        <v>0</v>
      </c>
      <c r="JH829" t="s">
        <v>0</v>
      </c>
      <c r="JI829" t="s">
        <v>0</v>
      </c>
      <c r="JJ829" t="s">
        <v>0</v>
      </c>
      <c r="JK829" t="s">
        <v>0</v>
      </c>
      <c r="JL829" t="s">
        <v>0</v>
      </c>
      <c r="JM829" t="s">
        <v>0</v>
      </c>
      <c r="JN829" t="s">
        <v>0</v>
      </c>
      <c r="JO829" t="s">
        <v>0</v>
      </c>
      <c r="JP829" t="s">
        <v>0</v>
      </c>
      <c r="JQ829" t="s">
        <v>0</v>
      </c>
      <c r="JR829" t="s">
        <v>0</v>
      </c>
      <c r="JS829" t="s">
        <v>0</v>
      </c>
      <c r="JT829" t="s">
        <v>0</v>
      </c>
      <c r="JU829" t="s">
        <v>0</v>
      </c>
      <c r="JV829" t="s">
        <v>0</v>
      </c>
      <c r="JW829">
        <v>7</v>
      </c>
      <c r="JX829">
        <v>6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1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0</v>
      </c>
      <c r="KR829">
        <v>7</v>
      </c>
      <c r="KS829">
        <v>0</v>
      </c>
      <c r="KT829">
        <v>0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0</v>
      </c>
      <c r="LC829">
        <v>0</v>
      </c>
      <c r="LD829">
        <v>0</v>
      </c>
      <c r="LE829">
        <v>0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  <c r="LN829">
        <v>0</v>
      </c>
      <c r="LO829">
        <v>0</v>
      </c>
      <c r="LP829">
        <v>0</v>
      </c>
      <c r="LQ829">
        <v>0</v>
      </c>
      <c r="LR829">
        <v>0</v>
      </c>
      <c r="LS829">
        <v>0</v>
      </c>
      <c r="LT829">
        <v>0</v>
      </c>
      <c r="LU829">
        <v>0</v>
      </c>
      <c r="LV829">
        <v>0</v>
      </c>
      <c r="LW829">
        <v>0</v>
      </c>
      <c r="LX829">
        <v>0</v>
      </c>
      <c r="LY829">
        <v>0</v>
      </c>
      <c r="LZ829">
        <v>0</v>
      </c>
      <c r="MA829">
        <v>0</v>
      </c>
      <c r="MB829">
        <v>0</v>
      </c>
      <c r="MC829">
        <v>0</v>
      </c>
      <c r="MD829">
        <v>0</v>
      </c>
      <c r="ME829">
        <v>0</v>
      </c>
      <c r="MF829">
        <v>0</v>
      </c>
      <c r="MG829">
        <v>0</v>
      </c>
      <c r="MH829">
        <v>0</v>
      </c>
      <c r="MI829">
        <v>0</v>
      </c>
      <c r="MJ829">
        <v>0</v>
      </c>
      <c r="MK829">
        <v>0</v>
      </c>
      <c r="ML829">
        <v>0</v>
      </c>
      <c r="MM829">
        <v>0</v>
      </c>
    </row>
    <row r="830" spans="1:351">
      <c r="A830" t="s">
        <v>232</v>
      </c>
      <c r="B830" t="s">
        <v>135</v>
      </c>
      <c r="C830" t="str">
        <f>"206101"</f>
        <v>206101</v>
      </c>
      <c r="D830" t="s">
        <v>230</v>
      </c>
      <c r="E830">
        <v>119</v>
      </c>
      <c r="F830">
        <v>1152</v>
      </c>
      <c r="G830">
        <v>880</v>
      </c>
      <c r="H830">
        <v>238</v>
      </c>
      <c r="I830">
        <v>642</v>
      </c>
      <c r="J830">
        <v>2</v>
      </c>
      <c r="K830">
        <v>6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642</v>
      </c>
      <c r="T830">
        <v>0</v>
      </c>
      <c r="U830">
        <v>0</v>
      </c>
      <c r="V830">
        <v>642</v>
      </c>
      <c r="W830">
        <v>10</v>
      </c>
      <c r="X830">
        <v>9</v>
      </c>
      <c r="Y830">
        <v>0</v>
      </c>
      <c r="Z830">
        <v>1</v>
      </c>
      <c r="AA830">
        <v>632</v>
      </c>
      <c r="AB830">
        <v>248</v>
      </c>
      <c r="AC830">
        <v>60</v>
      </c>
      <c r="AD830">
        <v>17</v>
      </c>
      <c r="AE830">
        <v>91</v>
      </c>
      <c r="AF830">
        <v>0</v>
      </c>
      <c r="AG830">
        <v>31</v>
      </c>
      <c r="AH830">
        <v>1</v>
      </c>
      <c r="AI830">
        <v>2</v>
      </c>
      <c r="AJ830">
        <v>3</v>
      </c>
      <c r="AK830">
        <v>3</v>
      </c>
      <c r="AL830">
        <v>11</v>
      </c>
      <c r="AM830">
        <v>1</v>
      </c>
      <c r="AN830">
        <v>0</v>
      </c>
      <c r="AO830">
        <v>0</v>
      </c>
      <c r="AP830">
        <v>1</v>
      </c>
      <c r="AQ830">
        <v>1</v>
      </c>
      <c r="AR830">
        <v>0</v>
      </c>
      <c r="AS830">
        <v>0</v>
      </c>
      <c r="AT830">
        <v>5</v>
      </c>
      <c r="AU830">
        <v>1</v>
      </c>
      <c r="AV830">
        <v>2</v>
      </c>
      <c r="AW830">
        <v>3</v>
      </c>
      <c r="AX830">
        <v>3</v>
      </c>
      <c r="AY830">
        <v>0</v>
      </c>
      <c r="AZ830">
        <v>2</v>
      </c>
      <c r="BA830">
        <v>0</v>
      </c>
      <c r="BB830">
        <v>6</v>
      </c>
      <c r="BC830">
        <v>2</v>
      </c>
      <c r="BD830">
        <v>2</v>
      </c>
      <c r="BE830">
        <v>248</v>
      </c>
      <c r="BF830">
        <v>111</v>
      </c>
      <c r="BG830">
        <v>37</v>
      </c>
      <c r="BH830">
        <v>4</v>
      </c>
      <c r="BI830">
        <v>19</v>
      </c>
      <c r="BJ830">
        <v>10</v>
      </c>
      <c r="BK830">
        <v>12</v>
      </c>
      <c r="BL830">
        <v>0</v>
      </c>
      <c r="BM830">
        <v>0</v>
      </c>
      <c r="BN830">
        <v>0</v>
      </c>
      <c r="BO830">
        <v>1</v>
      </c>
      <c r="BP830">
        <v>0</v>
      </c>
      <c r="BQ830">
        <v>0</v>
      </c>
      <c r="BR830">
        <v>0</v>
      </c>
      <c r="BS830">
        <v>0</v>
      </c>
      <c r="BT830">
        <v>1</v>
      </c>
      <c r="BU830">
        <v>0</v>
      </c>
      <c r="BV830">
        <v>0</v>
      </c>
      <c r="BW830">
        <v>0</v>
      </c>
      <c r="BX830">
        <v>1</v>
      </c>
      <c r="BY830">
        <v>0</v>
      </c>
      <c r="BZ830">
        <v>1</v>
      </c>
      <c r="CA830">
        <v>0</v>
      </c>
      <c r="CB830">
        <v>0</v>
      </c>
      <c r="CC830">
        <v>0</v>
      </c>
      <c r="CD830">
        <v>0</v>
      </c>
      <c r="CE830">
        <v>1</v>
      </c>
      <c r="CF830">
        <v>0</v>
      </c>
      <c r="CG830">
        <v>0</v>
      </c>
      <c r="CH830">
        <v>24</v>
      </c>
      <c r="CI830">
        <v>111</v>
      </c>
      <c r="CJ830">
        <v>28</v>
      </c>
      <c r="CK830">
        <v>10</v>
      </c>
      <c r="CL830">
        <v>10</v>
      </c>
      <c r="CM830">
        <v>0</v>
      </c>
      <c r="CN830">
        <v>1</v>
      </c>
      <c r="CO830">
        <v>0</v>
      </c>
      <c r="CP830">
        <v>2</v>
      </c>
      <c r="CQ830">
        <v>0</v>
      </c>
      <c r="CR830">
        <v>1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2</v>
      </c>
      <c r="DB830">
        <v>0</v>
      </c>
      <c r="DC830">
        <v>0</v>
      </c>
      <c r="DD830">
        <v>0</v>
      </c>
      <c r="DE830">
        <v>1</v>
      </c>
      <c r="DF830">
        <v>0</v>
      </c>
      <c r="DG830">
        <v>0</v>
      </c>
      <c r="DH830">
        <v>1</v>
      </c>
      <c r="DI830">
        <v>28</v>
      </c>
      <c r="DJ830">
        <v>40</v>
      </c>
      <c r="DK830">
        <v>24</v>
      </c>
      <c r="DL830">
        <v>2</v>
      </c>
      <c r="DM830">
        <v>1</v>
      </c>
      <c r="DN830">
        <v>1</v>
      </c>
      <c r="DO830">
        <v>0</v>
      </c>
      <c r="DP830">
        <v>2</v>
      </c>
      <c r="DQ830">
        <v>2</v>
      </c>
      <c r="DR830">
        <v>1</v>
      </c>
      <c r="DS830">
        <v>0</v>
      </c>
      <c r="DT830">
        <v>2</v>
      </c>
      <c r="DU830">
        <v>0</v>
      </c>
      <c r="DV830">
        <v>0</v>
      </c>
      <c r="DW830">
        <v>0</v>
      </c>
      <c r="DX830">
        <v>1</v>
      </c>
      <c r="DY830">
        <v>0</v>
      </c>
      <c r="DZ830">
        <v>1</v>
      </c>
      <c r="EA830">
        <v>0</v>
      </c>
      <c r="EB830">
        <v>0</v>
      </c>
      <c r="EC830">
        <v>1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2</v>
      </c>
      <c r="EM830">
        <v>40</v>
      </c>
      <c r="EN830">
        <v>25</v>
      </c>
      <c r="EO830">
        <v>3</v>
      </c>
      <c r="EP830">
        <v>2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3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15</v>
      </c>
      <c r="FQ830">
        <v>25</v>
      </c>
      <c r="FR830">
        <v>57</v>
      </c>
      <c r="FS830">
        <v>18</v>
      </c>
      <c r="FT830">
        <v>2</v>
      </c>
      <c r="FU830">
        <v>8</v>
      </c>
      <c r="FV830">
        <v>0</v>
      </c>
      <c r="FW830">
        <v>1</v>
      </c>
      <c r="FX830">
        <v>5</v>
      </c>
      <c r="FY830">
        <v>0</v>
      </c>
      <c r="FZ830">
        <v>0</v>
      </c>
      <c r="GA830">
        <v>0</v>
      </c>
      <c r="GB830">
        <v>0</v>
      </c>
      <c r="GC830">
        <v>2</v>
      </c>
      <c r="GD830">
        <v>0</v>
      </c>
      <c r="GE830">
        <v>0</v>
      </c>
      <c r="GF830">
        <v>0</v>
      </c>
      <c r="GG830">
        <v>0</v>
      </c>
      <c r="GH830">
        <v>0</v>
      </c>
      <c r="GI830">
        <v>0</v>
      </c>
      <c r="GJ830">
        <v>1</v>
      </c>
      <c r="GK830">
        <v>0</v>
      </c>
      <c r="GL830">
        <v>0</v>
      </c>
      <c r="GM830">
        <v>0</v>
      </c>
      <c r="GN830">
        <v>0</v>
      </c>
      <c r="GO830">
        <v>1</v>
      </c>
      <c r="GP830">
        <v>0</v>
      </c>
      <c r="GQ830">
        <v>0</v>
      </c>
      <c r="GR830">
        <v>0</v>
      </c>
      <c r="GS830">
        <v>1</v>
      </c>
      <c r="GT830">
        <v>18</v>
      </c>
      <c r="GU830">
        <v>57</v>
      </c>
      <c r="GV830">
        <v>70</v>
      </c>
      <c r="GW830">
        <v>27</v>
      </c>
      <c r="GX830">
        <v>11</v>
      </c>
      <c r="GY830">
        <v>2</v>
      </c>
      <c r="GZ830">
        <v>0</v>
      </c>
      <c r="HA830">
        <v>4</v>
      </c>
      <c r="HB830">
        <v>1</v>
      </c>
      <c r="HC830">
        <v>2</v>
      </c>
      <c r="HD830">
        <v>0</v>
      </c>
      <c r="HE830">
        <v>0</v>
      </c>
      <c r="HF830">
        <v>0</v>
      </c>
      <c r="HG830">
        <v>0</v>
      </c>
      <c r="HH830">
        <v>0</v>
      </c>
      <c r="HI830">
        <v>0</v>
      </c>
      <c r="HJ830">
        <v>0</v>
      </c>
      <c r="HK830">
        <v>2</v>
      </c>
      <c r="HL830">
        <v>1</v>
      </c>
      <c r="HM830">
        <v>1</v>
      </c>
      <c r="HN830">
        <v>0</v>
      </c>
      <c r="HO830">
        <v>1</v>
      </c>
      <c r="HP830">
        <v>1</v>
      </c>
      <c r="HQ830">
        <v>1</v>
      </c>
      <c r="HR830">
        <v>1</v>
      </c>
      <c r="HS830">
        <v>1</v>
      </c>
      <c r="HT830">
        <v>0</v>
      </c>
      <c r="HU830">
        <v>2</v>
      </c>
      <c r="HV830">
        <v>0</v>
      </c>
      <c r="HW830">
        <v>1</v>
      </c>
      <c r="HX830">
        <v>11</v>
      </c>
      <c r="HY830">
        <v>70</v>
      </c>
      <c r="HZ830">
        <v>48</v>
      </c>
      <c r="IA830">
        <v>33</v>
      </c>
      <c r="IB830">
        <v>7</v>
      </c>
      <c r="IC830">
        <v>0</v>
      </c>
      <c r="ID830">
        <v>1</v>
      </c>
      <c r="IE830">
        <v>1</v>
      </c>
      <c r="IF830">
        <v>1</v>
      </c>
      <c r="IG830">
        <v>0</v>
      </c>
      <c r="IH830">
        <v>0</v>
      </c>
      <c r="II830">
        <v>1</v>
      </c>
      <c r="IJ830">
        <v>0</v>
      </c>
      <c r="IK830">
        <v>0</v>
      </c>
      <c r="IL830">
        <v>0</v>
      </c>
      <c r="IM830">
        <v>0</v>
      </c>
      <c r="IN830">
        <v>1</v>
      </c>
      <c r="IO830">
        <v>1</v>
      </c>
      <c r="IP830">
        <v>1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0</v>
      </c>
      <c r="IY830">
        <v>0</v>
      </c>
      <c r="IZ830">
        <v>0</v>
      </c>
      <c r="JA830">
        <v>0</v>
      </c>
      <c r="JB830">
        <v>1</v>
      </c>
      <c r="JC830">
        <v>48</v>
      </c>
      <c r="JD830" t="s">
        <v>0</v>
      </c>
      <c r="JE830" t="s">
        <v>0</v>
      </c>
      <c r="JF830" t="s">
        <v>0</v>
      </c>
      <c r="JG830" t="s">
        <v>0</v>
      </c>
      <c r="JH830" t="s">
        <v>0</v>
      </c>
      <c r="JI830" t="s">
        <v>0</v>
      </c>
      <c r="JJ830" t="s">
        <v>0</v>
      </c>
      <c r="JK830" t="s">
        <v>0</v>
      </c>
      <c r="JL830" t="s">
        <v>0</v>
      </c>
      <c r="JM830" t="s">
        <v>0</v>
      </c>
      <c r="JN830" t="s">
        <v>0</v>
      </c>
      <c r="JO830" t="s">
        <v>0</v>
      </c>
      <c r="JP830" t="s">
        <v>0</v>
      </c>
      <c r="JQ830" t="s">
        <v>0</v>
      </c>
      <c r="JR830" t="s">
        <v>0</v>
      </c>
      <c r="JS830" t="s">
        <v>0</v>
      </c>
      <c r="JT830" t="s">
        <v>0</v>
      </c>
      <c r="JU830" t="s">
        <v>0</v>
      </c>
      <c r="JV830" t="s">
        <v>0</v>
      </c>
      <c r="JW830">
        <v>2</v>
      </c>
      <c r="JX830">
        <v>1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1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2</v>
      </c>
      <c r="KS830">
        <v>0</v>
      </c>
      <c r="KT830">
        <v>0</v>
      </c>
      <c r="KU830">
        <v>0</v>
      </c>
      <c r="KV830">
        <v>0</v>
      </c>
      <c r="KW830">
        <v>0</v>
      </c>
      <c r="KX830">
        <v>0</v>
      </c>
      <c r="KY830">
        <v>0</v>
      </c>
      <c r="KZ830">
        <v>0</v>
      </c>
      <c r="LA830">
        <v>0</v>
      </c>
      <c r="LB830">
        <v>0</v>
      </c>
      <c r="LC830">
        <v>0</v>
      </c>
      <c r="LD830">
        <v>0</v>
      </c>
      <c r="LE830">
        <v>0</v>
      </c>
      <c r="LF830">
        <v>0</v>
      </c>
      <c r="LG830">
        <v>0</v>
      </c>
      <c r="LH830">
        <v>0</v>
      </c>
      <c r="LI830">
        <v>0</v>
      </c>
      <c r="LJ830">
        <v>0</v>
      </c>
      <c r="LK830">
        <v>0</v>
      </c>
      <c r="LL830">
        <v>0</v>
      </c>
      <c r="LM830">
        <v>0</v>
      </c>
      <c r="LN830">
        <v>0</v>
      </c>
      <c r="LO830">
        <v>0</v>
      </c>
      <c r="LP830">
        <v>0</v>
      </c>
      <c r="LQ830">
        <v>0</v>
      </c>
      <c r="LR830">
        <v>0</v>
      </c>
      <c r="LS830">
        <v>0</v>
      </c>
      <c r="LT830">
        <v>0</v>
      </c>
      <c r="LU830">
        <v>0</v>
      </c>
      <c r="LV830">
        <v>3</v>
      </c>
      <c r="LW830">
        <v>0</v>
      </c>
      <c r="LX830">
        <v>0</v>
      </c>
      <c r="LY830">
        <v>0</v>
      </c>
      <c r="LZ830">
        <v>0</v>
      </c>
      <c r="MA830">
        <v>0</v>
      </c>
      <c r="MB830">
        <v>1</v>
      </c>
      <c r="MC830">
        <v>0</v>
      </c>
      <c r="MD830">
        <v>0</v>
      </c>
      <c r="ME830">
        <v>0</v>
      </c>
      <c r="MF830">
        <v>0</v>
      </c>
      <c r="MG830">
        <v>0</v>
      </c>
      <c r="MH830">
        <v>0</v>
      </c>
      <c r="MI830">
        <v>0</v>
      </c>
      <c r="MJ830">
        <v>0</v>
      </c>
      <c r="MK830">
        <v>2</v>
      </c>
      <c r="ML830">
        <v>0</v>
      </c>
      <c r="MM830">
        <v>3</v>
      </c>
    </row>
    <row r="831" spans="1:351">
      <c r="A831" t="s">
        <v>231</v>
      </c>
      <c r="B831" t="s">
        <v>135</v>
      </c>
      <c r="C831" t="str">
        <f>"206101"</f>
        <v>206101</v>
      </c>
      <c r="D831" t="s">
        <v>230</v>
      </c>
      <c r="E831">
        <v>120</v>
      </c>
      <c r="F831">
        <v>1312</v>
      </c>
      <c r="G831">
        <v>1030</v>
      </c>
      <c r="H831">
        <v>283</v>
      </c>
      <c r="I831">
        <v>747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747</v>
      </c>
      <c r="T831">
        <v>0</v>
      </c>
      <c r="U831">
        <v>0</v>
      </c>
      <c r="V831">
        <v>747</v>
      </c>
      <c r="W831">
        <v>11</v>
      </c>
      <c r="X831">
        <v>2</v>
      </c>
      <c r="Y831">
        <v>6</v>
      </c>
      <c r="Z831">
        <v>3</v>
      </c>
      <c r="AA831">
        <v>736</v>
      </c>
      <c r="AB831">
        <v>265</v>
      </c>
      <c r="AC831">
        <v>76</v>
      </c>
      <c r="AD831">
        <v>19</v>
      </c>
      <c r="AE831">
        <v>87</v>
      </c>
      <c r="AF831">
        <v>0</v>
      </c>
      <c r="AG831">
        <v>34</v>
      </c>
      <c r="AH831">
        <v>3</v>
      </c>
      <c r="AI831">
        <v>1</v>
      </c>
      <c r="AJ831">
        <v>3</v>
      </c>
      <c r="AK831">
        <v>4</v>
      </c>
      <c r="AL831">
        <v>17</v>
      </c>
      <c r="AM831">
        <v>0</v>
      </c>
      <c r="AN831">
        <v>1</v>
      </c>
      <c r="AO831">
        <v>1</v>
      </c>
      <c r="AP831">
        <v>0</v>
      </c>
      <c r="AQ831">
        <v>1</v>
      </c>
      <c r="AR831">
        <v>0</v>
      </c>
      <c r="AS831">
        <v>0</v>
      </c>
      <c r="AT831">
        <v>0</v>
      </c>
      <c r="AU831">
        <v>1</v>
      </c>
      <c r="AV831">
        <v>0</v>
      </c>
      <c r="AW831">
        <v>0</v>
      </c>
      <c r="AX831">
        <v>4</v>
      </c>
      <c r="AY831">
        <v>0</v>
      </c>
      <c r="AZ831">
        <v>1</v>
      </c>
      <c r="BA831">
        <v>0</v>
      </c>
      <c r="BB831">
        <v>5</v>
      </c>
      <c r="BC831">
        <v>1</v>
      </c>
      <c r="BD831">
        <v>6</v>
      </c>
      <c r="BE831">
        <v>265</v>
      </c>
      <c r="BF831">
        <v>143</v>
      </c>
      <c r="BG831">
        <v>36</v>
      </c>
      <c r="BH831">
        <v>12</v>
      </c>
      <c r="BI831">
        <v>28</v>
      </c>
      <c r="BJ831">
        <v>11</v>
      </c>
      <c r="BK831">
        <v>11</v>
      </c>
      <c r="BL831">
        <v>0</v>
      </c>
      <c r="BM831">
        <v>0</v>
      </c>
      <c r="BN831">
        <v>0</v>
      </c>
      <c r="BO831">
        <v>4</v>
      </c>
      <c r="BP831">
        <v>0</v>
      </c>
      <c r="BQ831">
        <v>1</v>
      </c>
      <c r="BR831">
        <v>0</v>
      </c>
      <c r="BS831">
        <v>0</v>
      </c>
      <c r="BT831">
        <v>1</v>
      </c>
      <c r="BU831">
        <v>1</v>
      </c>
      <c r="BV831">
        <v>1</v>
      </c>
      <c r="BW831">
        <v>0</v>
      </c>
      <c r="BX831">
        <v>2</v>
      </c>
      <c r="BY831">
        <v>0</v>
      </c>
      <c r="BZ831">
        <v>1</v>
      </c>
      <c r="CA831">
        <v>3</v>
      </c>
      <c r="CB831">
        <v>0</v>
      </c>
      <c r="CC831">
        <v>2</v>
      </c>
      <c r="CD831">
        <v>0</v>
      </c>
      <c r="CE831">
        <v>1</v>
      </c>
      <c r="CF831">
        <v>0</v>
      </c>
      <c r="CG831">
        <v>0</v>
      </c>
      <c r="CH831">
        <v>28</v>
      </c>
      <c r="CI831">
        <v>143</v>
      </c>
      <c r="CJ831">
        <v>25</v>
      </c>
      <c r="CK831">
        <v>7</v>
      </c>
      <c r="CL831">
        <v>6</v>
      </c>
      <c r="CM831">
        <v>2</v>
      </c>
      <c r="CN831">
        <v>1</v>
      </c>
      <c r="CO831">
        <v>0</v>
      </c>
      <c r="CP831">
        <v>0</v>
      </c>
      <c r="CQ831">
        <v>0</v>
      </c>
      <c r="CR831">
        <v>2</v>
      </c>
      <c r="CS831">
        <v>0</v>
      </c>
      <c r="CT831">
        <v>0</v>
      </c>
      <c r="CU831">
        <v>0</v>
      </c>
      <c r="CV831">
        <v>1</v>
      </c>
      <c r="CW831">
        <v>1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2</v>
      </c>
      <c r="DE831">
        <v>0</v>
      </c>
      <c r="DF831">
        <v>0</v>
      </c>
      <c r="DG831">
        <v>0</v>
      </c>
      <c r="DH831">
        <v>3</v>
      </c>
      <c r="DI831">
        <v>25</v>
      </c>
      <c r="DJ831">
        <v>47</v>
      </c>
      <c r="DK831">
        <v>34</v>
      </c>
      <c r="DL831">
        <v>1</v>
      </c>
      <c r="DM831">
        <v>1</v>
      </c>
      <c r="DN831">
        <v>2</v>
      </c>
      <c r="DO831">
        <v>1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0</v>
      </c>
      <c r="DV831">
        <v>1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1</v>
      </c>
      <c r="EF831">
        <v>0</v>
      </c>
      <c r="EG831">
        <v>1</v>
      </c>
      <c r="EH831">
        <v>1</v>
      </c>
      <c r="EI831">
        <v>0</v>
      </c>
      <c r="EJ831">
        <v>0</v>
      </c>
      <c r="EK831">
        <v>0</v>
      </c>
      <c r="EL831">
        <v>3</v>
      </c>
      <c r="EM831">
        <v>47</v>
      </c>
      <c r="EN831">
        <v>33</v>
      </c>
      <c r="EO831">
        <v>6</v>
      </c>
      <c r="EP831">
        <v>4</v>
      </c>
      <c r="EQ831">
        <v>0</v>
      </c>
      <c r="ER831">
        <v>0</v>
      </c>
      <c r="ES831">
        <v>2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1</v>
      </c>
      <c r="FL831">
        <v>0</v>
      </c>
      <c r="FM831">
        <v>0</v>
      </c>
      <c r="FN831">
        <v>1</v>
      </c>
      <c r="FO831">
        <v>0</v>
      </c>
      <c r="FP831">
        <v>18</v>
      </c>
      <c r="FQ831">
        <v>33</v>
      </c>
      <c r="FR831">
        <v>82</v>
      </c>
      <c r="FS831">
        <v>18</v>
      </c>
      <c r="FT831">
        <v>5</v>
      </c>
      <c r="FU831">
        <v>18</v>
      </c>
      <c r="FV831">
        <v>1</v>
      </c>
      <c r="FW831">
        <v>2</v>
      </c>
      <c r="FX831">
        <v>8</v>
      </c>
      <c r="FY831">
        <v>0</v>
      </c>
      <c r="FZ831">
        <v>4</v>
      </c>
      <c r="GA831">
        <v>0</v>
      </c>
      <c r="GB831">
        <v>1</v>
      </c>
      <c r="GC831">
        <v>4</v>
      </c>
      <c r="GD831">
        <v>0</v>
      </c>
      <c r="GE831">
        <v>0</v>
      </c>
      <c r="GF831">
        <v>0</v>
      </c>
      <c r="GG831">
        <v>0</v>
      </c>
      <c r="GH831">
        <v>0</v>
      </c>
      <c r="GI831">
        <v>0</v>
      </c>
      <c r="GJ831">
        <v>0</v>
      </c>
      <c r="GK831">
        <v>0</v>
      </c>
      <c r="GL831">
        <v>1</v>
      </c>
      <c r="GM831">
        <v>2</v>
      </c>
      <c r="GN831">
        <v>0</v>
      </c>
      <c r="GO831">
        <v>0</v>
      </c>
      <c r="GP831">
        <v>0</v>
      </c>
      <c r="GQ831">
        <v>0</v>
      </c>
      <c r="GR831">
        <v>0</v>
      </c>
      <c r="GS831">
        <v>1</v>
      </c>
      <c r="GT831">
        <v>17</v>
      </c>
      <c r="GU831">
        <v>82</v>
      </c>
      <c r="GV831">
        <v>74</v>
      </c>
      <c r="GW831">
        <v>35</v>
      </c>
      <c r="GX831">
        <v>16</v>
      </c>
      <c r="GY831">
        <v>0</v>
      </c>
      <c r="GZ831">
        <v>0</v>
      </c>
      <c r="HA831">
        <v>1</v>
      </c>
      <c r="HB831">
        <v>1</v>
      </c>
      <c r="HC831">
        <v>4</v>
      </c>
      <c r="HD831">
        <v>0</v>
      </c>
      <c r="HE831">
        <v>0</v>
      </c>
      <c r="HF831">
        <v>0</v>
      </c>
      <c r="HG831">
        <v>0</v>
      </c>
      <c r="HH831">
        <v>0</v>
      </c>
      <c r="HI831">
        <v>2</v>
      </c>
      <c r="HJ831">
        <v>0</v>
      </c>
      <c r="HK831">
        <v>1</v>
      </c>
      <c r="HL831">
        <v>0</v>
      </c>
      <c r="HM831">
        <v>2</v>
      </c>
      <c r="HN831">
        <v>3</v>
      </c>
      <c r="HO831">
        <v>2</v>
      </c>
      <c r="HP831">
        <v>1</v>
      </c>
      <c r="HQ831">
        <v>0</v>
      </c>
      <c r="HR831">
        <v>0</v>
      </c>
      <c r="HS831">
        <v>1</v>
      </c>
      <c r="HT831">
        <v>0</v>
      </c>
      <c r="HU831">
        <v>3</v>
      </c>
      <c r="HV831">
        <v>0</v>
      </c>
      <c r="HW831">
        <v>1</v>
      </c>
      <c r="HX831">
        <v>1</v>
      </c>
      <c r="HY831">
        <v>74</v>
      </c>
      <c r="HZ831">
        <v>62</v>
      </c>
      <c r="IA831">
        <v>44</v>
      </c>
      <c r="IB831">
        <v>3</v>
      </c>
      <c r="IC831">
        <v>0</v>
      </c>
      <c r="ID831">
        <v>4</v>
      </c>
      <c r="IE831">
        <v>1</v>
      </c>
      <c r="IF831">
        <v>1</v>
      </c>
      <c r="IG831">
        <v>0</v>
      </c>
      <c r="IH831">
        <v>1</v>
      </c>
      <c r="II831">
        <v>0</v>
      </c>
      <c r="IJ831">
        <v>0</v>
      </c>
      <c r="IK831">
        <v>0</v>
      </c>
      <c r="IL831">
        <v>1</v>
      </c>
      <c r="IM831">
        <v>1</v>
      </c>
      <c r="IN831">
        <v>0</v>
      </c>
      <c r="IO831">
        <v>0</v>
      </c>
      <c r="IP831">
        <v>0</v>
      </c>
      <c r="IQ831">
        <v>0</v>
      </c>
      <c r="IR831">
        <v>0</v>
      </c>
      <c r="IS831">
        <v>0</v>
      </c>
      <c r="IT831">
        <v>0</v>
      </c>
      <c r="IU831">
        <v>1</v>
      </c>
      <c r="IV831">
        <v>0</v>
      </c>
      <c r="IW831">
        <v>0</v>
      </c>
      <c r="IX831">
        <v>0</v>
      </c>
      <c r="IY831">
        <v>0</v>
      </c>
      <c r="IZ831">
        <v>0</v>
      </c>
      <c r="JA831">
        <v>1</v>
      </c>
      <c r="JB831">
        <v>4</v>
      </c>
      <c r="JC831">
        <v>62</v>
      </c>
      <c r="JD831" t="s">
        <v>0</v>
      </c>
      <c r="JE831" t="s">
        <v>0</v>
      </c>
      <c r="JF831" t="s">
        <v>0</v>
      </c>
      <c r="JG831" t="s">
        <v>0</v>
      </c>
      <c r="JH831" t="s">
        <v>0</v>
      </c>
      <c r="JI831" t="s">
        <v>0</v>
      </c>
      <c r="JJ831" t="s">
        <v>0</v>
      </c>
      <c r="JK831" t="s">
        <v>0</v>
      </c>
      <c r="JL831" t="s">
        <v>0</v>
      </c>
      <c r="JM831" t="s">
        <v>0</v>
      </c>
      <c r="JN831" t="s">
        <v>0</v>
      </c>
      <c r="JO831" t="s">
        <v>0</v>
      </c>
      <c r="JP831" t="s">
        <v>0</v>
      </c>
      <c r="JQ831" t="s">
        <v>0</v>
      </c>
      <c r="JR831" t="s">
        <v>0</v>
      </c>
      <c r="JS831" t="s">
        <v>0</v>
      </c>
      <c r="JT831" t="s">
        <v>0</v>
      </c>
      <c r="JU831" t="s">
        <v>0</v>
      </c>
      <c r="JV831" t="s">
        <v>0</v>
      </c>
      <c r="JW831">
        <v>4</v>
      </c>
      <c r="JX831">
        <v>2</v>
      </c>
      <c r="JY831">
        <v>1</v>
      </c>
      <c r="JZ831">
        <v>0</v>
      </c>
      <c r="KA831">
        <v>1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4</v>
      </c>
      <c r="KS831">
        <v>0</v>
      </c>
      <c r="KT831">
        <v>0</v>
      </c>
      <c r="KU831">
        <v>0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  <c r="LM831">
        <v>0</v>
      </c>
      <c r="LN831">
        <v>0</v>
      </c>
      <c r="LO831">
        <v>0</v>
      </c>
      <c r="LP831">
        <v>0</v>
      </c>
      <c r="LQ831">
        <v>0</v>
      </c>
      <c r="LR831">
        <v>0</v>
      </c>
      <c r="LS831">
        <v>0</v>
      </c>
      <c r="LT831">
        <v>0</v>
      </c>
      <c r="LU831">
        <v>0</v>
      </c>
      <c r="LV831">
        <v>1</v>
      </c>
      <c r="LW831">
        <v>1</v>
      </c>
      <c r="LX831">
        <v>0</v>
      </c>
      <c r="LY831">
        <v>0</v>
      </c>
      <c r="LZ831">
        <v>0</v>
      </c>
      <c r="MA831">
        <v>0</v>
      </c>
      <c r="MB831">
        <v>0</v>
      </c>
      <c r="MC831">
        <v>0</v>
      </c>
      <c r="MD831">
        <v>0</v>
      </c>
      <c r="ME831">
        <v>0</v>
      </c>
      <c r="MF831">
        <v>0</v>
      </c>
      <c r="MG831">
        <v>0</v>
      </c>
      <c r="MH831">
        <v>0</v>
      </c>
      <c r="MI831">
        <v>0</v>
      </c>
      <c r="MJ831">
        <v>0</v>
      </c>
      <c r="MK831">
        <v>0</v>
      </c>
      <c r="ML831">
        <v>0</v>
      </c>
      <c r="MM831">
        <v>1</v>
      </c>
    </row>
    <row r="832" spans="1:351">
      <c r="A832" t="s">
        <v>229</v>
      </c>
      <c r="B832" t="s">
        <v>135</v>
      </c>
      <c r="C832" t="str">
        <f>"206101"</f>
        <v>206101</v>
      </c>
      <c r="D832" t="s">
        <v>227</v>
      </c>
      <c r="E832">
        <v>121</v>
      </c>
      <c r="F832">
        <v>1282</v>
      </c>
      <c r="G832">
        <v>980</v>
      </c>
      <c r="H832">
        <v>222</v>
      </c>
      <c r="I832">
        <v>758</v>
      </c>
      <c r="J832">
        <v>0</v>
      </c>
      <c r="K832">
        <v>2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758</v>
      </c>
      <c r="T832">
        <v>0</v>
      </c>
      <c r="U832">
        <v>0</v>
      </c>
      <c r="V832">
        <v>758</v>
      </c>
      <c r="W832">
        <v>7</v>
      </c>
      <c r="X832">
        <v>2</v>
      </c>
      <c r="Y832">
        <v>2</v>
      </c>
      <c r="Z832">
        <v>3</v>
      </c>
      <c r="AA832">
        <v>751</v>
      </c>
      <c r="AB832">
        <v>249</v>
      </c>
      <c r="AC832">
        <v>52</v>
      </c>
      <c r="AD832">
        <v>21</v>
      </c>
      <c r="AE832">
        <v>83</v>
      </c>
      <c r="AF832">
        <v>2</v>
      </c>
      <c r="AG832">
        <v>23</v>
      </c>
      <c r="AH832">
        <v>4</v>
      </c>
      <c r="AI832">
        <v>2</v>
      </c>
      <c r="AJ832">
        <v>0</v>
      </c>
      <c r="AK832">
        <v>0</v>
      </c>
      <c r="AL832">
        <v>21</v>
      </c>
      <c r="AM832">
        <v>3</v>
      </c>
      <c r="AN832">
        <v>0</v>
      </c>
      <c r="AO832">
        <v>1</v>
      </c>
      <c r="AP832">
        <v>2</v>
      </c>
      <c r="AQ832">
        <v>1</v>
      </c>
      <c r="AR832">
        <v>0</v>
      </c>
      <c r="AS832">
        <v>0</v>
      </c>
      <c r="AT832">
        <v>3</v>
      </c>
      <c r="AU832">
        <v>0</v>
      </c>
      <c r="AV832">
        <v>1</v>
      </c>
      <c r="AW832">
        <v>9</v>
      </c>
      <c r="AX832">
        <v>2</v>
      </c>
      <c r="AY832">
        <v>0</v>
      </c>
      <c r="AZ832">
        <v>1</v>
      </c>
      <c r="BA832">
        <v>1</v>
      </c>
      <c r="BB832">
        <v>11</v>
      </c>
      <c r="BC832">
        <v>1</v>
      </c>
      <c r="BD832">
        <v>5</v>
      </c>
      <c r="BE832">
        <v>249</v>
      </c>
      <c r="BF832">
        <v>155</v>
      </c>
      <c r="BG832">
        <v>41</v>
      </c>
      <c r="BH832">
        <v>10</v>
      </c>
      <c r="BI832">
        <v>36</v>
      </c>
      <c r="BJ832">
        <v>9</v>
      </c>
      <c r="BK832">
        <v>17</v>
      </c>
      <c r="BL832">
        <v>0</v>
      </c>
      <c r="BM832">
        <v>0</v>
      </c>
      <c r="BN832">
        <v>0</v>
      </c>
      <c r="BO832">
        <v>1</v>
      </c>
      <c r="BP832">
        <v>2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3</v>
      </c>
      <c r="BW832">
        <v>0</v>
      </c>
      <c r="BX832">
        <v>2</v>
      </c>
      <c r="BY832">
        <v>0</v>
      </c>
      <c r="BZ832">
        <v>1</v>
      </c>
      <c r="CA832">
        <v>1</v>
      </c>
      <c r="CB832">
        <v>0</v>
      </c>
      <c r="CC832">
        <v>2</v>
      </c>
      <c r="CD832">
        <v>0</v>
      </c>
      <c r="CE832">
        <v>1</v>
      </c>
      <c r="CF832">
        <v>0</v>
      </c>
      <c r="CG832">
        <v>1</v>
      </c>
      <c r="CH832">
        <v>28</v>
      </c>
      <c r="CI832">
        <v>155</v>
      </c>
      <c r="CJ832">
        <v>21</v>
      </c>
      <c r="CK832">
        <v>5</v>
      </c>
      <c r="CL832">
        <v>8</v>
      </c>
      <c r="CM832">
        <v>0</v>
      </c>
      <c r="CN832">
        <v>0</v>
      </c>
      <c r="CO832">
        <v>2</v>
      </c>
      <c r="CP832">
        <v>1</v>
      </c>
      <c r="CQ832">
        <v>0</v>
      </c>
      <c r="CR832">
        <v>2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1</v>
      </c>
      <c r="DB832">
        <v>1</v>
      </c>
      <c r="DC832">
        <v>0</v>
      </c>
      <c r="DD832">
        <v>1</v>
      </c>
      <c r="DE832">
        <v>0</v>
      </c>
      <c r="DF832">
        <v>0</v>
      </c>
      <c r="DG832">
        <v>0</v>
      </c>
      <c r="DH832">
        <v>0</v>
      </c>
      <c r="DI832">
        <v>21</v>
      </c>
      <c r="DJ832">
        <v>59</v>
      </c>
      <c r="DK832">
        <v>38</v>
      </c>
      <c r="DL832">
        <v>3</v>
      </c>
      <c r="DM832">
        <v>1</v>
      </c>
      <c r="DN832">
        <v>0</v>
      </c>
      <c r="DO832">
        <v>0</v>
      </c>
      <c r="DP832">
        <v>0</v>
      </c>
      <c r="DQ832">
        <v>0</v>
      </c>
      <c r="DR832">
        <v>2</v>
      </c>
      <c r="DS832">
        <v>0</v>
      </c>
      <c r="DT832">
        <v>1</v>
      </c>
      <c r="DU832">
        <v>4</v>
      </c>
      <c r="DV832">
        <v>0</v>
      </c>
      <c r="DW832">
        <v>0</v>
      </c>
      <c r="DX832">
        <v>0</v>
      </c>
      <c r="DY832">
        <v>0</v>
      </c>
      <c r="DZ832">
        <v>1</v>
      </c>
      <c r="EA832">
        <v>0</v>
      </c>
      <c r="EB832">
        <v>0</v>
      </c>
      <c r="EC832">
        <v>1</v>
      </c>
      <c r="ED832">
        <v>0</v>
      </c>
      <c r="EE832">
        <v>3</v>
      </c>
      <c r="EF832">
        <v>0</v>
      </c>
      <c r="EG832">
        <v>0</v>
      </c>
      <c r="EH832">
        <v>3</v>
      </c>
      <c r="EI832">
        <v>1</v>
      </c>
      <c r="EJ832">
        <v>0</v>
      </c>
      <c r="EK832">
        <v>0</v>
      </c>
      <c r="EL832">
        <v>1</v>
      </c>
      <c r="EM832">
        <v>59</v>
      </c>
      <c r="EN832">
        <v>35</v>
      </c>
      <c r="EO832">
        <v>7</v>
      </c>
      <c r="EP832">
        <v>1</v>
      </c>
      <c r="EQ832">
        <v>0</v>
      </c>
      <c r="ER832">
        <v>1</v>
      </c>
      <c r="ES832">
        <v>0</v>
      </c>
      <c r="ET832">
        <v>1</v>
      </c>
      <c r="EU832">
        <v>3</v>
      </c>
      <c r="EV832">
        <v>0</v>
      </c>
      <c r="EW832">
        <v>1</v>
      </c>
      <c r="EX832">
        <v>0</v>
      </c>
      <c r="EY832">
        <v>0</v>
      </c>
      <c r="EZ832">
        <v>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0</v>
      </c>
      <c r="FP832">
        <v>21</v>
      </c>
      <c r="FQ832">
        <v>35</v>
      </c>
      <c r="FR832">
        <v>75</v>
      </c>
      <c r="FS832">
        <v>22</v>
      </c>
      <c r="FT832">
        <v>3</v>
      </c>
      <c r="FU832">
        <v>24</v>
      </c>
      <c r="FV832">
        <v>1</v>
      </c>
      <c r="FW832">
        <v>4</v>
      </c>
      <c r="FX832">
        <v>5</v>
      </c>
      <c r="FY832">
        <v>0</v>
      </c>
      <c r="FZ832">
        <v>0</v>
      </c>
      <c r="GA832">
        <v>0</v>
      </c>
      <c r="GB832">
        <v>0</v>
      </c>
      <c r="GC832">
        <v>3</v>
      </c>
      <c r="GD832">
        <v>0</v>
      </c>
      <c r="GE832">
        <v>0</v>
      </c>
      <c r="GF832">
        <v>1</v>
      </c>
      <c r="GG832">
        <v>0</v>
      </c>
      <c r="GH832">
        <v>1</v>
      </c>
      <c r="GI832">
        <v>0</v>
      </c>
      <c r="GJ832">
        <v>0</v>
      </c>
      <c r="GK832">
        <v>0</v>
      </c>
      <c r="GL832">
        <v>0</v>
      </c>
      <c r="GM832">
        <v>0</v>
      </c>
      <c r="GN832">
        <v>0</v>
      </c>
      <c r="GO832">
        <v>2</v>
      </c>
      <c r="GP832">
        <v>0</v>
      </c>
      <c r="GQ832">
        <v>0</v>
      </c>
      <c r="GR832">
        <v>0</v>
      </c>
      <c r="GS832">
        <v>3</v>
      </c>
      <c r="GT832">
        <v>6</v>
      </c>
      <c r="GU832">
        <v>75</v>
      </c>
      <c r="GV832">
        <v>82</v>
      </c>
      <c r="GW832">
        <v>29</v>
      </c>
      <c r="GX832">
        <v>27</v>
      </c>
      <c r="GY832">
        <v>1</v>
      </c>
      <c r="GZ832">
        <v>1</v>
      </c>
      <c r="HA832">
        <v>6</v>
      </c>
      <c r="HB832">
        <v>1</v>
      </c>
      <c r="HC832">
        <v>0</v>
      </c>
      <c r="HD832">
        <v>2</v>
      </c>
      <c r="HE832">
        <v>0</v>
      </c>
      <c r="HF832">
        <v>0</v>
      </c>
      <c r="HG832">
        <v>3</v>
      </c>
      <c r="HH832">
        <v>0</v>
      </c>
      <c r="HI832">
        <v>0</v>
      </c>
      <c r="HJ832">
        <v>0</v>
      </c>
      <c r="HK832">
        <v>2</v>
      </c>
      <c r="HL832">
        <v>0</v>
      </c>
      <c r="HM832">
        <v>1</v>
      </c>
      <c r="HN832">
        <v>1</v>
      </c>
      <c r="HO832">
        <v>0</v>
      </c>
      <c r="HP832">
        <v>0</v>
      </c>
      <c r="HQ832">
        <v>1</v>
      </c>
      <c r="HR832">
        <v>1</v>
      </c>
      <c r="HS832">
        <v>2</v>
      </c>
      <c r="HT832">
        <v>1</v>
      </c>
      <c r="HU832">
        <v>2</v>
      </c>
      <c r="HV832">
        <v>0</v>
      </c>
      <c r="HW832">
        <v>0</v>
      </c>
      <c r="HX832">
        <v>1</v>
      </c>
      <c r="HY832">
        <v>82</v>
      </c>
      <c r="HZ832">
        <v>72</v>
      </c>
      <c r="IA832">
        <v>50</v>
      </c>
      <c r="IB832">
        <v>11</v>
      </c>
      <c r="IC832">
        <v>0</v>
      </c>
      <c r="ID832">
        <v>1</v>
      </c>
      <c r="IE832">
        <v>0</v>
      </c>
      <c r="IF832">
        <v>0</v>
      </c>
      <c r="IG832">
        <v>0</v>
      </c>
      <c r="IH832">
        <v>0</v>
      </c>
      <c r="II832">
        <v>1</v>
      </c>
      <c r="IJ832">
        <v>2</v>
      </c>
      <c r="IK832">
        <v>0</v>
      </c>
      <c r="IL832">
        <v>1</v>
      </c>
      <c r="IM832">
        <v>1</v>
      </c>
      <c r="IN832">
        <v>0</v>
      </c>
      <c r="IO832">
        <v>1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0</v>
      </c>
      <c r="IW832">
        <v>0</v>
      </c>
      <c r="IX832">
        <v>0</v>
      </c>
      <c r="IY832">
        <v>0</v>
      </c>
      <c r="IZ832">
        <v>0</v>
      </c>
      <c r="JA832">
        <v>2</v>
      </c>
      <c r="JB832">
        <v>1</v>
      </c>
      <c r="JC832">
        <v>72</v>
      </c>
      <c r="JD832" t="s">
        <v>0</v>
      </c>
      <c r="JE832" t="s">
        <v>0</v>
      </c>
      <c r="JF832" t="s">
        <v>0</v>
      </c>
      <c r="JG832" t="s">
        <v>0</v>
      </c>
      <c r="JH832" t="s">
        <v>0</v>
      </c>
      <c r="JI832" t="s">
        <v>0</v>
      </c>
      <c r="JJ832" t="s">
        <v>0</v>
      </c>
      <c r="JK832" t="s">
        <v>0</v>
      </c>
      <c r="JL832" t="s">
        <v>0</v>
      </c>
      <c r="JM832" t="s">
        <v>0</v>
      </c>
      <c r="JN832" t="s">
        <v>0</v>
      </c>
      <c r="JO832" t="s">
        <v>0</v>
      </c>
      <c r="JP832" t="s">
        <v>0</v>
      </c>
      <c r="JQ832" t="s">
        <v>0</v>
      </c>
      <c r="JR832" t="s">
        <v>0</v>
      </c>
      <c r="JS832" t="s">
        <v>0</v>
      </c>
      <c r="JT832" t="s">
        <v>0</v>
      </c>
      <c r="JU832" t="s">
        <v>0</v>
      </c>
      <c r="JV832" t="s">
        <v>0</v>
      </c>
      <c r="JW832">
        <v>3</v>
      </c>
      <c r="JX832">
        <v>0</v>
      </c>
      <c r="JY832">
        <v>0</v>
      </c>
      <c r="JZ832">
        <v>0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1</v>
      </c>
      <c r="KG832">
        <v>0</v>
      </c>
      <c r="KH832">
        <v>0</v>
      </c>
      <c r="KI832">
        <v>1</v>
      </c>
      <c r="KJ832">
        <v>0</v>
      </c>
      <c r="KK832">
        <v>0</v>
      </c>
      <c r="KL832">
        <v>1</v>
      </c>
      <c r="KM832">
        <v>0</v>
      </c>
      <c r="KN832">
        <v>0</v>
      </c>
      <c r="KO832">
        <v>0</v>
      </c>
      <c r="KP832">
        <v>0</v>
      </c>
      <c r="KQ832">
        <v>0</v>
      </c>
      <c r="KR832">
        <v>3</v>
      </c>
      <c r="KS832">
        <v>0</v>
      </c>
      <c r="KT832">
        <v>0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0</v>
      </c>
      <c r="LA832">
        <v>0</v>
      </c>
      <c r="LB832">
        <v>0</v>
      </c>
      <c r="LC832">
        <v>0</v>
      </c>
      <c r="LD832">
        <v>0</v>
      </c>
      <c r="LE832">
        <v>0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  <c r="LL832">
        <v>0</v>
      </c>
      <c r="LM832">
        <v>0</v>
      </c>
      <c r="LN832">
        <v>0</v>
      </c>
      <c r="LO832">
        <v>0</v>
      </c>
      <c r="LP832">
        <v>0</v>
      </c>
      <c r="LQ832">
        <v>0</v>
      </c>
      <c r="LR832">
        <v>0</v>
      </c>
      <c r="LS832">
        <v>0</v>
      </c>
      <c r="LT832">
        <v>0</v>
      </c>
      <c r="LU832">
        <v>0</v>
      </c>
      <c r="LV832">
        <v>0</v>
      </c>
      <c r="LW832">
        <v>0</v>
      </c>
      <c r="LX832">
        <v>0</v>
      </c>
      <c r="LY832">
        <v>0</v>
      </c>
      <c r="LZ832">
        <v>0</v>
      </c>
      <c r="MA832">
        <v>0</v>
      </c>
      <c r="MB832">
        <v>0</v>
      </c>
      <c r="MC832">
        <v>0</v>
      </c>
      <c r="MD832">
        <v>0</v>
      </c>
      <c r="ME832">
        <v>0</v>
      </c>
      <c r="MF832">
        <v>0</v>
      </c>
      <c r="MG832">
        <v>0</v>
      </c>
      <c r="MH832">
        <v>0</v>
      </c>
      <c r="MI832">
        <v>0</v>
      </c>
      <c r="MJ832">
        <v>0</v>
      </c>
      <c r="MK832">
        <v>0</v>
      </c>
      <c r="ML832">
        <v>0</v>
      </c>
      <c r="MM832">
        <v>0</v>
      </c>
    </row>
    <row r="833" spans="1:351">
      <c r="A833" t="s">
        <v>228</v>
      </c>
      <c r="B833" t="s">
        <v>135</v>
      </c>
      <c r="C833" t="str">
        <f>"206101"</f>
        <v>206101</v>
      </c>
      <c r="D833" t="s">
        <v>227</v>
      </c>
      <c r="E833">
        <v>122</v>
      </c>
      <c r="F833">
        <v>939</v>
      </c>
      <c r="G833">
        <v>720</v>
      </c>
      <c r="H833">
        <v>205</v>
      </c>
      <c r="I833">
        <v>515</v>
      </c>
      <c r="J833">
        <v>0</v>
      </c>
      <c r="K833">
        <v>4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515</v>
      </c>
      <c r="T833">
        <v>0</v>
      </c>
      <c r="U833">
        <v>0</v>
      </c>
      <c r="V833">
        <v>515</v>
      </c>
      <c r="W833">
        <v>13</v>
      </c>
      <c r="X833">
        <v>6</v>
      </c>
      <c r="Y833">
        <v>1</v>
      </c>
      <c r="Z833">
        <v>6</v>
      </c>
      <c r="AA833">
        <v>502</v>
      </c>
      <c r="AB833">
        <v>212</v>
      </c>
      <c r="AC833">
        <v>59</v>
      </c>
      <c r="AD833">
        <v>11</v>
      </c>
      <c r="AE833">
        <v>68</v>
      </c>
      <c r="AF833">
        <v>0</v>
      </c>
      <c r="AG833">
        <v>40</v>
      </c>
      <c r="AH833">
        <v>2</v>
      </c>
      <c r="AI833">
        <v>1</v>
      </c>
      <c r="AJ833">
        <v>0</v>
      </c>
      <c r="AK833">
        <v>0</v>
      </c>
      <c r="AL833">
        <v>14</v>
      </c>
      <c r="AM833">
        <v>3</v>
      </c>
      <c r="AN833">
        <v>0</v>
      </c>
      <c r="AO833">
        <v>0</v>
      </c>
      <c r="AP833">
        <v>0</v>
      </c>
      <c r="AQ833">
        <v>1</v>
      </c>
      <c r="AR833">
        <v>0</v>
      </c>
      <c r="AS833">
        <v>0</v>
      </c>
      <c r="AT833">
        <v>1</v>
      </c>
      <c r="AU833">
        <v>0</v>
      </c>
      <c r="AV833">
        <v>0</v>
      </c>
      <c r="AW833">
        <v>4</v>
      </c>
      <c r="AX833">
        <v>0</v>
      </c>
      <c r="AY833">
        <v>0</v>
      </c>
      <c r="AZ833">
        <v>0</v>
      </c>
      <c r="BA833">
        <v>1</v>
      </c>
      <c r="BB833">
        <v>2</v>
      </c>
      <c r="BC833">
        <v>1</v>
      </c>
      <c r="BD833">
        <v>4</v>
      </c>
      <c r="BE833">
        <v>212</v>
      </c>
      <c r="BF833">
        <v>98</v>
      </c>
      <c r="BG833">
        <v>29</v>
      </c>
      <c r="BH833">
        <v>4</v>
      </c>
      <c r="BI833">
        <v>40</v>
      </c>
      <c r="BJ833">
        <v>6</v>
      </c>
      <c r="BK833">
        <v>2</v>
      </c>
      <c r="BL833">
        <v>0</v>
      </c>
      <c r="BM833">
        <v>1</v>
      </c>
      <c r="BN833">
        <v>0</v>
      </c>
      <c r="BO833">
        <v>1</v>
      </c>
      <c r="BP833">
        <v>1</v>
      </c>
      <c r="BQ833">
        <v>0</v>
      </c>
      <c r="BR833">
        <v>2</v>
      </c>
      <c r="BS833">
        <v>0</v>
      </c>
      <c r="BT833">
        <v>0</v>
      </c>
      <c r="BU833">
        <v>0</v>
      </c>
      <c r="BV833">
        <v>1</v>
      </c>
      <c r="BW833">
        <v>0</v>
      </c>
      <c r="BX833">
        <v>0</v>
      </c>
      <c r="BY833">
        <v>0</v>
      </c>
      <c r="BZ833">
        <v>0</v>
      </c>
      <c r="CA833">
        <v>1</v>
      </c>
      <c r="CB833">
        <v>0</v>
      </c>
      <c r="CC833">
        <v>0</v>
      </c>
      <c r="CD833">
        <v>0</v>
      </c>
      <c r="CE833">
        <v>0</v>
      </c>
      <c r="CF833">
        <v>1</v>
      </c>
      <c r="CG833">
        <v>0</v>
      </c>
      <c r="CH833">
        <v>9</v>
      </c>
      <c r="CI833">
        <v>98</v>
      </c>
      <c r="CJ833">
        <v>16</v>
      </c>
      <c r="CK833">
        <v>5</v>
      </c>
      <c r="CL833">
        <v>2</v>
      </c>
      <c r="CM833">
        <v>3</v>
      </c>
      <c r="CN833">
        <v>1</v>
      </c>
      <c r="CO833">
        <v>0</v>
      </c>
      <c r="CP833">
        <v>0</v>
      </c>
      <c r="CQ833">
        <v>0</v>
      </c>
      <c r="CR833">
        <v>0</v>
      </c>
      <c r="CS833">
        <v>1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1</v>
      </c>
      <c r="DB833">
        <v>0</v>
      </c>
      <c r="DC833">
        <v>0</v>
      </c>
      <c r="DD833">
        <v>2</v>
      </c>
      <c r="DE833">
        <v>0</v>
      </c>
      <c r="DF833">
        <v>0</v>
      </c>
      <c r="DG833">
        <v>1</v>
      </c>
      <c r="DH833">
        <v>0</v>
      </c>
      <c r="DI833">
        <v>16</v>
      </c>
      <c r="DJ833">
        <v>27</v>
      </c>
      <c r="DK833">
        <v>14</v>
      </c>
      <c r="DL833">
        <v>1</v>
      </c>
      <c r="DM833">
        <v>3</v>
      </c>
      <c r="DN833">
        <v>0</v>
      </c>
      <c r="DO833">
        <v>0</v>
      </c>
      <c r="DP833">
        <v>1</v>
      </c>
      <c r="DQ833">
        <v>1</v>
      </c>
      <c r="DR833">
        <v>1</v>
      </c>
      <c r="DS833">
        <v>0</v>
      </c>
      <c r="DT833">
        <v>0</v>
      </c>
      <c r="DU833">
        <v>1</v>
      </c>
      <c r="DV833">
        <v>0</v>
      </c>
      <c r="DW833">
        <v>0</v>
      </c>
      <c r="DX833">
        <v>0</v>
      </c>
      <c r="DY833">
        <v>0</v>
      </c>
      <c r="DZ833">
        <v>1</v>
      </c>
      <c r="EA833">
        <v>0</v>
      </c>
      <c r="EB833">
        <v>0</v>
      </c>
      <c r="EC833">
        <v>1</v>
      </c>
      <c r="ED833">
        <v>1</v>
      </c>
      <c r="EE833">
        <v>0</v>
      </c>
      <c r="EF833">
        <v>0</v>
      </c>
      <c r="EG833">
        <v>0</v>
      </c>
      <c r="EH833">
        <v>0</v>
      </c>
      <c r="EI833">
        <v>1</v>
      </c>
      <c r="EJ833">
        <v>0</v>
      </c>
      <c r="EK833">
        <v>1</v>
      </c>
      <c r="EL833">
        <v>0</v>
      </c>
      <c r="EM833">
        <v>27</v>
      </c>
      <c r="EN833">
        <v>18</v>
      </c>
      <c r="EO833">
        <v>4</v>
      </c>
      <c r="EP833">
        <v>2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1</v>
      </c>
      <c r="EY833">
        <v>0</v>
      </c>
      <c r="EZ833">
        <v>0</v>
      </c>
      <c r="FA833">
        <v>0</v>
      </c>
      <c r="FB833">
        <v>0</v>
      </c>
      <c r="FC833">
        <v>2</v>
      </c>
      <c r="FD833">
        <v>0</v>
      </c>
      <c r="FE833">
        <v>2</v>
      </c>
      <c r="FF833">
        <v>0</v>
      </c>
      <c r="FG833">
        <v>2</v>
      </c>
      <c r="FH833">
        <v>0</v>
      </c>
      <c r="FI833">
        <v>1</v>
      </c>
      <c r="FJ833">
        <v>0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4</v>
      </c>
      <c r="FQ833">
        <v>18</v>
      </c>
      <c r="FR833">
        <v>31</v>
      </c>
      <c r="FS833">
        <v>4</v>
      </c>
      <c r="FT833">
        <v>0</v>
      </c>
      <c r="FU833">
        <v>3</v>
      </c>
      <c r="FV833">
        <v>4</v>
      </c>
      <c r="FW833">
        <v>1</v>
      </c>
      <c r="FX833">
        <v>1</v>
      </c>
      <c r="FY833">
        <v>0</v>
      </c>
      <c r="FZ833">
        <v>0</v>
      </c>
      <c r="GA833">
        <v>0</v>
      </c>
      <c r="GB833">
        <v>0</v>
      </c>
      <c r="GC833">
        <v>2</v>
      </c>
      <c r="GD833">
        <v>0</v>
      </c>
      <c r="GE833">
        <v>0</v>
      </c>
      <c r="GF833">
        <v>0</v>
      </c>
      <c r="GG833">
        <v>0</v>
      </c>
      <c r="GH833">
        <v>0</v>
      </c>
      <c r="GI833">
        <v>0</v>
      </c>
      <c r="GJ833">
        <v>0</v>
      </c>
      <c r="GK833">
        <v>0</v>
      </c>
      <c r="GL833">
        <v>0</v>
      </c>
      <c r="GM833">
        <v>1</v>
      </c>
      <c r="GN833">
        <v>0</v>
      </c>
      <c r="GO833">
        <v>1</v>
      </c>
      <c r="GP833">
        <v>1</v>
      </c>
      <c r="GQ833">
        <v>0</v>
      </c>
      <c r="GR833">
        <v>0</v>
      </c>
      <c r="GS833">
        <v>3</v>
      </c>
      <c r="GT833">
        <v>10</v>
      </c>
      <c r="GU833">
        <v>31</v>
      </c>
      <c r="GV833">
        <v>49</v>
      </c>
      <c r="GW833">
        <v>29</v>
      </c>
      <c r="GX833">
        <v>3</v>
      </c>
      <c r="GY833">
        <v>4</v>
      </c>
      <c r="GZ833">
        <v>2</v>
      </c>
      <c r="HA833">
        <v>0</v>
      </c>
      <c r="HB833">
        <v>0</v>
      </c>
      <c r="HC833">
        <v>0</v>
      </c>
      <c r="HD833">
        <v>0</v>
      </c>
      <c r="HE833">
        <v>0</v>
      </c>
      <c r="HF833">
        <v>0</v>
      </c>
      <c r="HG833">
        <v>1</v>
      </c>
      <c r="HH833">
        <v>0</v>
      </c>
      <c r="HI833">
        <v>0</v>
      </c>
      <c r="HJ833">
        <v>1</v>
      </c>
      <c r="HK833">
        <v>0</v>
      </c>
      <c r="HL833">
        <v>1</v>
      </c>
      <c r="HM833">
        <v>0</v>
      </c>
      <c r="HN833">
        <v>0</v>
      </c>
      <c r="HO833">
        <v>2</v>
      </c>
      <c r="HP833">
        <v>1</v>
      </c>
      <c r="HQ833">
        <v>0</v>
      </c>
      <c r="HR833">
        <v>0</v>
      </c>
      <c r="HS833">
        <v>0</v>
      </c>
      <c r="HT833">
        <v>0</v>
      </c>
      <c r="HU833">
        <v>4</v>
      </c>
      <c r="HV833">
        <v>0</v>
      </c>
      <c r="HW833">
        <v>0</v>
      </c>
      <c r="HX833">
        <v>1</v>
      </c>
      <c r="HY833">
        <v>49</v>
      </c>
      <c r="HZ833">
        <v>45</v>
      </c>
      <c r="IA833">
        <v>34</v>
      </c>
      <c r="IB833">
        <v>3</v>
      </c>
      <c r="IC833">
        <v>0</v>
      </c>
      <c r="ID833">
        <v>0</v>
      </c>
      <c r="IE833">
        <v>0</v>
      </c>
      <c r="IF833">
        <v>0</v>
      </c>
      <c r="IG833">
        <v>1</v>
      </c>
      <c r="IH833">
        <v>0</v>
      </c>
      <c r="II833">
        <v>0</v>
      </c>
      <c r="IJ833">
        <v>0</v>
      </c>
      <c r="IK833">
        <v>0</v>
      </c>
      <c r="IL833">
        <v>2</v>
      </c>
      <c r="IM833">
        <v>0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1</v>
      </c>
      <c r="IV833">
        <v>0</v>
      </c>
      <c r="IW833">
        <v>0</v>
      </c>
      <c r="IX833">
        <v>0</v>
      </c>
      <c r="IY833">
        <v>0</v>
      </c>
      <c r="IZ833">
        <v>0</v>
      </c>
      <c r="JA833">
        <v>0</v>
      </c>
      <c r="JB833">
        <v>3</v>
      </c>
      <c r="JC833">
        <v>45</v>
      </c>
      <c r="JD833" t="s">
        <v>0</v>
      </c>
      <c r="JE833" t="s">
        <v>0</v>
      </c>
      <c r="JF833" t="s">
        <v>0</v>
      </c>
      <c r="JG833" t="s">
        <v>0</v>
      </c>
      <c r="JH833" t="s">
        <v>0</v>
      </c>
      <c r="JI833" t="s">
        <v>0</v>
      </c>
      <c r="JJ833" t="s">
        <v>0</v>
      </c>
      <c r="JK833" t="s">
        <v>0</v>
      </c>
      <c r="JL833" t="s">
        <v>0</v>
      </c>
      <c r="JM833" t="s">
        <v>0</v>
      </c>
      <c r="JN833" t="s">
        <v>0</v>
      </c>
      <c r="JO833" t="s">
        <v>0</v>
      </c>
      <c r="JP833" t="s">
        <v>0</v>
      </c>
      <c r="JQ833" t="s">
        <v>0</v>
      </c>
      <c r="JR833" t="s">
        <v>0</v>
      </c>
      <c r="JS833" t="s">
        <v>0</v>
      </c>
      <c r="JT833" t="s">
        <v>0</v>
      </c>
      <c r="JU833" t="s">
        <v>0</v>
      </c>
      <c r="JV833" t="s">
        <v>0</v>
      </c>
      <c r="JW833">
        <v>4</v>
      </c>
      <c r="JX833">
        <v>2</v>
      </c>
      <c r="JY833">
        <v>1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1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0</v>
      </c>
      <c r="KP833">
        <v>0</v>
      </c>
      <c r="KQ833">
        <v>0</v>
      </c>
      <c r="KR833">
        <v>4</v>
      </c>
      <c r="KS833">
        <v>0</v>
      </c>
      <c r="KT833">
        <v>0</v>
      </c>
      <c r="KU833">
        <v>0</v>
      </c>
      <c r="KV833">
        <v>0</v>
      </c>
      <c r="KW833">
        <v>0</v>
      </c>
      <c r="KX833">
        <v>0</v>
      </c>
      <c r="KY833">
        <v>0</v>
      </c>
      <c r="KZ833">
        <v>0</v>
      </c>
      <c r="LA833">
        <v>0</v>
      </c>
      <c r="LB833">
        <v>0</v>
      </c>
      <c r="LC833">
        <v>0</v>
      </c>
      <c r="LD833">
        <v>0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0</v>
      </c>
      <c r="LL833">
        <v>0</v>
      </c>
      <c r="LM833">
        <v>0</v>
      </c>
      <c r="LN833">
        <v>0</v>
      </c>
      <c r="LO833">
        <v>0</v>
      </c>
      <c r="LP833">
        <v>0</v>
      </c>
      <c r="LQ833">
        <v>0</v>
      </c>
      <c r="LR833">
        <v>0</v>
      </c>
      <c r="LS833">
        <v>0</v>
      </c>
      <c r="LT833">
        <v>0</v>
      </c>
      <c r="LU833">
        <v>0</v>
      </c>
      <c r="LV833">
        <v>2</v>
      </c>
      <c r="LW833">
        <v>0</v>
      </c>
      <c r="LX833">
        <v>1</v>
      </c>
      <c r="LY833">
        <v>1</v>
      </c>
      <c r="LZ833">
        <v>0</v>
      </c>
      <c r="MA833">
        <v>0</v>
      </c>
      <c r="MB833">
        <v>0</v>
      </c>
      <c r="MC833">
        <v>0</v>
      </c>
      <c r="MD833">
        <v>0</v>
      </c>
      <c r="ME833">
        <v>0</v>
      </c>
      <c r="MF833">
        <v>0</v>
      </c>
      <c r="MG833">
        <v>0</v>
      </c>
      <c r="MH833">
        <v>0</v>
      </c>
      <c r="MI833">
        <v>0</v>
      </c>
      <c r="MJ833">
        <v>0</v>
      </c>
      <c r="MK833">
        <v>0</v>
      </c>
      <c r="ML833">
        <v>0</v>
      </c>
      <c r="MM833">
        <v>2</v>
      </c>
    </row>
    <row r="834" spans="1:351">
      <c r="A834" t="s">
        <v>226</v>
      </c>
      <c r="B834" t="s">
        <v>135</v>
      </c>
      <c r="C834" t="str">
        <f>"206101"</f>
        <v>206101</v>
      </c>
      <c r="D834" t="s">
        <v>223</v>
      </c>
      <c r="E834">
        <v>123</v>
      </c>
      <c r="F834">
        <v>1200</v>
      </c>
      <c r="G834">
        <v>920</v>
      </c>
      <c r="H834">
        <v>348</v>
      </c>
      <c r="I834">
        <v>572</v>
      </c>
      <c r="J834">
        <v>0</v>
      </c>
      <c r="K834">
        <v>2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571</v>
      </c>
      <c r="T834">
        <v>0</v>
      </c>
      <c r="U834">
        <v>0</v>
      </c>
      <c r="V834">
        <v>571</v>
      </c>
      <c r="W834">
        <v>8</v>
      </c>
      <c r="X834">
        <v>4</v>
      </c>
      <c r="Y834">
        <v>3</v>
      </c>
      <c r="Z834">
        <v>1</v>
      </c>
      <c r="AA834">
        <v>563</v>
      </c>
      <c r="AB834">
        <v>258</v>
      </c>
      <c r="AC834">
        <v>85</v>
      </c>
      <c r="AD834">
        <v>20</v>
      </c>
      <c r="AE834">
        <v>74</v>
      </c>
      <c r="AF834">
        <v>2</v>
      </c>
      <c r="AG834">
        <v>26</v>
      </c>
      <c r="AH834">
        <v>1</v>
      </c>
      <c r="AI834">
        <v>0</v>
      </c>
      <c r="AJ834">
        <v>9</v>
      </c>
      <c r="AK834">
        <v>2</v>
      </c>
      <c r="AL834">
        <v>11</v>
      </c>
      <c r="AM834">
        <v>2</v>
      </c>
      <c r="AN834">
        <v>0</v>
      </c>
      <c r="AO834">
        <v>1</v>
      </c>
      <c r="AP834">
        <v>2</v>
      </c>
      <c r="AQ834">
        <v>0</v>
      </c>
      <c r="AR834">
        <v>1</v>
      </c>
      <c r="AS834">
        <v>0</v>
      </c>
      <c r="AT834">
        <v>2</v>
      </c>
      <c r="AU834">
        <v>0</v>
      </c>
      <c r="AV834">
        <v>1</v>
      </c>
      <c r="AW834">
        <v>6</v>
      </c>
      <c r="AX834">
        <v>6</v>
      </c>
      <c r="AY834">
        <v>0</v>
      </c>
      <c r="AZ834">
        <v>0</v>
      </c>
      <c r="BA834">
        <v>1</v>
      </c>
      <c r="BB834">
        <v>3</v>
      </c>
      <c r="BC834">
        <v>1</v>
      </c>
      <c r="BD834">
        <v>2</v>
      </c>
      <c r="BE834">
        <v>258</v>
      </c>
      <c r="BF834">
        <v>105</v>
      </c>
      <c r="BG834">
        <v>35</v>
      </c>
      <c r="BH834">
        <v>3</v>
      </c>
      <c r="BI834">
        <v>23</v>
      </c>
      <c r="BJ834">
        <v>8</v>
      </c>
      <c r="BK834">
        <v>8</v>
      </c>
      <c r="BL834">
        <v>1</v>
      </c>
      <c r="BM834">
        <v>0</v>
      </c>
      <c r="BN834">
        <v>0</v>
      </c>
      <c r="BO834">
        <v>1</v>
      </c>
      <c r="BP834">
        <v>1</v>
      </c>
      <c r="BQ834">
        <v>1</v>
      </c>
      <c r="BR834">
        <v>1</v>
      </c>
      <c r="BS834">
        <v>0</v>
      </c>
      <c r="BT834">
        <v>0</v>
      </c>
      <c r="BU834">
        <v>1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3</v>
      </c>
      <c r="CB834">
        <v>0</v>
      </c>
      <c r="CC834">
        <v>0</v>
      </c>
      <c r="CD834">
        <v>1</v>
      </c>
      <c r="CE834">
        <v>0</v>
      </c>
      <c r="CF834">
        <v>0</v>
      </c>
      <c r="CG834">
        <v>1</v>
      </c>
      <c r="CH834">
        <v>17</v>
      </c>
      <c r="CI834">
        <v>105</v>
      </c>
      <c r="CJ834">
        <v>16</v>
      </c>
      <c r="CK834">
        <v>1</v>
      </c>
      <c r="CL834">
        <v>2</v>
      </c>
      <c r="CM834">
        <v>1</v>
      </c>
      <c r="CN834">
        <v>3</v>
      </c>
      <c r="CO834">
        <v>3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1</v>
      </c>
      <c r="CW834">
        <v>2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2</v>
      </c>
      <c r="DI834">
        <v>16</v>
      </c>
      <c r="DJ834">
        <v>43</v>
      </c>
      <c r="DK834">
        <v>28</v>
      </c>
      <c r="DL834">
        <v>1</v>
      </c>
      <c r="DM834">
        <v>2</v>
      </c>
      <c r="DN834">
        <v>1</v>
      </c>
      <c r="DO834">
        <v>0</v>
      </c>
      <c r="DP834">
        <v>1</v>
      </c>
      <c r="DQ834">
        <v>1</v>
      </c>
      <c r="DR834">
        <v>0</v>
      </c>
      <c r="DS834">
        <v>0</v>
      </c>
      <c r="DT834">
        <v>3</v>
      </c>
      <c r="DU834">
        <v>5</v>
      </c>
      <c r="DV834">
        <v>0</v>
      </c>
      <c r="DW834">
        <v>0</v>
      </c>
      <c r="DX834">
        <v>0</v>
      </c>
      <c r="DY834">
        <v>1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43</v>
      </c>
      <c r="EN834">
        <v>17</v>
      </c>
      <c r="EO834">
        <v>2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0</v>
      </c>
      <c r="FA834">
        <v>0</v>
      </c>
      <c r="FB834">
        <v>0</v>
      </c>
      <c r="FC834">
        <v>2</v>
      </c>
      <c r="FD834">
        <v>0</v>
      </c>
      <c r="FE834">
        <v>1</v>
      </c>
      <c r="FF834">
        <v>0</v>
      </c>
      <c r="FG834">
        <v>0</v>
      </c>
      <c r="FH834">
        <v>0</v>
      </c>
      <c r="FI834">
        <v>3</v>
      </c>
      <c r="FJ834">
        <v>1</v>
      </c>
      <c r="FK834">
        <v>0</v>
      </c>
      <c r="FL834">
        <v>0</v>
      </c>
      <c r="FM834">
        <v>0</v>
      </c>
      <c r="FN834">
        <v>0</v>
      </c>
      <c r="FO834">
        <v>0</v>
      </c>
      <c r="FP834">
        <v>8</v>
      </c>
      <c r="FQ834">
        <v>17</v>
      </c>
      <c r="FR834">
        <v>23</v>
      </c>
      <c r="FS834">
        <v>5</v>
      </c>
      <c r="FT834">
        <v>1</v>
      </c>
      <c r="FU834">
        <v>7</v>
      </c>
      <c r="FV834">
        <v>0</v>
      </c>
      <c r="FW834">
        <v>0</v>
      </c>
      <c r="FX834">
        <v>3</v>
      </c>
      <c r="FY834">
        <v>0</v>
      </c>
      <c r="FZ834">
        <v>0</v>
      </c>
      <c r="GA834">
        <v>1</v>
      </c>
      <c r="GB834">
        <v>0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0</v>
      </c>
      <c r="GI834">
        <v>0</v>
      </c>
      <c r="GJ834">
        <v>0</v>
      </c>
      <c r="GK834">
        <v>0</v>
      </c>
      <c r="GL834">
        <v>0</v>
      </c>
      <c r="GM834">
        <v>0</v>
      </c>
      <c r="GN834">
        <v>0</v>
      </c>
      <c r="GO834">
        <v>0</v>
      </c>
      <c r="GP834">
        <v>0</v>
      </c>
      <c r="GQ834">
        <v>1</v>
      </c>
      <c r="GR834">
        <v>1</v>
      </c>
      <c r="GS834">
        <v>0</v>
      </c>
      <c r="GT834">
        <v>4</v>
      </c>
      <c r="GU834">
        <v>23</v>
      </c>
      <c r="GV834">
        <v>61</v>
      </c>
      <c r="GW834">
        <v>27</v>
      </c>
      <c r="GX834">
        <v>12</v>
      </c>
      <c r="GY834">
        <v>0</v>
      </c>
      <c r="GZ834">
        <v>1</v>
      </c>
      <c r="HA834">
        <v>0</v>
      </c>
      <c r="HB834">
        <v>0</v>
      </c>
      <c r="HC834">
        <v>7</v>
      </c>
      <c r="HD834">
        <v>0</v>
      </c>
      <c r="HE834">
        <v>0</v>
      </c>
      <c r="HF834">
        <v>0</v>
      </c>
      <c r="HG834">
        <v>2</v>
      </c>
      <c r="HH834">
        <v>0</v>
      </c>
      <c r="HI834">
        <v>0</v>
      </c>
      <c r="HJ834">
        <v>0</v>
      </c>
      <c r="HK834">
        <v>1</v>
      </c>
      <c r="HL834">
        <v>3</v>
      </c>
      <c r="HM834">
        <v>1</v>
      </c>
      <c r="HN834">
        <v>0</v>
      </c>
      <c r="HO834">
        <v>1</v>
      </c>
      <c r="HP834">
        <v>1</v>
      </c>
      <c r="HQ834">
        <v>1</v>
      </c>
      <c r="HR834">
        <v>0</v>
      </c>
      <c r="HS834">
        <v>1</v>
      </c>
      <c r="HT834">
        <v>0</v>
      </c>
      <c r="HU834">
        <v>0</v>
      </c>
      <c r="HV834">
        <v>0</v>
      </c>
      <c r="HW834">
        <v>1</v>
      </c>
      <c r="HX834">
        <v>2</v>
      </c>
      <c r="HY834">
        <v>61</v>
      </c>
      <c r="HZ834">
        <v>33</v>
      </c>
      <c r="IA834">
        <v>26</v>
      </c>
      <c r="IB834">
        <v>4</v>
      </c>
      <c r="IC834">
        <v>0</v>
      </c>
      <c r="ID834">
        <v>0</v>
      </c>
      <c r="IE834">
        <v>0</v>
      </c>
      <c r="IF834">
        <v>1</v>
      </c>
      <c r="IG834">
        <v>0</v>
      </c>
      <c r="IH834">
        <v>0</v>
      </c>
      <c r="II834">
        <v>0</v>
      </c>
      <c r="IJ834">
        <v>0</v>
      </c>
      <c r="IK834">
        <v>1</v>
      </c>
      <c r="IL834">
        <v>0</v>
      </c>
      <c r="IM834">
        <v>0</v>
      </c>
      <c r="IN834">
        <v>0</v>
      </c>
      <c r="IO834">
        <v>1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0</v>
      </c>
      <c r="IY834">
        <v>0</v>
      </c>
      <c r="IZ834">
        <v>0</v>
      </c>
      <c r="JA834">
        <v>0</v>
      </c>
      <c r="JB834">
        <v>0</v>
      </c>
      <c r="JC834">
        <v>33</v>
      </c>
      <c r="JD834" t="s">
        <v>0</v>
      </c>
      <c r="JE834" t="s">
        <v>0</v>
      </c>
      <c r="JF834" t="s">
        <v>0</v>
      </c>
      <c r="JG834" t="s">
        <v>0</v>
      </c>
      <c r="JH834" t="s">
        <v>0</v>
      </c>
      <c r="JI834" t="s">
        <v>0</v>
      </c>
      <c r="JJ834" t="s">
        <v>0</v>
      </c>
      <c r="JK834" t="s">
        <v>0</v>
      </c>
      <c r="JL834" t="s">
        <v>0</v>
      </c>
      <c r="JM834" t="s">
        <v>0</v>
      </c>
      <c r="JN834" t="s">
        <v>0</v>
      </c>
      <c r="JO834" t="s">
        <v>0</v>
      </c>
      <c r="JP834" t="s">
        <v>0</v>
      </c>
      <c r="JQ834" t="s">
        <v>0</v>
      </c>
      <c r="JR834" t="s">
        <v>0</v>
      </c>
      <c r="JS834" t="s">
        <v>0</v>
      </c>
      <c r="JT834" t="s">
        <v>0</v>
      </c>
      <c r="JU834" t="s">
        <v>0</v>
      </c>
      <c r="JV834" t="s">
        <v>0</v>
      </c>
      <c r="JW834">
        <v>7</v>
      </c>
      <c r="JX834">
        <v>3</v>
      </c>
      <c r="JY834">
        <v>0</v>
      </c>
      <c r="JZ834">
        <v>0</v>
      </c>
      <c r="KA834">
        <v>0</v>
      </c>
      <c r="KB834">
        <v>1</v>
      </c>
      <c r="KC834">
        <v>1</v>
      </c>
      <c r="KD834">
        <v>0</v>
      </c>
      <c r="KE834">
        <v>0</v>
      </c>
      <c r="KF834">
        <v>0</v>
      </c>
      <c r="KG834">
        <v>1</v>
      </c>
      <c r="KH834">
        <v>0</v>
      </c>
      <c r="KI834">
        <v>0</v>
      </c>
      <c r="KJ834">
        <v>0</v>
      </c>
      <c r="KK834">
        <v>1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7</v>
      </c>
      <c r="KS834">
        <v>0</v>
      </c>
      <c r="KT834">
        <v>0</v>
      </c>
      <c r="KU834">
        <v>0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  <c r="LM834">
        <v>0</v>
      </c>
      <c r="LN834">
        <v>0</v>
      </c>
      <c r="LO834">
        <v>0</v>
      </c>
      <c r="LP834">
        <v>0</v>
      </c>
      <c r="LQ834">
        <v>0</v>
      </c>
      <c r="LR834">
        <v>0</v>
      </c>
      <c r="LS834">
        <v>0</v>
      </c>
      <c r="LT834">
        <v>0</v>
      </c>
      <c r="LU834">
        <v>0</v>
      </c>
      <c r="LV834">
        <v>0</v>
      </c>
      <c r="LW834">
        <v>0</v>
      </c>
      <c r="LX834">
        <v>0</v>
      </c>
      <c r="LY834">
        <v>0</v>
      </c>
      <c r="LZ834">
        <v>0</v>
      </c>
      <c r="MA834">
        <v>0</v>
      </c>
      <c r="MB834">
        <v>0</v>
      </c>
      <c r="MC834">
        <v>0</v>
      </c>
      <c r="MD834">
        <v>0</v>
      </c>
      <c r="ME834">
        <v>0</v>
      </c>
      <c r="MF834">
        <v>0</v>
      </c>
      <c r="MG834">
        <v>0</v>
      </c>
      <c r="MH834">
        <v>0</v>
      </c>
      <c r="MI834">
        <v>0</v>
      </c>
      <c r="MJ834">
        <v>0</v>
      </c>
      <c r="MK834">
        <v>0</v>
      </c>
      <c r="ML834">
        <v>0</v>
      </c>
      <c r="MM834">
        <v>0</v>
      </c>
    </row>
    <row r="835" spans="1:351">
      <c r="A835" t="s">
        <v>225</v>
      </c>
      <c r="B835" t="s">
        <v>135</v>
      </c>
      <c r="C835" t="str">
        <f>"206101"</f>
        <v>206101</v>
      </c>
      <c r="D835" t="s">
        <v>223</v>
      </c>
      <c r="E835">
        <v>124</v>
      </c>
      <c r="F835">
        <v>1475</v>
      </c>
      <c r="G835">
        <v>1130</v>
      </c>
      <c r="H835">
        <v>254</v>
      </c>
      <c r="I835">
        <v>876</v>
      </c>
      <c r="J835">
        <v>0</v>
      </c>
      <c r="K835">
        <v>3</v>
      </c>
      <c r="L835">
        <v>2</v>
      </c>
      <c r="M835">
        <v>2</v>
      </c>
      <c r="N835">
        <v>0</v>
      </c>
      <c r="O835">
        <v>0</v>
      </c>
      <c r="P835">
        <v>0</v>
      </c>
      <c r="Q835">
        <v>0</v>
      </c>
      <c r="R835">
        <v>2</v>
      </c>
      <c r="S835">
        <v>877</v>
      </c>
      <c r="T835">
        <v>2</v>
      </c>
      <c r="U835">
        <v>0</v>
      </c>
      <c r="V835">
        <v>877</v>
      </c>
      <c r="W835">
        <v>4</v>
      </c>
      <c r="X835">
        <v>1</v>
      </c>
      <c r="Y835">
        <v>1</v>
      </c>
      <c r="Z835">
        <v>2</v>
      </c>
      <c r="AA835">
        <v>873</v>
      </c>
      <c r="AB835">
        <v>385</v>
      </c>
      <c r="AC835">
        <v>106</v>
      </c>
      <c r="AD835">
        <v>29</v>
      </c>
      <c r="AE835">
        <v>113</v>
      </c>
      <c r="AF835">
        <v>2</v>
      </c>
      <c r="AG835">
        <v>59</v>
      </c>
      <c r="AH835">
        <v>3</v>
      </c>
      <c r="AI835">
        <v>1</v>
      </c>
      <c r="AJ835">
        <v>5</v>
      </c>
      <c r="AK835">
        <v>12</v>
      </c>
      <c r="AL835">
        <v>14</v>
      </c>
      <c r="AM835">
        <v>4</v>
      </c>
      <c r="AN835">
        <v>0</v>
      </c>
      <c r="AO835">
        <v>0</v>
      </c>
      <c r="AP835">
        <v>2</v>
      </c>
      <c r="AQ835">
        <v>1</v>
      </c>
      <c r="AR835">
        <v>1</v>
      </c>
      <c r="AS835">
        <v>0</v>
      </c>
      <c r="AT835">
        <v>10</v>
      </c>
      <c r="AU835">
        <v>0</v>
      </c>
      <c r="AV835">
        <v>0</v>
      </c>
      <c r="AW835">
        <v>3</v>
      </c>
      <c r="AX835">
        <v>7</v>
      </c>
      <c r="AY835">
        <v>0</v>
      </c>
      <c r="AZ835">
        <v>0</v>
      </c>
      <c r="BA835">
        <v>1</v>
      </c>
      <c r="BB835">
        <v>8</v>
      </c>
      <c r="BC835">
        <v>2</v>
      </c>
      <c r="BD835">
        <v>2</v>
      </c>
      <c r="BE835">
        <v>385</v>
      </c>
      <c r="BF835">
        <v>163</v>
      </c>
      <c r="BG835">
        <v>52</v>
      </c>
      <c r="BH835">
        <v>2</v>
      </c>
      <c r="BI835">
        <v>39</v>
      </c>
      <c r="BJ835">
        <v>11</v>
      </c>
      <c r="BK835">
        <v>11</v>
      </c>
      <c r="BL835">
        <v>0</v>
      </c>
      <c r="BM835">
        <v>0</v>
      </c>
      <c r="BN835">
        <v>1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1</v>
      </c>
      <c r="BY835">
        <v>0</v>
      </c>
      <c r="BZ835">
        <v>0</v>
      </c>
      <c r="CA835">
        <v>3</v>
      </c>
      <c r="CB835">
        <v>1</v>
      </c>
      <c r="CC835">
        <v>1</v>
      </c>
      <c r="CD835">
        <v>0</v>
      </c>
      <c r="CE835">
        <v>0</v>
      </c>
      <c r="CF835">
        <v>1</v>
      </c>
      <c r="CG835">
        <v>0</v>
      </c>
      <c r="CH835">
        <v>40</v>
      </c>
      <c r="CI835">
        <v>163</v>
      </c>
      <c r="CJ835">
        <v>35</v>
      </c>
      <c r="CK835">
        <v>10</v>
      </c>
      <c r="CL835">
        <v>8</v>
      </c>
      <c r="CM835">
        <v>0</v>
      </c>
      <c r="CN835">
        <v>4</v>
      </c>
      <c r="CO835">
        <v>0</v>
      </c>
      <c r="CP835">
        <v>0</v>
      </c>
      <c r="CQ835">
        <v>0</v>
      </c>
      <c r="CR835">
        <v>2</v>
      </c>
      <c r="CS835">
        <v>0</v>
      </c>
      <c r="CT835">
        <v>0</v>
      </c>
      <c r="CU835">
        <v>1</v>
      </c>
      <c r="CV835">
        <v>0</v>
      </c>
      <c r="CW835">
        <v>0</v>
      </c>
      <c r="CX835">
        <v>1</v>
      </c>
      <c r="CY835">
        <v>0</v>
      </c>
      <c r="CZ835">
        <v>1</v>
      </c>
      <c r="DA835">
        <v>2</v>
      </c>
      <c r="DB835">
        <v>0</v>
      </c>
      <c r="DC835">
        <v>2</v>
      </c>
      <c r="DD835">
        <v>0</v>
      </c>
      <c r="DE835">
        <v>0</v>
      </c>
      <c r="DF835">
        <v>0</v>
      </c>
      <c r="DG835">
        <v>3</v>
      </c>
      <c r="DH835">
        <v>1</v>
      </c>
      <c r="DI835">
        <v>35</v>
      </c>
      <c r="DJ835">
        <v>37</v>
      </c>
      <c r="DK835">
        <v>26</v>
      </c>
      <c r="DL835">
        <v>0</v>
      </c>
      <c r="DM835">
        <v>2</v>
      </c>
      <c r="DN835">
        <v>0</v>
      </c>
      <c r="DO835">
        <v>1</v>
      </c>
      <c r="DP835">
        <v>0</v>
      </c>
      <c r="DQ835">
        <v>0</v>
      </c>
      <c r="DR835">
        <v>0</v>
      </c>
      <c r="DS835">
        <v>0</v>
      </c>
      <c r="DT835">
        <v>6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1</v>
      </c>
      <c r="EC835">
        <v>0</v>
      </c>
      <c r="ED835">
        <v>0</v>
      </c>
      <c r="EE835">
        <v>1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37</v>
      </c>
      <c r="EN835">
        <v>32</v>
      </c>
      <c r="EO835">
        <v>3</v>
      </c>
      <c r="EP835">
        <v>4</v>
      </c>
      <c r="EQ835">
        <v>1</v>
      </c>
      <c r="ER835">
        <v>0</v>
      </c>
      <c r="ES835">
        <v>0</v>
      </c>
      <c r="ET835">
        <v>0</v>
      </c>
      <c r="EU835">
        <v>1</v>
      </c>
      <c r="EV835">
        <v>0</v>
      </c>
      <c r="EW835">
        <v>0</v>
      </c>
      <c r="EX835">
        <v>0</v>
      </c>
      <c r="EY835">
        <v>0</v>
      </c>
      <c r="EZ835">
        <v>0</v>
      </c>
      <c r="FA835">
        <v>0</v>
      </c>
      <c r="FB835">
        <v>0</v>
      </c>
      <c r="FC835">
        <v>1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6</v>
      </c>
      <c r="FJ835">
        <v>1</v>
      </c>
      <c r="FK835">
        <v>1</v>
      </c>
      <c r="FL835">
        <v>0</v>
      </c>
      <c r="FM835">
        <v>0</v>
      </c>
      <c r="FN835">
        <v>0</v>
      </c>
      <c r="FO835">
        <v>1</v>
      </c>
      <c r="FP835">
        <v>13</v>
      </c>
      <c r="FQ835">
        <v>32</v>
      </c>
      <c r="FR835">
        <v>66</v>
      </c>
      <c r="FS835">
        <v>12</v>
      </c>
      <c r="FT835">
        <v>1</v>
      </c>
      <c r="FU835">
        <v>21</v>
      </c>
      <c r="FV835">
        <v>2</v>
      </c>
      <c r="FW835">
        <v>1</v>
      </c>
      <c r="FX835">
        <v>5</v>
      </c>
      <c r="FY835">
        <v>1</v>
      </c>
      <c r="FZ835">
        <v>1</v>
      </c>
      <c r="GA835">
        <v>0</v>
      </c>
      <c r="GB835">
        <v>0</v>
      </c>
      <c r="GC835">
        <v>2</v>
      </c>
      <c r="GD835">
        <v>1</v>
      </c>
      <c r="GE835">
        <v>0</v>
      </c>
      <c r="GF835">
        <v>0</v>
      </c>
      <c r="GG835">
        <v>0</v>
      </c>
      <c r="GH835">
        <v>0</v>
      </c>
      <c r="GI835">
        <v>0</v>
      </c>
      <c r="GJ835">
        <v>1</v>
      </c>
      <c r="GK835">
        <v>1</v>
      </c>
      <c r="GL835">
        <v>0</v>
      </c>
      <c r="GM835">
        <v>0</v>
      </c>
      <c r="GN835">
        <v>0</v>
      </c>
      <c r="GO835">
        <v>0</v>
      </c>
      <c r="GP835">
        <v>0</v>
      </c>
      <c r="GQ835">
        <v>1</v>
      </c>
      <c r="GR835">
        <v>0</v>
      </c>
      <c r="GS835">
        <v>1</v>
      </c>
      <c r="GT835">
        <v>15</v>
      </c>
      <c r="GU835">
        <v>66</v>
      </c>
      <c r="GV835">
        <v>68</v>
      </c>
      <c r="GW835">
        <v>23</v>
      </c>
      <c r="GX835">
        <v>14</v>
      </c>
      <c r="GY835">
        <v>2</v>
      </c>
      <c r="GZ835">
        <v>2</v>
      </c>
      <c r="HA835">
        <v>1</v>
      </c>
      <c r="HB835">
        <v>3</v>
      </c>
      <c r="HC835">
        <v>3</v>
      </c>
      <c r="HD835">
        <v>0</v>
      </c>
      <c r="HE835">
        <v>0</v>
      </c>
      <c r="HF835">
        <v>1</v>
      </c>
      <c r="HG835">
        <v>1</v>
      </c>
      <c r="HH835">
        <v>1</v>
      </c>
      <c r="HI835">
        <v>2</v>
      </c>
      <c r="HJ835">
        <v>1</v>
      </c>
      <c r="HK835">
        <v>0</v>
      </c>
      <c r="HL835">
        <v>0</v>
      </c>
      <c r="HM835">
        <v>1</v>
      </c>
      <c r="HN835">
        <v>3</v>
      </c>
      <c r="HO835">
        <v>0</v>
      </c>
      <c r="HP835">
        <v>1</v>
      </c>
      <c r="HQ835">
        <v>2</v>
      </c>
      <c r="HR835">
        <v>1</v>
      </c>
      <c r="HS835">
        <v>1</v>
      </c>
      <c r="HT835">
        <v>2</v>
      </c>
      <c r="HU835">
        <v>1</v>
      </c>
      <c r="HV835">
        <v>1</v>
      </c>
      <c r="HW835">
        <v>0</v>
      </c>
      <c r="HX835">
        <v>1</v>
      </c>
      <c r="HY835">
        <v>68</v>
      </c>
      <c r="HZ835">
        <v>83</v>
      </c>
      <c r="IA835">
        <v>60</v>
      </c>
      <c r="IB835">
        <v>6</v>
      </c>
      <c r="IC835">
        <v>3</v>
      </c>
      <c r="ID835">
        <v>1</v>
      </c>
      <c r="IE835">
        <v>0</v>
      </c>
      <c r="IF835">
        <v>1</v>
      </c>
      <c r="IG835">
        <v>1</v>
      </c>
      <c r="IH835">
        <v>1</v>
      </c>
      <c r="II835">
        <v>1</v>
      </c>
      <c r="IJ835">
        <v>0</v>
      </c>
      <c r="IK835">
        <v>5</v>
      </c>
      <c r="IL835">
        <v>0</v>
      </c>
      <c r="IM835">
        <v>1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1</v>
      </c>
      <c r="IV835">
        <v>0</v>
      </c>
      <c r="IW835">
        <v>0</v>
      </c>
      <c r="IX835">
        <v>1</v>
      </c>
      <c r="IY835">
        <v>0</v>
      </c>
      <c r="IZ835">
        <v>0</v>
      </c>
      <c r="JA835">
        <v>0</v>
      </c>
      <c r="JB835">
        <v>1</v>
      </c>
      <c r="JC835">
        <v>83</v>
      </c>
      <c r="JD835" t="s">
        <v>0</v>
      </c>
      <c r="JE835" t="s">
        <v>0</v>
      </c>
      <c r="JF835" t="s">
        <v>0</v>
      </c>
      <c r="JG835" t="s">
        <v>0</v>
      </c>
      <c r="JH835" t="s">
        <v>0</v>
      </c>
      <c r="JI835" t="s">
        <v>0</v>
      </c>
      <c r="JJ835" t="s">
        <v>0</v>
      </c>
      <c r="JK835" t="s">
        <v>0</v>
      </c>
      <c r="JL835" t="s">
        <v>0</v>
      </c>
      <c r="JM835" t="s">
        <v>0</v>
      </c>
      <c r="JN835" t="s">
        <v>0</v>
      </c>
      <c r="JO835" t="s">
        <v>0</v>
      </c>
      <c r="JP835" t="s">
        <v>0</v>
      </c>
      <c r="JQ835" t="s">
        <v>0</v>
      </c>
      <c r="JR835" t="s">
        <v>0</v>
      </c>
      <c r="JS835" t="s">
        <v>0</v>
      </c>
      <c r="JT835" t="s">
        <v>0</v>
      </c>
      <c r="JU835" t="s">
        <v>0</v>
      </c>
      <c r="JV835" t="s">
        <v>0</v>
      </c>
      <c r="JW835">
        <v>2</v>
      </c>
      <c r="JX835">
        <v>1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1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2</v>
      </c>
      <c r="KS835">
        <v>1</v>
      </c>
      <c r="KT835">
        <v>0</v>
      </c>
      <c r="KU835">
        <v>0</v>
      </c>
      <c r="KV835">
        <v>0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0</v>
      </c>
      <c r="LE835">
        <v>0</v>
      </c>
      <c r="LF835">
        <v>0</v>
      </c>
      <c r="LG835">
        <v>0</v>
      </c>
      <c r="LH835">
        <v>1</v>
      </c>
      <c r="LI835">
        <v>0</v>
      </c>
      <c r="LJ835">
        <v>0</v>
      </c>
      <c r="LK835">
        <v>0</v>
      </c>
      <c r="LL835">
        <v>0</v>
      </c>
      <c r="LM835">
        <v>0</v>
      </c>
      <c r="LN835">
        <v>0</v>
      </c>
      <c r="LO835">
        <v>0</v>
      </c>
      <c r="LP835">
        <v>0</v>
      </c>
      <c r="LQ835">
        <v>0</v>
      </c>
      <c r="LR835">
        <v>0</v>
      </c>
      <c r="LS835">
        <v>0</v>
      </c>
      <c r="LT835">
        <v>0</v>
      </c>
      <c r="LU835">
        <v>1</v>
      </c>
      <c r="LV835">
        <v>1</v>
      </c>
      <c r="LW835">
        <v>1</v>
      </c>
      <c r="LX835">
        <v>0</v>
      </c>
      <c r="LY835">
        <v>0</v>
      </c>
      <c r="LZ835">
        <v>0</v>
      </c>
      <c r="MA835">
        <v>0</v>
      </c>
      <c r="MB835">
        <v>0</v>
      </c>
      <c r="MC835">
        <v>0</v>
      </c>
      <c r="MD835">
        <v>0</v>
      </c>
      <c r="ME835">
        <v>0</v>
      </c>
      <c r="MF835">
        <v>0</v>
      </c>
      <c r="MG835">
        <v>0</v>
      </c>
      <c r="MH835">
        <v>0</v>
      </c>
      <c r="MI835">
        <v>0</v>
      </c>
      <c r="MJ835">
        <v>0</v>
      </c>
      <c r="MK835">
        <v>0</v>
      </c>
      <c r="ML835">
        <v>0</v>
      </c>
      <c r="MM835">
        <v>1</v>
      </c>
    </row>
    <row r="836" spans="1:351">
      <c r="A836" t="s">
        <v>224</v>
      </c>
      <c r="B836" t="s">
        <v>135</v>
      </c>
      <c r="C836" t="str">
        <f>"206101"</f>
        <v>206101</v>
      </c>
      <c r="D836" t="s">
        <v>223</v>
      </c>
      <c r="E836">
        <v>125</v>
      </c>
      <c r="F836">
        <v>1083</v>
      </c>
      <c r="G836">
        <v>820</v>
      </c>
      <c r="H836">
        <v>164</v>
      </c>
      <c r="I836">
        <v>656</v>
      </c>
      <c r="J836">
        <v>0</v>
      </c>
      <c r="K836">
        <v>10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656</v>
      </c>
      <c r="T836">
        <v>0</v>
      </c>
      <c r="U836">
        <v>0</v>
      </c>
      <c r="V836">
        <v>656</v>
      </c>
      <c r="W836">
        <v>7</v>
      </c>
      <c r="X836">
        <v>3</v>
      </c>
      <c r="Y836">
        <v>4</v>
      </c>
      <c r="Z836">
        <v>0</v>
      </c>
      <c r="AA836">
        <v>649</v>
      </c>
      <c r="AB836">
        <v>285</v>
      </c>
      <c r="AC836">
        <v>73</v>
      </c>
      <c r="AD836">
        <v>18</v>
      </c>
      <c r="AE836">
        <v>105</v>
      </c>
      <c r="AF836">
        <v>4</v>
      </c>
      <c r="AG836">
        <v>26</v>
      </c>
      <c r="AH836">
        <v>1</v>
      </c>
      <c r="AI836">
        <v>0</v>
      </c>
      <c r="AJ836">
        <v>1</v>
      </c>
      <c r="AK836">
        <v>3</v>
      </c>
      <c r="AL836">
        <v>19</v>
      </c>
      <c r="AM836">
        <v>0</v>
      </c>
      <c r="AN836">
        <v>0</v>
      </c>
      <c r="AO836">
        <v>1</v>
      </c>
      <c r="AP836">
        <v>0</v>
      </c>
      <c r="AQ836">
        <v>0</v>
      </c>
      <c r="AR836">
        <v>0</v>
      </c>
      <c r="AS836">
        <v>0</v>
      </c>
      <c r="AT836">
        <v>6</v>
      </c>
      <c r="AU836">
        <v>1</v>
      </c>
      <c r="AV836">
        <v>0</v>
      </c>
      <c r="AW836">
        <v>3</v>
      </c>
      <c r="AX836">
        <v>13</v>
      </c>
      <c r="AY836">
        <v>0</v>
      </c>
      <c r="AZ836">
        <v>2</v>
      </c>
      <c r="BA836">
        <v>0</v>
      </c>
      <c r="BB836">
        <v>5</v>
      </c>
      <c r="BC836">
        <v>1</v>
      </c>
      <c r="BD836">
        <v>3</v>
      </c>
      <c r="BE836">
        <v>285</v>
      </c>
      <c r="BF836">
        <v>111</v>
      </c>
      <c r="BG836">
        <v>45</v>
      </c>
      <c r="BH836">
        <v>7</v>
      </c>
      <c r="BI836">
        <v>21</v>
      </c>
      <c r="BJ836">
        <v>8</v>
      </c>
      <c r="BK836">
        <v>6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1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3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1</v>
      </c>
      <c r="CH836">
        <v>19</v>
      </c>
      <c r="CI836">
        <v>111</v>
      </c>
      <c r="CJ836">
        <v>24</v>
      </c>
      <c r="CK836">
        <v>7</v>
      </c>
      <c r="CL836">
        <v>4</v>
      </c>
      <c r="CM836">
        <v>1</v>
      </c>
      <c r="CN836">
        <v>1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1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1</v>
      </c>
      <c r="DC836">
        <v>0</v>
      </c>
      <c r="DD836">
        <v>0</v>
      </c>
      <c r="DE836">
        <v>2</v>
      </c>
      <c r="DF836">
        <v>2</v>
      </c>
      <c r="DG836">
        <v>3</v>
      </c>
      <c r="DH836">
        <v>2</v>
      </c>
      <c r="DI836">
        <v>24</v>
      </c>
      <c r="DJ836">
        <v>56</v>
      </c>
      <c r="DK836">
        <v>35</v>
      </c>
      <c r="DL836">
        <v>2</v>
      </c>
      <c r="DM836">
        <v>1</v>
      </c>
      <c r="DN836">
        <v>1</v>
      </c>
      <c r="DO836">
        <v>0</v>
      </c>
      <c r="DP836">
        <v>1</v>
      </c>
      <c r="DQ836">
        <v>1</v>
      </c>
      <c r="DR836">
        <v>0</v>
      </c>
      <c r="DS836">
        <v>2</v>
      </c>
      <c r="DT836">
        <v>3</v>
      </c>
      <c r="DU836">
        <v>2</v>
      </c>
      <c r="DV836">
        <v>0</v>
      </c>
      <c r="DW836">
        <v>0</v>
      </c>
      <c r="DX836">
        <v>1</v>
      </c>
      <c r="DY836">
        <v>0</v>
      </c>
      <c r="DZ836">
        <v>0</v>
      </c>
      <c r="EA836">
        <v>1</v>
      </c>
      <c r="EB836">
        <v>0</v>
      </c>
      <c r="EC836">
        <v>1</v>
      </c>
      <c r="ED836">
        <v>0</v>
      </c>
      <c r="EE836">
        <v>0</v>
      </c>
      <c r="EF836">
        <v>0</v>
      </c>
      <c r="EG836">
        <v>0</v>
      </c>
      <c r="EH836">
        <v>1</v>
      </c>
      <c r="EI836">
        <v>0</v>
      </c>
      <c r="EJ836">
        <v>3</v>
      </c>
      <c r="EK836">
        <v>0</v>
      </c>
      <c r="EL836">
        <v>1</v>
      </c>
      <c r="EM836">
        <v>56</v>
      </c>
      <c r="EN836">
        <v>25</v>
      </c>
      <c r="EO836">
        <v>6</v>
      </c>
      <c r="EP836">
        <v>5</v>
      </c>
      <c r="EQ836">
        <v>0</v>
      </c>
      <c r="ER836">
        <v>0</v>
      </c>
      <c r="ES836">
        <v>0</v>
      </c>
      <c r="ET836">
        <v>0</v>
      </c>
      <c r="EU836">
        <v>1</v>
      </c>
      <c r="EV836">
        <v>0</v>
      </c>
      <c r="EW836">
        <v>0</v>
      </c>
      <c r="EX836">
        <v>0</v>
      </c>
      <c r="EY836">
        <v>0</v>
      </c>
      <c r="EZ836"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1</v>
      </c>
      <c r="FL836">
        <v>0</v>
      </c>
      <c r="FM836">
        <v>0</v>
      </c>
      <c r="FN836">
        <v>0</v>
      </c>
      <c r="FO836">
        <v>1</v>
      </c>
      <c r="FP836">
        <v>11</v>
      </c>
      <c r="FQ836">
        <v>25</v>
      </c>
      <c r="FR836">
        <v>33</v>
      </c>
      <c r="FS836">
        <v>7</v>
      </c>
      <c r="FT836">
        <v>0</v>
      </c>
      <c r="FU836">
        <v>6</v>
      </c>
      <c r="FV836">
        <v>1</v>
      </c>
      <c r="FW836">
        <v>1</v>
      </c>
      <c r="FX836">
        <v>1</v>
      </c>
      <c r="FY836">
        <v>0</v>
      </c>
      <c r="FZ836">
        <v>2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>
        <v>0</v>
      </c>
      <c r="GJ836">
        <v>0</v>
      </c>
      <c r="GK836">
        <v>0</v>
      </c>
      <c r="GL836">
        <v>0</v>
      </c>
      <c r="GM836">
        <v>0</v>
      </c>
      <c r="GN836">
        <v>1</v>
      </c>
      <c r="GO836">
        <v>0</v>
      </c>
      <c r="GP836">
        <v>0</v>
      </c>
      <c r="GQ836">
        <v>2</v>
      </c>
      <c r="GR836">
        <v>0</v>
      </c>
      <c r="GS836">
        <v>3</v>
      </c>
      <c r="GT836">
        <v>8</v>
      </c>
      <c r="GU836">
        <v>33</v>
      </c>
      <c r="GV836">
        <v>46</v>
      </c>
      <c r="GW836">
        <v>19</v>
      </c>
      <c r="GX836">
        <v>12</v>
      </c>
      <c r="GY836">
        <v>0</v>
      </c>
      <c r="GZ836">
        <v>0</v>
      </c>
      <c r="HA836">
        <v>1</v>
      </c>
      <c r="HB836">
        <v>1</v>
      </c>
      <c r="HC836">
        <v>1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1</v>
      </c>
      <c r="HJ836">
        <v>0</v>
      </c>
      <c r="HK836">
        <v>1</v>
      </c>
      <c r="HL836">
        <v>1</v>
      </c>
      <c r="HM836">
        <v>0</v>
      </c>
      <c r="HN836">
        <v>1</v>
      </c>
      <c r="HO836">
        <v>0</v>
      </c>
      <c r="HP836">
        <v>2</v>
      </c>
      <c r="HQ836">
        <v>0</v>
      </c>
      <c r="HR836">
        <v>2</v>
      </c>
      <c r="HS836">
        <v>0</v>
      </c>
      <c r="HT836">
        <v>0</v>
      </c>
      <c r="HU836">
        <v>3</v>
      </c>
      <c r="HV836">
        <v>0</v>
      </c>
      <c r="HW836">
        <v>1</v>
      </c>
      <c r="HX836">
        <v>0</v>
      </c>
      <c r="HY836">
        <v>46</v>
      </c>
      <c r="HZ836">
        <v>64</v>
      </c>
      <c r="IA836">
        <v>45</v>
      </c>
      <c r="IB836">
        <v>4</v>
      </c>
      <c r="IC836">
        <v>0</v>
      </c>
      <c r="ID836">
        <v>1</v>
      </c>
      <c r="IE836">
        <v>0</v>
      </c>
      <c r="IF836">
        <v>0</v>
      </c>
      <c r="IG836">
        <v>0</v>
      </c>
      <c r="IH836">
        <v>0</v>
      </c>
      <c r="II836">
        <v>2</v>
      </c>
      <c r="IJ836">
        <v>0</v>
      </c>
      <c r="IK836">
        <v>2</v>
      </c>
      <c r="IL836">
        <v>1</v>
      </c>
      <c r="IM836">
        <v>2</v>
      </c>
      <c r="IN836">
        <v>1</v>
      </c>
      <c r="IO836">
        <v>1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2</v>
      </c>
      <c r="IW836">
        <v>0</v>
      </c>
      <c r="IX836">
        <v>3</v>
      </c>
      <c r="IY836">
        <v>0</v>
      </c>
      <c r="IZ836">
        <v>0</v>
      </c>
      <c r="JA836">
        <v>0</v>
      </c>
      <c r="JB836">
        <v>0</v>
      </c>
      <c r="JC836">
        <v>64</v>
      </c>
      <c r="JD836" t="s">
        <v>0</v>
      </c>
      <c r="JE836" t="s">
        <v>0</v>
      </c>
      <c r="JF836" t="s">
        <v>0</v>
      </c>
      <c r="JG836" t="s">
        <v>0</v>
      </c>
      <c r="JH836" t="s">
        <v>0</v>
      </c>
      <c r="JI836" t="s">
        <v>0</v>
      </c>
      <c r="JJ836" t="s">
        <v>0</v>
      </c>
      <c r="JK836" t="s">
        <v>0</v>
      </c>
      <c r="JL836" t="s">
        <v>0</v>
      </c>
      <c r="JM836" t="s">
        <v>0</v>
      </c>
      <c r="JN836" t="s">
        <v>0</v>
      </c>
      <c r="JO836" t="s">
        <v>0</v>
      </c>
      <c r="JP836" t="s">
        <v>0</v>
      </c>
      <c r="JQ836" t="s">
        <v>0</v>
      </c>
      <c r="JR836" t="s">
        <v>0</v>
      </c>
      <c r="JS836" t="s">
        <v>0</v>
      </c>
      <c r="JT836" t="s">
        <v>0</v>
      </c>
      <c r="JU836" t="s">
        <v>0</v>
      </c>
      <c r="JV836" t="s">
        <v>0</v>
      </c>
      <c r="JW836">
        <v>5</v>
      </c>
      <c r="JX836">
        <v>4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1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5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0</v>
      </c>
      <c r="LM836">
        <v>0</v>
      </c>
      <c r="LN836">
        <v>0</v>
      </c>
      <c r="LO836">
        <v>0</v>
      </c>
      <c r="LP836">
        <v>0</v>
      </c>
      <c r="LQ836">
        <v>0</v>
      </c>
      <c r="LR836">
        <v>0</v>
      </c>
      <c r="LS836">
        <v>0</v>
      </c>
      <c r="LT836">
        <v>0</v>
      </c>
      <c r="LU836">
        <v>0</v>
      </c>
      <c r="LV836">
        <v>0</v>
      </c>
      <c r="LW836">
        <v>0</v>
      </c>
      <c r="LX836">
        <v>0</v>
      </c>
      <c r="LY836">
        <v>0</v>
      </c>
      <c r="LZ836">
        <v>0</v>
      </c>
      <c r="MA836">
        <v>0</v>
      </c>
      <c r="MB836">
        <v>0</v>
      </c>
      <c r="MC836">
        <v>0</v>
      </c>
      <c r="MD836">
        <v>0</v>
      </c>
      <c r="ME836">
        <v>0</v>
      </c>
      <c r="MF836">
        <v>0</v>
      </c>
      <c r="MG836">
        <v>0</v>
      </c>
      <c r="MH836">
        <v>0</v>
      </c>
      <c r="MI836">
        <v>0</v>
      </c>
      <c r="MJ836">
        <v>0</v>
      </c>
      <c r="MK836">
        <v>0</v>
      </c>
      <c r="ML836">
        <v>0</v>
      </c>
      <c r="MM836">
        <v>0</v>
      </c>
    </row>
    <row r="837" spans="1:351">
      <c r="A837" t="s">
        <v>222</v>
      </c>
      <c r="B837" t="s">
        <v>135</v>
      </c>
      <c r="C837" t="str">
        <f>"206101"</f>
        <v>206101</v>
      </c>
      <c r="D837" t="s">
        <v>220</v>
      </c>
      <c r="E837">
        <v>126</v>
      </c>
      <c r="F837">
        <v>1075</v>
      </c>
      <c r="G837">
        <v>820</v>
      </c>
      <c r="H837">
        <v>350</v>
      </c>
      <c r="I837">
        <v>470</v>
      </c>
      <c r="J837">
        <v>0</v>
      </c>
      <c r="K837">
        <v>2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470</v>
      </c>
      <c r="T837">
        <v>0</v>
      </c>
      <c r="U837">
        <v>0</v>
      </c>
      <c r="V837">
        <v>470</v>
      </c>
      <c r="W837">
        <v>9</v>
      </c>
      <c r="X837">
        <v>3</v>
      </c>
      <c r="Y837">
        <v>3</v>
      </c>
      <c r="Z837">
        <v>3</v>
      </c>
      <c r="AA837">
        <v>461</v>
      </c>
      <c r="AB837">
        <v>229</v>
      </c>
      <c r="AC837">
        <v>68</v>
      </c>
      <c r="AD837">
        <v>14</v>
      </c>
      <c r="AE837">
        <v>81</v>
      </c>
      <c r="AF837">
        <v>2</v>
      </c>
      <c r="AG837">
        <v>26</v>
      </c>
      <c r="AH837">
        <v>1</v>
      </c>
      <c r="AI837">
        <v>1</v>
      </c>
      <c r="AJ837">
        <v>1</v>
      </c>
      <c r="AK837">
        <v>5</v>
      </c>
      <c r="AL837">
        <v>10</v>
      </c>
      <c r="AM837">
        <v>1</v>
      </c>
      <c r="AN837">
        <v>0</v>
      </c>
      <c r="AO837">
        <v>1</v>
      </c>
      <c r="AP837">
        <v>0</v>
      </c>
      <c r="AQ837">
        <v>1</v>
      </c>
      <c r="AR837">
        <v>1</v>
      </c>
      <c r="AS837">
        <v>0</v>
      </c>
      <c r="AT837">
        <v>2</v>
      </c>
      <c r="AU837">
        <v>0</v>
      </c>
      <c r="AV837">
        <v>2</v>
      </c>
      <c r="AW837">
        <v>1</v>
      </c>
      <c r="AX837">
        <v>5</v>
      </c>
      <c r="AY837">
        <v>0</v>
      </c>
      <c r="AZ837">
        <v>0</v>
      </c>
      <c r="BA837">
        <v>0</v>
      </c>
      <c r="BB837">
        <v>1</v>
      </c>
      <c r="BC837">
        <v>3</v>
      </c>
      <c r="BD837">
        <v>2</v>
      </c>
      <c r="BE837">
        <v>229</v>
      </c>
      <c r="BF837">
        <v>91</v>
      </c>
      <c r="BG837">
        <v>27</v>
      </c>
      <c r="BH837">
        <v>7</v>
      </c>
      <c r="BI837">
        <v>24</v>
      </c>
      <c r="BJ837">
        <v>1</v>
      </c>
      <c r="BK837">
        <v>5</v>
      </c>
      <c r="BL837">
        <v>0</v>
      </c>
      <c r="BM837">
        <v>0</v>
      </c>
      <c r="BN837">
        <v>2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1</v>
      </c>
      <c r="BU837">
        <v>0</v>
      </c>
      <c r="BV837">
        <v>1</v>
      </c>
      <c r="BW837">
        <v>0</v>
      </c>
      <c r="BX837">
        <v>1</v>
      </c>
      <c r="BY837">
        <v>0</v>
      </c>
      <c r="BZ837">
        <v>4</v>
      </c>
      <c r="CA837">
        <v>1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17</v>
      </c>
      <c r="CI837">
        <v>91</v>
      </c>
      <c r="CJ837">
        <v>5</v>
      </c>
      <c r="CK837">
        <v>2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1</v>
      </c>
      <c r="DD837">
        <v>0</v>
      </c>
      <c r="DE837">
        <v>0</v>
      </c>
      <c r="DF837">
        <v>0</v>
      </c>
      <c r="DG837">
        <v>1</v>
      </c>
      <c r="DH837">
        <v>0</v>
      </c>
      <c r="DI837">
        <v>5</v>
      </c>
      <c r="DJ837">
        <v>27</v>
      </c>
      <c r="DK837">
        <v>19</v>
      </c>
      <c r="DL837">
        <v>0</v>
      </c>
      <c r="DM837">
        <v>1</v>
      </c>
      <c r="DN837">
        <v>1</v>
      </c>
      <c r="DO837">
        <v>0</v>
      </c>
      <c r="DP837">
        <v>1</v>
      </c>
      <c r="DQ837">
        <v>4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1</v>
      </c>
      <c r="EM837">
        <v>27</v>
      </c>
      <c r="EN837">
        <v>10</v>
      </c>
      <c r="EO837">
        <v>0</v>
      </c>
      <c r="EP837">
        <v>2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1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7</v>
      </c>
      <c r="FQ837">
        <v>10</v>
      </c>
      <c r="FR837">
        <v>35</v>
      </c>
      <c r="FS837">
        <v>8</v>
      </c>
      <c r="FT837">
        <v>0</v>
      </c>
      <c r="FU837">
        <v>6</v>
      </c>
      <c r="FV837">
        <v>0</v>
      </c>
      <c r="FW837">
        <v>0</v>
      </c>
      <c r="FX837">
        <v>3</v>
      </c>
      <c r="FY837">
        <v>0</v>
      </c>
      <c r="FZ837">
        <v>1</v>
      </c>
      <c r="GA837">
        <v>0</v>
      </c>
      <c r="GB837">
        <v>1</v>
      </c>
      <c r="GC837">
        <v>0</v>
      </c>
      <c r="GD837">
        <v>1</v>
      </c>
      <c r="GE837">
        <v>0</v>
      </c>
      <c r="GF837">
        <v>0</v>
      </c>
      <c r="GG837">
        <v>2</v>
      </c>
      <c r="GH837">
        <v>0</v>
      </c>
      <c r="GI837">
        <v>0</v>
      </c>
      <c r="GJ837">
        <v>1</v>
      </c>
      <c r="GK837">
        <v>0</v>
      </c>
      <c r="GL837">
        <v>0</v>
      </c>
      <c r="GM837">
        <v>1</v>
      </c>
      <c r="GN837">
        <v>0</v>
      </c>
      <c r="GO837">
        <v>1</v>
      </c>
      <c r="GP837">
        <v>0</v>
      </c>
      <c r="GQ837">
        <v>0</v>
      </c>
      <c r="GR837">
        <v>0</v>
      </c>
      <c r="GS837">
        <v>1</v>
      </c>
      <c r="GT837">
        <v>9</v>
      </c>
      <c r="GU837">
        <v>35</v>
      </c>
      <c r="GV837">
        <v>38</v>
      </c>
      <c r="GW837">
        <v>17</v>
      </c>
      <c r="GX837">
        <v>4</v>
      </c>
      <c r="GY837">
        <v>1</v>
      </c>
      <c r="GZ837">
        <v>0</v>
      </c>
      <c r="HA837">
        <v>2</v>
      </c>
      <c r="HB837">
        <v>0</v>
      </c>
      <c r="HC837">
        <v>2</v>
      </c>
      <c r="HD837">
        <v>0</v>
      </c>
      <c r="HE837">
        <v>0</v>
      </c>
      <c r="HF837">
        <v>0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1</v>
      </c>
      <c r="HM837">
        <v>0</v>
      </c>
      <c r="HN837">
        <v>2</v>
      </c>
      <c r="HO837">
        <v>0</v>
      </c>
      <c r="HP837">
        <v>1</v>
      </c>
      <c r="HQ837">
        <v>0</v>
      </c>
      <c r="HR837">
        <v>0</v>
      </c>
      <c r="HS837">
        <v>0</v>
      </c>
      <c r="HT837">
        <v>1</v>
      </c>
      <c r="HU837">
        <v>3</v>
      </c>
      <c r="HV837">
        <v>2</v>
      </c>
      <c r="HW837">
        <v>0</v>
      </c>
      <c r="HX837">
        <v>2</v>
      </c>
      <c r="HY837">
        <v>38</v>
      </c>
      <c r="HZ837">
        <v>21</v>
      </c>
      <c r="IA837">
        <v>13</v>
      </c>
      <c r="IB837">
        <v>3</v>
      </c>
      <c r="IC837">
        <v>0</v>
      </c>
      <c r="ID837">
        <v>0</v>
      </c>
      <c r="IE837">
        <v>1</v>
      </c>
      <c r="IF837">
        <v>0</v>
      </c>
      <c r="IG837">
        <v>0</v>
      </c>
      <c r="IH837">
        <v>0</v>
      </c>
      <c r="II837">
        <v>0</v>
      </c>
      <c r="IJ837">
        <v>0</v>
      </c>
      <c r="IK837">
        <v>0</v>
      </c>
      <c r="IL837">
        <v>0</v>
      </c>
      <c r="IM837">
        <v>0</v>
      </c>
      <c r="IN837">
        <v>0</v>
      </c>
      <c r="IO837">
        <v>0</v>
      </c>
      <c r="IP837">
        <v>0</v>
      </c>
      <c r="IQ837">
        <v>1</v>
      </c>
      <c r="IR837">
        <v>1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1</v>
      </c>
      <c r="IZ837">
        <v>1</v>
      </c>
      <c r="JA837">
        <v>0</v>
      </c>
      <c r="JB837">
        <v>0</v>
      </c>
      <c r="JC837">
        <v>21</v>
      </c>
      <c r="JD837" t="s">
        <v>0</v>
      </c>
      <c r="JE837" t="s">
        <v>0</v>
      </c>
      <c r="JF837" t="s">
        <v>0</v>
      </c>
      <c r="JG837" t="s">
        <v>0</v>
      </c>
      <c r="JH837" t="s">
        <v>0</v>
      </c>
      <c r="JI837" t="s">
        <v>0</v>
      </c>
      <c r="JJ837" t="s">
        <v>0</v>
      </c>
      <c r="JK837" t="s">
        <v>0</v>
      </c>
      <c r="JL837" t="s">
        <v>0</v>
      </c>
      <c r="JM837" t="s">
        <v>0</v>
      </c>
      <c r="JN837" t="s">
        <v>0</v>
      </c>
      <c r="JO837" t="s">
        <v>0</v>
      </c>
      <c r="JP837" t="s">
        <v>0</v>
      </c>
      <c r="JQ837" t="s">
        <v>0</v>
      </c>
      <c r="JR837" t="s">
        <v>0</v>
      </c>
      <c r="JS837" t="s">
        <v>0</v>
      </c>
      <c r="JT837" t="s">
        <v>0</v>
      </c>
      <c r="JU837" t="s">
        <v>0</v>
      </c>
      <c r="JV837" t="s">
        <v>0</v>
      </c>
      <c r="JW837">
        <v>3</v>
      </c>
      <c r="JX837">
        <v>1</v>
      </c>
      <c r="JY837">
        <v>2</v>
      </c>
      <c r="JZ837">
        <v>0</v>
      </c>
      <c r="KA837">
        <v>0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3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  <c r="LM837">
        <v>0</v>
      </c>
      <c r="LN837">
        <v>0</v>
      </c>
      <c r="LO837">
        <v>0</v>
      </c>
      <c r="LP837">
        <v>0</v>
      </c>
      <c r="LQ837">
        <v>0</v>
      </c>
      <c r="LR837">
        <v>0</v>
      </c>
      <c r="LS837">
        <v>0</v>
      </c>
      <c r="LT837">
        <v>0</v>
      </c>
      <c r="LU837">
        <v>0</v>
      </c>
      <c r="LV837">
        <v>2</v>
      </c>
      <c r="LW837">
        <v>2</v>
      </c>
      <c r="LX837">
        <v>0</v>
      </c>
      <c r="LY837">
        <v>0</v>
      </c>
      <c r="LZ837">
        <v>0</v>
      </c>
      <c r="MA837">
        <v>0</v>
      </c>
      <c r="MB837">
        <v>0</v>
      </c>
      <c r="MC837">
        <v>0</v>
      </c>
      <c r="MD837">
        <v>0</v>
      </c>
      <c r="ME837">
        <v>0</v>
      </c>
      <c r="MF837">
        <v>0</v>
      </c>
      <c r="MG837">
        <v>0</v>
      </c>
      <c r="MH837">
        <v>0</v>
      </c>
      <c r="MI837">
        <v>0</v>
      </c>
      <c r="MJ837">
        <v>0</v>
      </c>
      <c r="MK837">
        <v>0</v>
      </c>
      <c r="ML837">
        <v>0</v>
      </c>
      <c r="MM837">
        <v>2</v>
      </c>
    </row>
    <row r="838" spans="1:351">
      <c r="A838" t="s">
        <v>221</v>
      </c>
      <c r="B838" t="s">
        <v>135</v>
      </c>
      <c r="C838" t="str">
        <f>"206101"</f>
        <v>206101</v>
      </c>
      <c r="D838" t="s">
        <v>220</v>
      </c>
      <c r="E838">
        <v>127</v>
      </c>
      <c r="F838">
        <v>800</v>
      </c>
      <c r="G838">
        <v>610</v>
      </c>
      <c r="H838">
        <v>304</v>
      </c>
      <c r="I838">
        <v>306</v>
      </c>
      <c r="J838">
        <v>0</v>
      </c>
      <c r="K838">
        <v>2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306</v>
      </c>
      <c r="T838">
        <v>0</v>
      </c>
      <c r="U838">
        <v>0</v>
      </c>
      <c r="V838">
        <v>306</v>
      </c>
      <c r="W838">
        <v>13</v>
      </c>
      <c r="X838">
        <v>9</v>
      </c>
      <c r="Y838">
        <v>2</v>
      </c>
      <c r="Z838">
        <v>2</v>
      </c>
      <c r="AA838">
        <v>293</v>
      </c>
      <c r="AB838">
        <v>151</v>
      </c>
      <c r="AC838">
        <v>44</v>
      </c>
      <c r="AD838">
        <v>11</v>
      </c>
      <c r="AE838">
        <v>61</v>
      </c>
      <c r="AF838">
        <v>0</v>
      </c>
      <c r="AG838">
        <v>23</v>
      </c>
      <c r="AH838">
        <v>0</v>
      </c>
      <c r="AI838">
        <v>0</v>
      </c>
      <c r="AJ838">
        <v>2</v>
      </c>
      <c r="AK838">
        <v>1</v>
      </c>
      <c r="AL838">
        <v>2</v>
      </c>
      <c r="AM838">
        <v>2</v>
      </c>
      <c r="AN838">
        <v>0</v>
      </c>
      <c r="AO838">
        <v>1</v>
      </c>
      <c r="AP838">
        <v>1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1</v>
      </c>
      <c r="BA838">
        <v>0</v>
      </c>
      <c r="BB838">
        <v>2</v>
      </c>
      <c r="BC838">
        <v>0</v>
      </c>
      <c r="BD838">
        <v>0</v>
      </c>
      <c r="BE838">
        <v>151</v>
      </c>
      <c r="BF838">
        <v>55</v>
      </c>
      <c r="BG838">
        <v>19</v>
      </c>
      <c r="BH838">
        <v>7</v>
      </c>
      <c r="BI838">
        <v>6</v>
      </c>
      <c r="BJ838">
        <v>8</v>
      </c>
      <c r="BK838">
        <v>3</v>
      </c>
      <c r="BL838">
        <v>0</v>
      </c>
      <c r="BM838">
        <v>0</v>
      </c>
      <c r="BN838">
        <v>1</v>
      </c>
      <c r="BO838">
        <v>2</v>
      </c>
      <c r="BP838">
        <v>0</v>
      </c>
      <c r="BQ838">
        <v>0</v>
      </c>
      <c r="BR838">
        <v>1</v>
      </c>
      <c r="BS838">
        <v>0</v>
      </c>
      <c r="BT838">
        <v>1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2</v>
      </c>
      <c r="CD838">
        <v>0</v>
      </c>
      <c r="CE838">
        <v>0</v>
      </c>
      <c r="CF838">
        <v>0</v>
      </c>
      <c r="CG838">
        <v>0</v>
      </c>
      <c r="CH838">
        <v>5</v>
      </c>
      <c r="CI838">
        <v>55</v>
      </c>
      <c r="CJ838">
        <v>6</v>
      </c>
      <c r="CK838">
        <v>1</v>
      </c>
      <c r="CL838">
        <v>2</v>
      </c>
      <c r="CM838">
        <v>0</v>
      </c>
      <c r="CN838">
        <v>1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1</v>
      </c>
      <c r="CY838">
        <v>0</v>
      </c>
      <c r="CZ838">
        <v>0</v>
      </c>
      <c r="DA838">
        <v>1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6</v>
      </c>
      <c r="DJ838">
        <v>11</v>
      </c>
      <c r="DK838">
        <v>6</v>
      </c>
      <c r="DL838">
        <v>0</v>
      </c>
      <c r="DM838">
        <v>1</v>
      </c>
      <c r="DN838">
        <v>0</v>
      </c>
      <c r="DO838">
        <v>0</v>
      </c>
      <c r="DP838">
        <v>0</v>
      </c>
      <c r="DQ838">
        <v>1</v>
      </c>
      <c r="DR838">
        <v>0</v>
      </c>
      <c r="DS838">
        <v>0</v>
      </c>
      <c r="DT838">
        <v>0</v>
      </c>
      <c r="DU838">
        <v>0</v>
      </c>
      <c r="DV838">
        <v>1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1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1</v>
      </c>
      <c r="EK838">
        <v>0</v>
      </c>
      <c r="EL838">
        <v>0</v>
      </c>
      <c r="EM838">
        <v>11</v>
      </c>
      <c r="EN838">
        <v>11</v>
      </c>
      <c r="EO838">
        <v>1</v>
      </c>
      <c r="EP838">
        <v>1</v>
      </c>
      <c r="EQ838">
        <v>0</v>
      </c>
      <c r="ER838">
        <v>0</v>
      </c>
      <c r="ES838">
        <v>1</v>
      </c>
      <c r="ET838">
        <v>0</v>
      </c>
      <c r="EU838">
        <v>0</v>
      </c>
      <c r="EV838">
        <v>0</v>
      </c>
      <c r="EW838">
        <v>0</v>
      </c>
      <c r="EX838">
        <v>1</v>
      </c>
      <c r="EY838">
        <v>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1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6</v>
      </c>
      <c r="FQ838">
        <v>11</v>
      </c>
      <c r="FR838">
        <v>16</v>
      </c>
      <c r="FS838">
        <v>2</v>
      </c>
      <c r="FT838">
        <v>0</v>
      </c>
      <c r="FU838">
        <v>6</v>
      </c>
      <c r="FV838">
        <v>1</v>
      </c>
      <c r="FW838">
        <v>0</v>
      </c>
      <c r="FX838">
        <v>3</v>
      </c>
      <c r="FY838">
        <v>0</v>
      </c>
      <c r="FZ838">
        <v>0</v>
      </c>
      <c r="GA838">
        <v>0</v>
      </c>
      <c r="GB838">
        <v>0</v>
      </c>
      <c r="GC838">
        <v>0</v>
      </c>
      <c r="GD838">
        <v>0</v>
      </c>
      <c r="GE838">
        <v>0</v>
      </c>
      <c r="GF838">
        <v>0</v>
      </c>
      <c r="GG838">
        <v>0</v>
      </c>
      <c r="GH838">
        <v>0</v>
      </c>
      <c r="GI838">
        <v>0</v>
      </c>
      <c r="GJ838">
        <v>0</v>
      </c>
      <c r="GK838">
        <v>0</v>
      </c>
      <c r="GL838">
        <v>0</v>
      </c>
      <c r="GM838">
        <v>0</v>
      </c>
      <c r="GN838">
        <v>0</v>
      </c>
      <c r="GO838">
        <v>0</v>
      </c>
      <c r="GP838">
        <v>0</v>
      </c>
      <c r="GQ838">
        <v>0</v>
      </c>
      <c r="GR838">
        <v>1</v>
      </c>
      <c r="GS838">
        <v>0</v>
      </c>
      <c r="GT838">
        <v>3</v>
      </c>
      <c r="GU838">
        <v>16</v>
      </c>
      <c r="GV838">
        <v>30</v>
      </c>
      <c r="GW838">
        <v>18</v>
      </c>
      <c r="GX838">
        <v>5</v>
      </c>
      <c r="GY838">
        <v>0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0</v>
      </c>
      <c r="HF838">
        <v>0</v>
      </c>
      <c r="HG838">
        <v>0</v>
      </c>
      <c r="HH838">
        <v>0</v>
      </c>
      <c r="HI838">
        <v>0</v>
      </c>
      <c r="HJ838">
        <v>1</v>
      </c>
      <c r="HK838">
        <v>0</v>
      </c>
      <c r="HL838">
        <v>0</v>
      </c>
      <c r="HM838">
        <v>2</v>
      </c>
      <c r="HN838">
        <v>0</v>
      </c>
      <c r="HO838">
        <v>1</v>
      </c>
      <c r="HP838">
        <v>0</v>
      </c>
      <c r="HQ838">
        <v>0</v>
      </c>
      <c r="HR838">
        <v>1</v>
      </c>
      <c r="HS838">
        <v>0</v>
      </c>
      <c r="HT838">
        <v>1</v>
      </c>
      <c r="HU838">
        <v>0</v>
      </c>
      <c r="HV838">
        <v>0</v>
      </c>
      <c r="HW838">
        <v>0</v>
      </c>
      <c r="HX838">
        <v>1</v>
      </c>
      <c r="HY838">
        <v>30</v>
      </c>
      <c r="HZ838">
        <v>12</v>
      </c>
      <c r="IA838">
        <v>8</v>
      </c>
      <c r="IB838">
        <v>1</v>
      </c>
      <c r="IC838">
        <v>0</v>
      </c>
      <c r="ID838">
        <v>0</v>
      </c>
      <c r="IE838">
        <v>0</v>
      </c>
      <c r="IF838">
        <v>1</v>
      </c>
      <c r="IG838">
        <v>0</v>
      </c>
      <c r="IH838">
        <v>0</v>
      </c>
      <c r="II838">
        <v>0</v>
      </c>
      <c r="IJ838">
        <v>0</v>
      </c>
      <c r="IK838">
        <v>1</v>
      </c>
      <c r="IL838">
        <v>0</v>
      </c>
      <c r="IM838">
        <v>0</v>
      </c>
      <c r="IN838">
        <v>0</v>
      </c>
      <c r="IO838">
        <v>0</v>
      </c>
      <c r="IP838">
        <v>0</v>
      </c>
      <c r="IQ838">
        <v>0</v>
      </c>
      <c r="IR838">
        <v>0</v>
      </c>
      <c r="IS838">
        <v>0</v>
      </c>
      <c r="IT838">
        <v>0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0</v>
      </c>
      <c r="JA838">
        <v>0</v>
      </c>
      <c r="JB838">
        <v>1</v>
      </c>
      <c r="JC838">
        <v>12</v>
      </c>
      <c r="JD838" t="s">
        <v>0</v>
      </c>
      <c r="JE838" t="s">
        <v>0</v>
      </c>
      <c r="JF838" t="s">
        <v>0</v>
      </c>
      <c r="JG838" t="s">
        <v>0</v>
      </c>
      <c r="JH838" t="s">
        <v>0</v>
      </c>
      <c r="JI838" t="s">
        <v>0</v>
      </c>
      <c r="JJ838" t="s">
        <v>0</v>
      </c>
      <c r="JK838" t="s">
        <v>0</v>
      </c>
      <c r="JL838" t="s">
        <v>0</v>
      </c>
      <c r="JM838" t="s">
        <v>0</v>
      </c>
      <c r="JN838" t="s">
        <v>0</v>
      </c>
      <c r="JO838" t="s">
        <v>0</v>
      </c>
      <c r="JP838" t="s">
        <v>0</v>
      </c>
      <c r="JQ838" t="s">
        <v>0</v>
      </c>
      <c r="JR838" t="s">
        <v>0</v>
      </c>
      <c r="JS838" t="s">
        <v>0</v>
      </c>
      <c r="JT838" t="s">
        <v>0</v>
      </c>
      <c r="JU838" t="s">
        <v>0</v>
      </c>
      <c r="JV838" t="s">
        <v>0</v>
      </c>
      <c r="JW838">
        <v>1</v>
      </c>
      <c r="JX838">
        <v>0</v>
      </c>
      <c r="JY838">
        <v>0</v>
      </c>
      <c r="JZ838">
        <v>0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0</v>
      </c>
      <c r="KI838">
        <v>0</v>
      </c>
      <c r="KJ838">
        <v>0</v>
      </c>
      <c r="KK838">
        <v>0</v>
      </c>
      <c r="KL838">
        <v>0</v>
      </c>
      <c r="KM838">
        <v>1</v>
      </c>
      <c r="KN838">
        <v>0</v>
      </c>
      <c r="KO838">
        <v>0</v>
      </c>
      <c r="KP838">
        <v>0</v>
      </c>
      <c r="KQ838">
        <v>0</v>
      </c>
      <c r="KR838">
        <v>1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0</v>
      </c>
      <c r="LA838">
        <v>0</v>
      </c>
      <c r="LB838">
        <v>0</v>
      </c>
      <c r="LC838">
        <v>0</v>
      </c>
      <c r="LD838">
        <v>0</v>
      </c>
      <c r="LE838">
        <v>0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0</v>
      </c>
      <c r="LN838">
        <v>0</v>
      </c>
      <c r="LO838">
        <v>0</v>
      </c>
      <c r="LP838">
        <v>0</v>
      </c>
      <c r="LQ838">
        <v>0</v>
      </c>
      <c r="LR838">
        <v>0</v>
      </c>
      <c r="LS838">
        <v>0</v>
      </c>
      <c r="LT838">
        <v>0</v>
      </c>
      <c r="LU838">
        <v>0</v>
      </c>
      <c r="LV838">
        <v>0</v>
      </c>
      <c r="LW838">
        <v>0</v>
      </c>
      <c r="LX838">
        <v>0</v>
      </c>
      <c r="LY838">
        <v>0</v>
      </c>
      <c r="LZ838">
        <v>0</v>
      </c>
      <c r="MA838">
        <v>0</v>
      </c>
      <c r="MB838">
        <v>0</v>
      </c>
      <c r="MC838">
        <v>0</v>
      </c>
      <c r="MD838">
        <v>0</v>
      </c>
      <c r="ME838">
        <v>0</v>
      </c>
      <c r="MF838">
        <v>0</v>
      </c>
      <c r="MG838">
        <v>0</v>
      </c>
      <c r="MH838">
        <v>0</v>
      </c>
      <c r="MI838">
        <v>0</v>
      </c>
      <c r="MJ838">
        <v>0</v>
      </c>
      <c r="MK838">
        <v>0</v>
      </c>
      <c r="ML838">
        <v>0</v>
      </c>
      <c r="MM838">
        <v>0</v>
      </c>
    </row>
    <row r="839" spans="1:351">
      <c r="A839" t="s">
        <v>219</v>
      </c>
      <c r="B839" t="s">
        <v>135</v>
      </c>
      <c r="C839" t="str">
        <f>"206101"</f>
        <v>206101</v>
      </c>
      <c r="D839" t="s">
        <v>217</v>
      </c>
      <c r="E839">
        <v>128</v>
      </c>
      <c r="F839">
        <v>1310</v>
      </c>
      <c r="G839">
        <v>1011</v>
      </c>
      <c r="H839">
        <v>321</v>
      </c>
      <c r="I839">
        <v>690</v>
      </c>
      <c r="J839">
        <v>3</v>
      </c>
      <c r="K839">
        <v>4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688</v>
      </c>
      <c r="T839">
        <v>0</v>
      </c>
      <c r="U839">
        <v>1</v>
      </c>
      <c r="V839">
        <v>687</v>
      </c>
      <c r="W839">
        <v>14</v>
      </c>
      <c r="X839">
        <v>5</v>
      </c>
      <c r="Y839">
        <v>5</v>
      </c>
      <c r="Z839">
        <v>4</v>
      </c>
      <c r="AA839">
        <v>673</v>
      </c>
      <c r="AB839">
        <v>288</v>
      </c>
      <c r="AC839">
        <v>91</v>
      </c>
      <c r="AD839">
        <v>26</v>
      </c>
      <c r="AE839">
        <v>101</v>
      </c>
      <c r="AF839">
        <v>1</v>
      </c>
      <c r="AG839">
        <v>39</v>
      </c>
      <c r="AH839">
        <v>0</v>
      </c>
      <c r="AI839">
        <v>1</v>
      </c>
      <c r="AJ839">
        <v>0</v>
      </c>
      <c r="AK839">
        <v>2</v>
      </c>
      <c r="AL839">
        <v>7</v>
      </c>
      <c r="AM839">
        <v>3</v>
      </c>
      <c r="AN839">
        <v>0</v>
      </c>
      <c r="AO839">
        <v>2</v>
      </c>
      <c r="AP839">
        <v>1</v>
      </c>
      <c r="AQ839">
        <v>0</v>
      </c>
      <c r="AR839">
        <v>0</v>
      </c>
      <c r="AS839">
        <v>0</v>
      </c>
      <c r="AT839">
        <v>4</v>
      </c>
      <c r="AU839">
        <v>0</v>
      </c>
      <c r="AV839">
        <v>0</v>
      </c>
      <c r="AW839">
        <v>2</v>
      </c>
      <c r="AX839">
        <v>0</v>
      </c>
      <c r="AY839">
        <v>0</v>
      </c>
      <c r="AZ839">
        <v>0</v>
      </c>
      <c r="BA839">
        <v>0</v>
      </c>
      <c r="BB839">
        <v>5</v>
      </c>
      <c r="BC839">
        <v>0</v>
      </c>
      <c r="BD839">
        <v>3</v>
      </c>
      <c r="BE839">
        <v>288</v>
      </c>
      <c r="BF839">
        <v>147</v>
      </c>
      <c r="BG839">
        <v>54</v>
      </c>
      <c r="BH839">
        <v>5</v>
      </c>
      <c r="BI839">
        <v>19</v>
      </c>
      <c r="BJ839">
        <v>11</v>
      </c>
      <c r="BK839">
        <v>15</v>
      </c>
      <c r="BL839">
        <v>0</v>
      </c>
      <c r="BM839">
        <v>0</v>
      </c>
      <c r="BN839">
        <v>1</v>
      </c>
      <c r="BO839">
        <v>5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1</v>
      </c>
      <c r="CB839">
        <v>0</v>
      </c>
      <c r="CC839">
        <v>3</v>
      </c>
      <c r="CD839">
        <v>1</v>
      </c>
      <c r="CE839">
        <v>0</v>
      </c>
      <c r="CF839">
        <v>0</v>
      </c>
      <c r="CG839">
        <v>2</v>
      </c>
      <c r="CH839">
        <v>30</v>
      </c>
      <c r="CI839">
        <v>147</v>
      </c>
      <c r="CJ839">
        <v>17</v>
      </c>
      <c r="CK839">
        <v>8</v>
      </c>
      <c r="CL839">
        <v>4</v>
      </c>
      <c r="CM839">
        <v>0</v>
      </c>
      <c r="CN839">
        <v>1</v>
      </c>
      <c r="CO839">
        <v>0</v>
      </c>
      <c r="CP839">
        <v>0</v>
      </c>
      <c r="CQ839">
        <v>0</v>
      </c>
      <c r="CR839">
        <v>1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1</v>
      </c>
      <c r="DB839">
        <v>0</v>
      </c>
      <c r="DC839">
        <v>0</v>
      </c>
      <c r="DD839">
        <v>0</v>
      </c>
      <c r="DE839">
        <v>0</v>
      </c>
      <c r="DF839">
        <v>1</v>
      </c>
      <c r="DG839">
        <v>0</v>
      </c>
      <c r="DH839">
        <v>1</v>
      </c>
      <c r="DI839">
        <v>17</v>
      </c>
      <c r="DJ839">
        <v>38</v>
      </c>
      <c r="DK839">
        <v>27</v>
      </c>
      <c r="DL839">
        <v>2</v>
      </c>
      <c r="DM839">
        <v>0</v>
      </c>
      <c r="DN839">
        <v>0</v>
      </c>
      <c r="DO839">
        <v>0</v>
      </c>
      <c r="DP839">
        <v>0</v>
      </c>
      <c r="DQ839">
        <v>1</v>
      </c>
      <c r="DR839">
        <v>0</v>
      </c>
      <c r="DS839">
        <v>2</v>
      </c>
      <c r="DT839">
        <v>2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1</v>
      </c>
      <c r="EB839">
        <v>0</v>
      </c>
      <c r="EC839">
        <v>2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1</v>
      </c>
      <c r="EJ839">
        <v>0</v>
      </c>
      <c r="EK839">
        <v>0</v>
      </c>
      <c r="EL839">
        <v>0</v>
      </c>
      <c r="EM839">
        <v>38</v>
      </c>
      <c r="EN839">
        <v>20</v>
      </c>
      <c r="EO839">
        <v>1</v>
      </c>
      <c r="EP839">
        <v>0</v>
      </c>
      <c r="EQ839">
        <v>0</v>
      </c>
      <c r="ER839">
        <v>0</v>
      </c>
      <c r="ES839">
        <v>1</v>
      </c>
      <c r="ET839">
        <v>0</v>
      </c>
      <c r="EU839">
        <v>0</v>
      </c>
      <c r="EV839">
        <v>0</v>
      </c>
      <c r="EW839">
        <v>0</v>
      </c>
      <c r="EX839">
        <v>0</v>
      </c>
      <c r="EY839">
        <v>2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1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4</v>
      </c>
      <c r="FP839">
        <v>11</v>
      </c>
      <c r="FQ839">
        <v>20</v>
      </c>
      <c r="FR839">
        <v>66</v>
      </c>
      <c r="FS839">
        <v>25</v>
      </c>
      <c r="FT839">
        <v>2</v>
      </c>
      <c r="FU839">
        <v>16</v>
      </c>
      <c r="FV839">
        <v>0</v>
      </c>
      <c r="FW839">
        <v>0</v>
      </c>
      <c r="FX839">
        <v>9</v>
      </c>
      <c r="FY839">
        <v>0</v>
      </c>
      <c r="FZ839">
        <v>1</v>
      </c>
      <c r="GA839">
        <v>0</v>
      </c>
      <c r="GB839">
        <v>0</v>
      </c>
      <c r="GC839">
        <v>0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0</v>
      </c>
      <c r="GM839">
        <v>0</v>
      </c>
      <c r="GN839">
        <v>0</v>
      </c>
      <c r="GO839">
        <v>1</v>
      </c>
      <c r="GP839">
        <v>0</v>
      </c>
      <c r="GQ839">
        <v>0</v>
      </c>
      <c r="GR839">
        <v>0</v>
      </c>
      <c r="GS839">
        <v>1</v>
      </c>
      <c r="GT839">
        <v>11</v>
      </c>
      <c r="GU839">
        <v>66</v>
      </c>
      <c r="GV839">
        <v>57</v>
      </c>
      <c r="GW839">
        <v>25</v>
      </c>
      <c r="GX839">
        <v>13</v>
      </c>
      <c r="GY839">
        <v>1</v>
      </c>
      <c r="GZ839">
        <v>0</v>
      </c>
      <c r="HA839">
        <v>2</v>
      </c>
      <c r="HB839">
        <v>1</v>
      </c>
      <c r="HC839">
        <v>0</v>
      </c>
      <c r="HD839">
        <v>1</v>
      </c>
      <c r="HE839">
        <v>0</v>
      </c>
      <c r="HF839">
        <v>0</v>
      </c>
      <c r="HG839">
        <v>2</v>
      </c>
      <c r="HH839">
        <v>0</v>
      </c>
      <c r="HI839">
        <v>0</v>
      </c>
      <c r="HJ839">
        <v>0</v>
      </c>
      <c r="HK839">
        <v>2</v>
      </c>
      <c r="HL839">
        <v>0</v>
      </c>
      <c r="HM839">
        <v>1</v>
      </c>
      <c r="HN839">
        <v>0</v>
      </c>
      <c r="HO839">
        <v>0</v>
      </c>
      <c r="HP839">
        <v>2</v>
      </c>
      <c r="HQ839">
        <v>0</v>
      </c>
      <c r="HR839">
        <v>1</v>
      </c>
      <c r="HS839">
        <v>2</v>
      </c>
      <c r="HT839">
        <v>0</v>
      </c>
      <c r="HU839">
        <v>0</v>
      </c>
      <c r="HV839">
        <v>2</v>
      </c>
      <c r="HW839">
        <v>1</v>
      </c>
      <c r="HX839">
        <v>1</v>
      </c>
      <c r="HY839">
        <v>57</v>
      </c>
      <c r="HZ839">
        <v>38</v>
      </c>
      <c r="IA839">
        <v>22</v>
      </c>
      <c r="IB839">
        <v>5</v>
      </c>
      <c r="IC839">
        <v>0</v>
      </c>
      <c r="ID839">
        <v>1</v>
      </c>
      <c r="IE839">
        <v>2</v>
      </c>
      <c r="IF839">
        <v>0</v>
      </c>
      <c r="IG839">
        <v>1</v>
      </c>
      <c r="IH839">
        <v>0</v>
      </c>
      <c r="II839">
        <v>1</v>
      </c>
      <c r="IJ839">
        <v>2</v>
      </c>
      <c r="IK839">
        <v>3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0</v>
      </c>
      <c r="IW839">
        <v>0</v>
      </c>
      <c r="IX839">
        <v>0</v>
      </c>
      <c r="IY839">
        <v>0</v>
      </c>
      <c r="IZ839">
        <v>0</v>
      </c>
      <c r="JA839">
        <v>0</v>
      </c>
      <c r="JB839">
        <v>1</v>
      </c>
      <c r="JC839">
        <v>38</v>
      </c>
      <c r="JD839" t="s">
        <v>0</v>
      </c>
      <c r="JE839" t="s">
        <v>0</v>
      </c>
      <c r="JF839" t="s">
        <v>0</v>
      </c>
      <c r="JG839" t="s">
        <v>0</v>
      </c>
      <c r="JH839" t="s">
        <v>0</v>
      </c>
      <c r="JI839" t="s">
        <v>0</v>
      </c>
      <c r="JJ839" t="s">
        <v>0</v>
      </c>
      <c r="JK839" t="s">
        <v>0</v>
      </c>
      <c r="JL839" t="s">
        <v>0</v>
      </c>
      <c r="JM839" t="s">
        <v>0</v>
      </c>
      <c r="JN839" t="s">
        <v>0</v>
      </c>
      <c r="JO839" t="s">
        <v>0</v>
      </c>
      <c r="JP839" t="s">
        <v>0</v>
      </c>
      <c r="JQ839" t="s">
        <v>0</v>
      </c>
      <c r="JR839" t="s">
        <v>0</v>
      </c>
      <c r="JS839" t="s">
        <v>0</v>
      </c>
      <c r="JT839" t="s">
        <v>0</v>
      </c>
      <c r="JU839" t="s">
        <v>0</v>
      </c>
      <c r="JV839" t="s">
        <v>0</v>
      </c>
      <c r="JW839">
        <v>1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1</v>
      </c>
      <c r="KQ839">
        <v>0</v>
      </c>
      <c r="KR839">
        <v>1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  <c r="LN839">
        <v>0</v>
      </c>
      <c r="LO839">
        <v>0</v>
      </c>
      <c r="LP839">
        <v>0</v>
      </c>
      <c r="LQ839">
        <v>0</v>
      </c>
      <c r="LR839">
        <v>0</v>
      </c>
      <c r="LS839">
        <v>0</v>
      </c>
      <c r="LT839">
        <v>0</v>
      </c>
      <c r="LU839">
        <v>0</v>
      </c>
      <c r="LV839">
        <v>1</v>
      </c>
      <c r="LW839">
        <v>1</v>
      </c>
      <c r="LX839">
        <v>0</v>
      </c>
      <c r="LY839">
        <v>0</v>
      </c>
      <c r="LZ839">
        <v>0</v>
      </c>
      <c r="MA839">
        <v>0</v>
      </c>
      <c r="MB839">
        <v>0</v>
      </c>
      <c r="MC839">
        <v>0</v>
      </c>
      <c r="MD839">
        <v>0</v>
      </c>
      <c r="ME839">
        <v>0</v>
      </c>
      <c r="MF839">
        <v>0</v>
      </c>
      <c r="MG839">
        <v>0</v>
      </c>
      <c r="MH839">
        <v>0</v>
      </c>
      <c r="MI839">
        <v>0</v>
      </c>
      <c r="MJ839">
        <v>0</v>
      </c>
      <c r="MK839">
        <v>0</v>
      </c>
      <c r="ML839">
        <v>0</v>
      </c>
      <c r="MM839">
        <v>1</v>
      </c>
    </row>
    <row r="840" spans="1:351">
      <c r="A840" t="s">
        <v>218</v>
      </c>
      <c r="B840" t="s">
        <v>135</v>
      </c>
      <c r="C840" t="str">
        <f>"206101"</f>
        <v>206101</v>
      </c>
      <c r="D840" t="s">
        <v>217</v>
      </c>
      <c r="E840">
        <v>129</v>
      </c>
      <c r="F840">
        <v>1296</v>
      </c>
      <c r="G840">
        <v>990</v>
      </c>
      <c r="H840">
        <v>419</v>
      </c>
      <c r="I840">
        <v>571</v>
      </c>
      <c r="J840">
        <v>0</v>
      </c>
      <c r="K840">
        <v>9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570</v>
      </c>
      <c r="T840">
        <v>0</v>
      </c>
      <c r="U840">
        <v>0</v>
      </c>
      <c r="V840">
        <v>570</v>
      </c>
      <c r="W840">
        <v>9</v>
      </c>
      <c r="X840">
        <v>7</v>
      </c>
      <c r="Y840">
        <v>0</v>
      </c>
      <c r="Z840">
        <v>2</v>
      </c>
      <c r="AA840">
        <v>561</v>
      </c>
      <c r="AB840">
        <v>229</v>
      </c>
      <c r="AC840">
        <v>74</v>
      </c>
      <c r="AD840">
        <v>9</v>
      </c>
      <c r="AE840">
        <v>77</v>
      </c>
      <c r="AF840">
        <v>1</v>
      </c>
      <c r="AG840">
        <v>28</v>
      </c>
      <c r="AH840">
        <v>2</v>
      </c>
      <c r="AI840">
        <v>3</v>
      </c>
      <c r="AJ840">
        <v>0</v>
      </c>
      <c r="AK840">
        <v>6</v>
      </c>
      <c r="AL840">
        <v>4</v>
      </c>
      <c r="AM840">
        <v>3</v>
      </c>
      <c r="AN840">
        <v>0</v>
      </c>
      <c r="AO840">
        <v>3</v>
      </c>
      <c r="AP840">
        <v>1</v>
      </c>
      <c r="AQ840">
        <v>0</v>
      </c>
      <c r="AR840">
        <v>0</v>
      </c>
      <c r="AS840">
        <v>0</v>
      </c>
      <c r="AT840">
        <v>6</v>
      </c>
      <c r="AU840">
        <v>0</v>
      </c>
      <c r="AV840">
        <v>1</v>
      </c>
      <c r="AW840">
        <v>3</v>
      </c>
      <c r="AX840">
        <v>0</v>
      </c>
      <c r="AY840">
        <v>0</v>
      </c>
      <c r="AZ840">
        <v>1</v>
      </c>
      <c r="BA840">
        <v>1</v>
      </c>
      <c r="BB840">
        <v>4</v>
      </c>
      <c r="BC840">
        <v>1</v>
      </c>
      <c r="BD840">
        <v>1</v>
      </c>
      <c r="BE840">
        <v>229</v>
      </c>
      <c r="BF840">
        <v>123</v>
      </c>
      <c r="BG840">
        <v>39</v>
      </c>
      <c r="BH840">
        <v>6</v>
      </c>
      <c r="BI840">
        <v>26</v>
      </c>
      <c r="BJ840">
        <v>6</v>
      </c>
      <c r="BK840">
        <v>7</v>
      </c>
      <c r="BL840">
        <v>1</v>
      </c>
      <c r="BM840">
        <v>2</v>
      </c>
      <c r="BN840">
        <v>2</v>
      </c>
      <c r="BO840">
        <v>2</v>
      </c>
      <c r="BP840">
        <v>2</v>
      </c>
      <c r="BQ840">
        <v>0</v>
      </c>
      <c r="BR840">
        <v>1</v>
      </c>
      <c r="BS840">
        <v>0</v>
      </c>
      <c r="BT840">
        <v>0</v>
      </c>
      <c r="BU840">
        <v>0</v>
      </c>
      <c r="BV840">
        <v>1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2</v>
      </c>
      <c r="CD840">
        <v>0</v>
      </c>
      <c r="CE840">
        <v>0</v>
      </c>
      <c r="CF840">
        <v>0</v>
      </c>
      <c r="CG840">
        <v>0</v>
      </c>
      <c r="CH840">
        <v>26</v>
      </c>
      <c r="CI840">
        <v>123</v>
      </c>
      <c r="CJ840">
        <v>10</v>
      </c>
      <c r="CK840">
        <v>3</v>
      </c>
      <c r="CL840">
        <v>2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1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1</v>
      </c>
      <c r="DD840">
        <v>0</v>
      </c>
      <c r="DE840">
        <v>0</v>
      </c>
      <c r="DF840">
        <v>0</v>
      </c>
      <c r="DG840">
        <v>1</v>
      </c>
      <c r="DH840">
        <v>2</v>
      </c>
      <c r="DI840">
        <v>10</v>
      </c>
      <c r="DJ840">
        <v>31</v>
      </c>
      <c r="DK840">
        <v>20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3</v>
      </c>
      <c r="DU840">
        <v>0</v>
      </c>
      <c r="DV840">
        <v>0</v>
      </c>
      <c r="DW840">
        <v>0</v>
      </c>
      <c r="DX840">
        <v>1</v>
      </c>
      <c r="DY840">
        <v>0</v>
      </c>
      <c r="DZ840">
        <v>0</v>
      </c>
      <c r="EA840">
        <v>0</v>
      </c>
      <c r="EB840">
        <v>0</v>
      </c>
      <c r="EC840">
        <v>2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2</v>
      </c>
      <c r="EL840">
        <v>1</v>
      </c>
      <c r="EM840">
        <v>31</v>
      </c>
      <c r="EN840">
        <v>15</v>
      </c>
      <c r="EO840">
        <v>4</v>
      </c>
      <c r="EP840">
        <v>1</v>
      </c>
      <c r="EQ840">
        <v>0</v>
      </c>
      <c r="ER840">
        <v>1</v>
      </c>
      <c r="ES840">
        <v>0</v>
      </c>
      <c r="ET840">
        <v>0</v>
      </c>
      <c r="EU840">
        <v>1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2</v>
      </c>
      <c r="FP840">
        <v>6</v>
      </c>
      <c r="FQ840">
        <v>15</v>
      </c>
      <c r="FR840">
        <v>46</v>
      </c>
      <c r="FS840">
        <v>15</v>
      </c>
      <c r="FT840">
        <v>0</v>
      </c>
      <c r="FU840">
        <v>8</v>
      </c>
      <c r="FV840">
        <v>0</v>
      </c>
      <c r="FW840">
        <v>2</v>
      </c>
      <c r="FX840">
        <v>5</v>
      </c>
      <c r="FY840">
        <v>0</v>
      </c>
      <c r="FZ840">
        <v>2</v>
      </c>
      <c r="GA840">
        <v>0</v>
      </c>
      <c r="GB840">
        <v>0</v>
      </c>
      <c r="GC840">
        <v>1</v>
      </c>
      <c r="GD840">
        <v>0</v>
      </c>
      <c r="GE840">
        <v>0</v>
      </c>
      <c r="GF840">
        <v>1</v>
      </c>
      <c r="GG840">
        <v>0</v>
      </c>
      <c r="GH840">
        <v>1</v>
      </c>
      <c r="GI840">
        <v>1</v>
      </c>
      <c r="GJ840">
        <v>1</v>
      </c>
      <c r="GK840">
        <v>0</v>
      </c>
      <c r="GL840">
        <v>0</v>
      </c>
      <c r="GM840">
        <v>0</v>
      </c>
      <c r="GN840">
        <v>0</v>
      </c>
      <c r="GO840">
        <v>0</v>
      </c>
      <c r="GP840">
        <v>1</v>
      </c>
      <c r="GQ840">
        <v>0</v>
      </c>
      <c r="GR840">
        <v>0</v>
      </c>
      <c r="GS840">
        <v>1</v>
      </c>
      <c r="GT840">
        <v>7</v>
      </c>
      <c r="GU840">
        <v>46</v>
      </c>
      <c r="GV840">
        <v>66</v>
      </c>
      <c r="GW840">
        <v>32</v>
      </c>
      <c r="GX840">
        <v>11</v>
      </c>
      <c r="GY840">
        <v>0</v>
      </c>
      <c r="GZ840">
        <v>1</v>
      </c>
      <c r="HA840">
        <v>1</v>
      </c>
      <c r="HB840">
        <v>1</v>
      </c>
      <c r="HC840">
        <v>3</v>
      </c>
      <c r="HD840">
        <v>1</v>
      </c>
      <c r="HE840">
        <v>0</v>
      </c>
      <c r="HF840">
        <v>0</v>
      </c>
      <c r="HG840">
        <v>1</v>
      </c>
      <c r="HH840">
        <v>0</v>
      </c>
      <c r="HI840">
        <v>1</v>
      </c>
      <c r="HJ840">
        <v>0</v>
      </c>
      <c r="HK840">
        <v>2</v>
      </c>
      <c r="HL840">
        <v>0</v>
      </c>
      <c r="HM840">
        <v>0</v>
      </c>
      <c r="HN840">
        <v>0</v>
      </c>
      <c r="HO840">
        <v>0</v>
      </c>
      <c r="HP840">
        <v>1</v>
      </c>
      <c r="HQ840">
        <v>0</v>
      </c>
      <c r="HR840">
        <v>3</v>
      </c>
      <c r="HS840">
        <v>1</v>
      </c>
      <c r="HT840">
        <v>0</v>
      </c>
      <c r="HU840">
        <v>2</v>
      </c>
      <c r="HV840">
        <v>0</v>
      </c>
      <c r="HW840">
        <v>0</v>
      </c>
      <c r="HX840">
        <v>5</v>
      </c>
      <c r="HY840">
        <v>66</v>
      </c>
      <c r="HZ840">
        <v>34</v>
      </c>
      <c r="IA840">
        <v>21</v>
      </c>
      <c r="IB840">
        <v>2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>
        <v>2</v>
      </c>
      <c r="IJ840">
        <v>0</v>
      </c>
      <c r="IK840">
        <v>0</v>
      </c>
      <c r="IL840">
        <v>0</v>
      </c>
      <c r="IM840">
        <v>0</v>
      </c>
      <c r="IN840">
        <v>0</v>
      </c>
      <c r="IO840">
        <v>1</v>
      </c>
      <c r="IP840">
        <v>0</v>
      </c>
      <c r="IQ840">
        <v>0</v>
      </c>
      <c r="IR840">
        <v>0</v>
      </c>
      <c r="IS840">
        <v>1</v>
      </c>
      <c r="IT840">
        <v>0</v>
      </c>
      <c r="IU840">
        <v>0</v>
      </c>
      <c r="IV840">
        <v>1</v>
      </c>
      <c r="IW840">
        <v>1</v>
      </c>
      <c r="IX840">
        <v>0</v>
      </c>
      <c r="IY840">
        <v>0</v>
      </c>
      <c r="IZ840">
        <v>0</v>
      </c>
      <c r="JA840">
        <v>0</v>
      </c>
      <c r="JB840">
        <v>4</v>
      </c>
      <c r="JC840">
        <v>34</v>
      </c>
      <c r="JD840" t="s">
        <v>0</v>
      </c>
      <c r="JE840" t="s">
        <v>0</v>
      </c>
      <c r="JF840" t="s">
        <v>0</v>
      </c>
      <c r="JG840" t="s">
        <v>0</v>
      </c>
      <c r="JH840" t="s">
        <v>0</v>
      </c>
      <c r="JI840" t="s">
        <v>0</v>
      </c>
      <c r="JJ840" t="s">
        <v>0</v>
      </c>
      <c r="JK840" t="s">
        <v>0</v>
      </c>
      <c r="JL840" t="s">
        <v>0</v>
      </c>
      <c r="JM840" t="s">
        <v>0</v>
      </c>
      <c r="JN840" t="s">
        <v>0</v>
      </c>
      <c r="JO840" t="s">
        <v>0</v>
      </c>
      <c r="JP840" t="s">
        <v>0</v>
      </c>
      <c r="JQ840" t="s">
        <v>0</v>
      </c>
      <c r="JR840" t="s">
        <v>0</v>
      </c>
      <c r="JS840" t="s">
        <v>0</v>
      </c>
      <c r="JT840" t="s">
        <v>0</v>
      </c>
      <c r="JU840" t="s">
        <v>0</v>
      </c>
      <c r="JV840" t="s">
        <v>0</v>
      </c>
      <c r="JW840">
        <v>5</v>
      </c>
      <c r="JX840">
        <v>1</v>
      </c>
      <c r="JY840">
        <v>0</v>
      </c>
      <c r="JZ840">
        <v>0</v>
      </c>
      <c r="KA840">
        <v>1</v>
      </c>
      <c r="KB840">
        <v>1</v>
      </c>
      <c r="KC840">
        <v>0</v>
      </c>
      <c r="KD840">
        <v>1</v>
      </c>
      <c r="KE840">
        <v>0</v>
      </c>
      <c r="KF840">
        <v>1</v>
      </c>
      <c r="KG840">
        <v>0</v>
      </c>
      <c r="KH840">
        <v>0</v>
      </c>
      <c r="KI840">
        <v>0</v>
      </c>
      <c r="KJ840">
        <v>0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5</v>
      </c>
      <c r="KS840">
        <v>1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1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0</v>
      </c>
      <c r="LM840">
        <v>0</v>
      </c>
      <c r="LN840">
        <v>0</v>
      </c>
      <c r="LO840">
        <v>0</v>
      </c>
      <c r="LP840">
        <v>0</v>
      </c>
      <c r="LQ840">
        <v>0</v>
      </c>
      <c r="LR840">
        <v>0</v>
      </c>
      <c r="LS840">
        <v>0</v>
      </c>
      <c r="LT840">
        <v>0</v>
      </c>
      <c r="LU840">
        <v>1</v>
      </c>
      <c r="LV840">
        <v>1</v>
      </c>
      <c r="LW840">
        <v>0</v>
      </c>
      <c r="LX840">
        <v>1</v>
      </c>
      <c r="LY840">
        <v>0</v>
      </c>
      <c r="LZ840">
        <v>0</v>
      </c>
      <c r="MA840">
        <v>0</v>
      </c>
      <c r="MB840">
        <v>0</v>
      </c>
      <c r="MC840">
        <v>0</v>
      </c>
      <c r="MD840">
        <v>0</v>
      </c>
      <c r="ME840">
        <v>0</v>
      </c>
      <c r="MF840">
        <v>0</v>
      </c>
      <c r="MG840">
        <v>0</v>
      </c>
      <c r="MH840">
        <v>0</v>
      </c>
      <c r="MI840">
        <v>0</v>
      </c>
      <c r="MJ840">
        <v>0</v>
      </c>
      <c r="MK840">
        <v>0</v>
      </c>
      <c r="ML840">
        <v>0</v>
      </c>
      <c r="MM840">
        <v>1</v>
      </c>
    </row>
    <row r="841" spans="1:351">
      <c r="A841" t="s">
        <v>216</v>
      </c>
      <c r="B841" t="s">
        <v>135</v>
      </c>
      <c r="C841" t="str">
        <f>"206101"</f>
        <v>206101</v>
      </c>
      <c r="D841" t="s">
        <v>214</v>
      </c>
      <c r="E841">
        <v>130</v>
      </c>
      <c r="F841">
        <v>1219</v>
      </c>
      <c r="G841">
        <v>930</v>
      </c>
      <c r="H841">
        <v>250</v>
      </c>
      <c r="I841">
        <v>680</v>
      </c>
      <c r="J841">
        <v>2</v>
      </c>
      <c r="K841">
        <v>3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680</v>
      </c>
      <c r="T841">
        <v>0</v>
      </c>
      <c r="U841">
        <v>0</v>
      </c>
      <c r="V841">
        <v>680</v>
      </c>
      <c r="W841">
        <v>14</v>
      </c>
      <c r="X841">
        <v>8</v>
      </c>
      <c r="Y841">
        <v>5</v>
      </c>
      <c r="Z841">
        <v>0</v>
      </c>
      <c r="AA841">
        <v>666</v>
      </c>
      <c r="AB841">
        <v>256</v>
      </c>
      <c r="AC841">
        <v>70</v>
      </c>
      <c r="AD841">
        <v>24</v>
      </c>
      <c r="AE841">
        <v>111</v>
      </c>
      <c r="AF841">
        <v>0</v>
      </c>
      <c r="AG841">
        <v>19</v>
      </c>
      <c r="AH841">
        <v>2</v>
      </c>
      <c r="AI841">
        <v>1</v>
      </c>
      <c r="AJ841">
        <v>1</v>
      </c>
      <c r="AK841">
        <v>4</v>
      </c>
      <c r="AL841">
        <v>11</v>
      </c>
      <c r="AM841">
        <v>1</v>
      </c>
      <c r="AN841">
        <v>0</v>
      </c>
      <c r="AO841">
        <v>0</v>
      </c>
      <c r="AP841">
        <v>0</v>
      </c>
      <c r="AQ841">
        <v>2</v>
      </c>
      <c r="AR841">
        <v>1</v>
      </c>
      <c r="AS841">
        <v>1</v>
      </c>
      <c r="AT841">
        <v>0</v>
      </c>
      <c r="AU841">
        <v>0</v>
      </c>
      <c r="AV841">
        <v>2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2</v>
      </c>
      <c r="BC841">
        <v>1</v>
      </c>
      <c r="BD841">
        <v>3</v>
      </c>
      <c r="BE841">
        <v>256</v>
      </c>
      <c r="BF841">
        <v>161</v>
      </c>
      <c r="BG841">
        <v>51</v>
      </c>
      <c r="BH841">
        <v>8</v>
      </c>
      <c r="BI841">
        <v>33</v>
      </c>
      <c r="BJ841">
        <v>11</v>
      </c>
      <c r="BK841">
        <v>25</v>
      </c>
      <c r="BL841">
        <v>1</v>
      </c>
      <c r="BM841">
        <v>0</v>
      </c>
      <c r="BN841">
        <v>2</v>
      </c>
      <c r="BO841">
        <v>2</v>
      </c>
      <c r="BP841">
        <v>0</v>
      </c>
      <c r="BQ841">
        <v>0</v>
      </c>
      <c r="BR841">
        <v>0</v>
      </c>
      <c r="BS841">
        <v>1</v>
      </c>
      <c r="BT841">
        <v>1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1</v>
      </c>
      <c r="CB841">
        <v>0</v>
      </c>
      <c r="CC841">
        <v>1</v>
      </c>
      <c r="CD841">
        <v>0</v>
      </c>
      <c r="CE841">
        <v>0</v>
      </c>
      <c r="CF841">
        <v>0</v>
      </c>
      <c r="CG841">
        <v>0</v>
      </c>
      <c r="CH841">
        <v>24</v>
      </c>
      <c r="CI841">
        <v>161</v>
      </c>
      <c r="CJ841">
        <v>27</v>
      </c>
      <c r="CK841">
        <v>11</v>
      </c>
      <c r="CL841">
        <v>6</v>
      </c>
      <c r="CM841">
        <v>0</v>
      </c>
      <c r="CN841">
        <v>2</v>
      </c>
      <c r="CO841">
        <v>2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1</v>
      </c>
      <c r="CY841">
        <v>0</v>
      </c>
      <c r="CZ841">
        <v>0</v>
      </c>
      <c r="DA841">
        <v>1</v>
      </c>
      <c r="DB841">
        <v>0</v>
      </c>
      <c r="DC841">
        <v>0</v>
      </c>
      <c r="DD841">
        <v>1</v>
      </c>
      <c r="DE841">
        <v>0</v>
      </c>
      <c r="DF841">
        <v>0</v>
      </c>
      <c r="DG841">
        <v>0</v>
      </c>
      <c r="DH841">
        <v>3</v>
      </c>
      <c r="DI841">
        <v>27</v>
      </c>
      <c r="DJ841">
        <v>27</v>
      </c>
      <c r="DK841">
        <v>13</v>
      </c>
      <c r="DL841">
        <v>1</v>
      </c>
      <c r="DM841">
        <v>2</v>
      </c>
      <c r="DN841">
        <v>0</v>
      </c>
      <c r="DO841">
        <v>0</v>
      </c>
      <c r="DP841">
        <v>1</v>
      </c>
      <c r="DQ841">
        <v>1</v>
      </c>
      <c r="DR841">
        <v>1</v>
      </c>
      <c r="DS841">
        <v>0</v>
      </c>
      <c r="DT841">
        <v>1</v>
      </c>
      <c r="DU841">
        <v>1</v>
      </c>
      <c r="DV841">
        <v>0</v>
      </c>
      <c r="DW841">
        <v>0</v>
      </c>
      <c r="DX841">
        <v>0</v>
      </c>
      <c r="DY841">
        <v>1</v>
      </c>
      <c r="DZ841">
        <v>0</v>
      </c>
      <c r="EA841">
        <v>0</v>
      </c>
      <c r="EB841">
        <v>0</v>
      </c>
      <c r="EC841">
        <v>2</v>
      </c>
      <c r="ED841">
        <v>0</v>
      </c>
      <c r="EE841">
        <v>0</v>
      </c>
      <c r="EF841">
        <v>1</v>
      </c>
      <c r="EG841">
        <v>0</v>
      </c>
      <c r="EH841">
        <v>1</v>
      </c>
      <c r="EI841">
        <v>0</v>
      </c>
      <c r="EJ841">
        <v>1</v>
      </c>
      <c r="EK841">
        <v>0</v>
      </c>
      <c r="EL841">
        <v>0</v>
      </c>
      <c r="EM841">
        <v>27</v>
      </c>
      <c r="EN841">
        <v>25</v>
      </c>
      <c r="EO841">
        <v>3</v>
      </c>
      <c r="EP841">
        <v>3</v>
      </c>
      <c r="EQ841">
        <v>1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2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4</v>
      </c>
      <c r="FF841">
        <v>0</v>
      </c>
      <c r="FG841">
        <v>0</v>
      </c>
      <c r="FH841">
        <v>0</v>
      </c>
      <c r="FI841">
        <v>0</v>
      </c>
      <c r="FJ841">
        <v>1</v>
      </c>
      <c r="FK841">
        <v>0</v>
      </c>
      <c r="FL841">
        <v>0</v>
      </c>
      <c r="FM841">
        <v>0</v>
      </c>
      <c r="FN841">
        <v>0</v>
      </c>
      <c r="FO841">
        <v>0</v>
      </c>
      <c r="FP841">
        <v>11</v>
      </c>
      <c r="FQ841">
        <v>25</v>
      </c>
      <c r="FR841">
        <v>79</v>
      </c>
      <c r="FS841">
        <v>22</v>
      </c>
      <c r="FT841">
        <v>1</v>
      </c>
      <c r="FU841">
        <v>29</v>
      </c>
      <c r="FV841">
        <v>0</v>
      </c>
      <c r="FW841">
        <v>2</v>
      </c>
      <c r="FX841">
        <v>8</v>
      </c>
      <c r="FY841">
        <v>0</v>
      </c>
      <c r="FZ841">
        <v>1</v>
      </c>
      <c r="GA841">
        <v>0</v>
      </c>
      <c r="GB841">
        <v>1</v>
      </c>
      <c r="GC841">
        <v>1</v>
      </c>
      <c r="GD841">
        <v>0</v>
      </c>
      <c r="GE841">
        <v>0</v>
      </c>
      <c r="GF841">
        <v>0</v>
      </c>
      <c r="GG841">
        <v>0</v>
      </c>
      <c r="GH841">
        <v>0</v>
      </c>
      <c r="GI841">
        <v>0</v>
      </c>
      <c r="GJ841">
        <v>0</v>
      </c>
      <c r="GK841">
        <v>0</v>
      </c>
      <c r="GL841">
        <v>0</v>
      </c>
      <c r="GM841">
        <v>1</v>
      </c>
      <c r="GN841">
        <v>0</v>
      </c>
      <c r="GO841">
        <v>0</v>
      </c>
      <c r="GP841">
        <v>0</v>
      </c>
      <c r="GQ841">
        <v>0</v>
      </c>
      <c r="GR841">
        <v>0</v>
      </c>
      <c r="GS841">
        <v>3</v>
      </c>
      <c r="GT841">
        <v>10</v>
      </c>
      <c r="GU841">
        <v>79</v>
      </c>
      <c r="GV841">
        <v>43</v>
      </c>
      <c r="GW841">
        <v>21</v>
      </c>
      <c r="GX841">
        <v>6</v>
      </c>
      <c r="GY841">
        <v>1</v>
      </c>
      <c r="GZ841">
        <v>4</v>
      </c>
      <c r="HA841">
        <v>0</v>
      </c>
      <c r="HB841">
        <v>1</v>
      </c>
      <c r="HC841">
        <v>0</v>
      </c>
      <c r="HD841">
        <v>0</v>
      </c>
      <c r="HE841">
        <v>1</v>
      </c>
      <c r="HF841">
        <v>0</v>
      </c>
      <c r="HG841">
        <v>0</v>
      </c>
      <c r="HH841">
        <v>0</v>
      </c>
      <c r="HI841">
        <v>0</v>
      </c>
      <c r="HJ841">
        <v>1</v>
      </c>
      <c r="HK841">
        <v>0</v>
      </c>
      <c r="HL841">
        <v>0</v>
      </c>
      <c r="HM841">
        <v>0</v>
      </c>
      <c r="HN841">
        <v>2</v>
      </c>
      <c r="HO841">
        <v>2</v>
      </c>
      <c r="HP841">
        <v>1</v>
      </c>
      <c r="HQ841">
        <v>0</v>
      </c>
      <c r="HR841">
        <v>0</v>
      </c>
      <c r="HS841">
        <v>0</v>
      </c>
      <c r="HT841">
        <v>2</v>
      </c>
      <c r="HU841">
        <v>0</v>
      </c>
      <c r="HV841">
        <v>1</v>
      </c>
      <c r="HW841">
        <v>0</v>
      </c>
      <c r="HX841">
        <v>0</v>
      </c>
      <c r="HY841">
        <v>43</v>
      </c>
      <c r="HZ841">
        <v>46</v>
      </c>
      <c r="IA841">
        <v>25</v>
      </c>
      <c r="IB841">
        <v>5</v>
      </c>
      <c r="IC841">
        <v>1</v>
      </c>
      <c r="ID841">
        <v>4</v>
      </c>
      <c r="IE841">
        <v>0</v>
      </c>
      <c r="IF841">
        <v>3</v>
      </c>
      <c r="IG841">
        <v>0</v>
      </c>
      <c r="IH841">
        <v>0</v>
      </c>
      <c r="II841">
        <v>2</v>
      </c>
      <c r="IJ841">
        <v>0</v>
      </c>
      <c r="IK841">
        <v>1</v>
      </c>
      <c r="IL841">
        <v>0</v>
      </c>
      <c r="IM841">
        <v>0</v>
      </c>
      <c r="IN841">
        <v>0</v>
      </c>
      <c r="IO841">
        <v>3</v>
      </c>
      <c r="IP841">
        <v>1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1</v>
      </c>
      <c r="JC841">
        <v>46</v>
      </c>
      <c r="JD841" t="s">
        <v>0</v>
      </c>
      <c r="JE841" t="s">
        <v>0</v>
      </c>
      <c r="JF841" t="s">
        <v>0</v>
      </c>
      <c r="JG841" t="s">
        <v>0</v>
      </c>
      <c r="JH841" t="s">
        <v>0</v>
      </c>
      <c r="JI841" t="s">
        <v>0</v>
      </c>
      <c r="JJ841" t="s">
        <v>0</v>
      </c>
      <c r="JK841" t="s">
        <v>0</v>
      </c>
      <c r="JL841" t="s">
        <v>0</v>
      </c>
      <c r="JM841" t="s">
        <v>0</v>
      </c>
      <c r="JN841" t="s">
        <v>0</v>
      </c>
      <c r="JO841" t="s">
        <v>0</v>
      </c>
      <c r="JP841" t="s">
        <v>0</v>
      </c>
      <c r="JQ841" t="s">
        <v>0</v>
      </c>
      <c r="JR841" t="s">
        <v>0</v>
      </c>
      <c r="JS841" t="s">
        <v>0</v>
      </c>
      <c r="JT841" t="s">
        <v>0</v>
      </c>
      <c r="JU841" t="s">
        <v>0</v>
      </c>
      <c r="JV841" t="s">
        <v>0</v>
      </c>
      <c r="JW841">
        <v>2</v>
      </c>
      <c r="JX841">
        <v>0</v>
      </c>
      <c r="JY841">
        <v>1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1</v>
      </c>
      <c r="KR841">
        <v>2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  <c r="LN841">
        <v>0</v>
      </c>
      <c r="LO841">
        <v>0</v>
      </c>
      <c r="LP841">
        <v>0</v>
      </c>
      <c r="LQ841">
        <v>0</v>
      </c>
      <c r="LR841">
        <v>0</v>
      </c>
      <c r="LS841">
        <v>0</v>
      </c>
      <c r="LT841">
        <v>0</v>
      </c>
      <c r="LU841">
        <v>0</v>
      </c>
      <c r="LV841">
        <v>0</v>
      </c>
      <c r="LW841">
        <v>0</v>
      </c>
      <c r="LX841">
        <v>0</v>
      </c>
      <c r="LY841">
        <v>0</v>
      </c>
      <c r="LZ841">
        <v>0</v>
      </c>
      <c r="MA841">
        <v>0</v>
      </c>
      <c r="MB841">
        <v>0</v>
      </c>
      <c r="MC841">
        <v>0</v>
      </c>
      <c r="MD841">
        <v>0</v>
      </c>
      <c r="ME841">
        <v>0</v>
      </c>
      <c r="MF841">
        <v>0</v>
      </c>
      <c r="MG841">
        <v>0</v>
      </c>
      <c r="MH841">
        <v>0</v>
      </c>
      <c r="MI841">
        <v>0</v>
      </c>
      <c r="MJ841">
        <v>0</v>
      </c>
      <c r="MK841">
        <v>0</v>
      </c>
      <c r="ML841">
        <v>0</v>
      </c>
      <c r="MM841">
        <v>0</v>
      </c>
    </row>
    <row r="842" spans="1:351">
      <c r="A842" t="s">
        <v>215</v>
      </c>
      <c r="B842" t="s">
        <v>135</v>
      </c>
      <c r="C842" t="str">
        <f>"206101"</f>
        <v>206101</v>
      </c>
      <c r="D842" t="s">
        <v>214</v>
      </c>
      <c r="E842">
        <v>131</v>
      </c>
      <c r="F842">
        <v>1434</v>
      </c>
      <c r="G842">
        <v>1110</v>
      </c>
      <c r="H842">
        <v>324</v>
      </c>
      <c r="I842">
        <v>786</v>
      </c>
      <c r="J842">
        <v>2</v>
      </c>
      <c r="K842">
        <v>11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786</v>
      </c>
      <c r="T842">
        <v>0</v>
      </c>
      <c r="U842">
        <v>54</v>
      </c>
      <c r="V842">
        <v>732</v>
      </c>
      <c r="W842">
        <v>9</v>
      </c>
      <c r="X842">
        <v>7</v>
      </c>
      <c r="Y842">
        <v>1</v>
      </c>
      <c r="Z842">
        <v>1</v>
      </c>
      <c r="AA842">
        <v>723</v>
      </c>
      <c r="AB842">
        <v>281</v>
      </c>
      <c r="AC842">
        <v>69</v>
      </c>
      <c r="AD842">
        <v>29</v>
      </c>
      <c r="AE842">
        <v>118</v>
      </c>
      <c r="AF842">
        <v>2</v>
      </c>
      <c r="AG842">
        <v>22</v>
      </c>
      <c r="AH842">
        <v>3</v>
      </c>
      <c r="AI842">
        <v>0</v>
      </c>
      <c r="AJ842">
        <v>2</v>
      </c>
      <c r="AK842">
        <v>10</v>
      </c>
      <c r="AL842">
        <v>5</v>
      </c>
      <c r="AM842">
        <v>1</v>
      </c>
      <c r="AN842">
        <v>0</v>
      </c>
      <c r="AO842">
        <v>0</v>
      </c>
      <c r="AP842">
        <v>0</v>
      </c>
      <c r="AQ842">
        <v>4</v>
      </c>
      <c r="AR842">
        <v>0</v>
      </c>
      <c r="AS842">
        <v>0</v>
      </c>
      <c r="AT842">
        <v>3</v>
      </c>
      <c r="AU842">
        <v>0</v>
      </c>
      <c r="AV842">
        <v>2</v>
      </c>
      <c r="AW842">
        <v>2</v>
      </c>
      <c r="AX842">
        <v>0</v>
      </c>
      <c r="AY842">
        <v>0</v>
      </c>
      <c r="AZ842">
        <v>1</v>
      </c>
      <c r="BA842">
        <v>0</v>
      </c>
      <c r="BB842">
        <v>0</v>
      </c>
      <c r="BC842">
        <v>0</v>
      </c>
      <c r="BD842">
        <v>8</v>
      </c>
      <c r="BE842">
        <v>281</v>
      </c>
      <c r="BF842">
        <v>168</v>
      </c>
      <c r="BG842">
        <v>45</v>
      </c>
      <c r="BH842">
        <v>6</v>
      </c>
      <c r="BI842">
        <v>45</v>
      </c>
      <c r="BJ842">
        <v>9</v>
      </c>
      <c r="BK842">
        <v>21</v>
      </c>
      <c r="BL842">
        <v>0</v>
      </c>
      <c r="BM842">
        <v>1</v>
      </c>
      <c r="BN842">
        <v>0</v>
      </c>
      <c r="BO842">
        <v>1</v>
      </c>
      <c r="BP842">
        <v>2</v>
      </c>
      <c r="BQ842">
        <v>1</v>
      </c>
      <c r="BR842">
        <v>1</v>
      </c>
      <c r="BS842">
        <v>0</v>
      </c>
      <c r="BT842">
        <v>0</v>
      </c>
      <c r="BU842">
        <v>1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1</v>
      </c>
      <c r="CD842">
        <v>0</v>
      </c>
      <c r="CE842">
        <v>0</v>
      </c>
      <c r="CF842">
        <v>2</v>
      </c>
      <c r="CG842">
        <v>0</v>
      </c>
      <c r="CH842">
        <v>32</v>
      </c>
      <c r="CI842">
        <v>168</v>
      </c>
      <c r="CJ842">
        <v>25</v>
      </c>
      <c r="CK842">
        <v>15</v>
      </c>
      <c r="CL842">
        <v>2</v>
      </c>
      <c r="CM842">
        <v>1</v>
      </c>
      <c r="CN842">
        <v>1</v>
      </c>
      <c r="CO842">
        <v>2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2</v>
      </c>
      <c r="DB842">
        <v>0</v>
      </c>
      <c r="DC842">
        <v>1</v>
      </c>
      <c r="DD842">
        <v>0</v>
      </c>
      <c r="DE842">
        <v>0</v>
      </c>
      <c r="DF842">
        <v>0</v>
      </c>
      <c r="DG842">
        <v>0</v>
      </c>
      <c r="DH842">
        <v>1</v>
      </c>
      <c r="DI842">
        <v>25</v>
      </c>
      <c r="DJ842">
        <v>31</v>
      </c>
      <c r="DK842">
        <v>16</v>
      </c>
      <c r="DL842">
        <v>0</v>
      </c>
      <c r="DM842">
        <v>0</v>
      </c>
      <c r="DN842">
        <v>2</v>
      </c>
      <c r="DO842">
        <v>0</v>
      </c>
      <c r="DP842">
        <v>0</v>
      </c>
      <c r="DQ842">
        <v>3</v>
      </c>
      <c r="DR842">
        <v>0</v>
      </c>
      <c r="DS842">
        <v>0</v>
      </c>
      <c r="DT842">
        <v>3</v>
      </c>
      <c r="DU842">
        <v>1</v>
      </c>
      <c r="DV842">
        <v>0</v>
      </c>
      <c r="DW842">
        <v>0</v>
      </c>
      <c r="DX842">
        <v>1</v>
      </c>
      <c r="DY842">
        <v>0</v>
      </c>
      <c r="DZ842">
        <v>0</v>
      </c>
      <c r="EA842">
        <v>0</v>
      </c>
      <c r="EB842">
        <v>0</v>
      </c>
      <c r="EC842">
        <v>2</v>
      </c>
      <c r="ED842">
        <v>0</v>
      </c>
      <c r="EE842">
        <v>0</v>
      </c>
      <c r="EF842">
        <v>0</v>
      </c>
      <c r="EG842">
        <v>0</v>
      </c>
      <c r="EH842">
        <v>1</v>
      </c>
      <c r="EI842">
        <v>0</v>
      </c>
      <c r="EJ842">
        <v>1</v>
      </c>
      <c r="EK842">
        <v>0</v>
      </c>
      <c r="EL842">
        <v>1</v>
      </c>
      <c r="EM842">
        <v>31</v>
      </c>
      <c r="EN842">
        <v>35</v>
      </c>
      <c r="EO842">
        <v>8</v>
      </c>
      <c r="EP842">
        <v>0</v>
      </c>
      <c r="EQ842">
        <v>2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1</v>
      </c>
      <c r="FF842">
        <v>0</v>
      </c>
      <c r="FG842">
        <v>1</v>
      </c>
      <c r="FH842">
        <v>0</v>
      </c>
      <c r="FI842">
        <v>0</v>
      </c>
      <c r="FJ842">
        <v>0</v>
      </c>
      <c r="FK842">
        <v>0</v>
      </c>
      <c r="FL842">
        <v>0</v>
      </c>
      <c r="FM842">
        <v>0</v>
      </c>
      <c r="FN842">
        <v>0</v>
      </c>
      <c r="FO842">
        <v>1</v>
      </c>
      <c r="FP842">
        <v>22</v>
      </c>
      <c r="FQ842">
        <v>35</v>
      </c>
      <c r="FR842">
        <v>84</v>
      </c>
      <c r="FS842">
        <v>20</v>
      </c>
      <c r="FT842">
        <v>1</v>
      </c>
      <c r="FU842">
        <v>18</v>
      </c>
      <c r="FV842">
        <v>3</v>
      </c>
      <c r="FW842">
        <v>0</v>
      </c>
      <c r="FX842">
        <v>14</v>
      </c>
      <c r="FY842">
        <v>0</v>
      </c>
      <c r="FZ842">
        <v>0</v>
      </c>
      <c r="GA842">
        <v>1</v>
      </c>
      <c r="GB842">
        <v>0</v>
      </c>
      <c r="GC842">
        <v>4</v>
      </c>
      <c r="GD842">
        <v>0</v>
      </c>
      <c r="GE842">
        <v>0</v>
      </c>
      <c r="GF842">
        <v>0</v>
      </c>
      <c r="GG842">
        <v>0</v>
      </c>
      <c r="GH842">
        <v>1</v>
      </c>
      <c r="GI842">
        <v>0</v>
      </c>
      <c r="GJ842">
        <v>0</v>
      </c>
      <c r="GK842">
        <v>0</v>
      </c>
      <c r="GL842">
        <v>0</v>
      </c>
      <c r="GM842">
        <v>0</v>
      </c>
      <c r="GN842">
        <v>0</v>
      </c>
      <c r="GO842">
        <v>1</v>
      </c>
      <c r="GP842">
        <v>0</v>
      </c>
      <c r="GQ842">
        <v>0</v>
      </c>
      <c r="GR842">
        <v>0</v>
      </c>
      <c r="GS842">
        <v>3</v>
      </c>
      <c r="GT842">
        <v>18</v>
      </c>
      <c r="GU842">
        <v>84</v>
      </c>
      <c r="GV842">
        <v>55</v>
      </c>
      <c r="GW842">
        <v>21</v>
      </c>
      <c r="GX842">
        <v>12</v>
      </c>
      <c r="GY842">
        <v>1</v>
      </c>
      <c r="GZ842">
        <v>0</v>
      </c>
      <c r="HA842">
        <v>3</v>
      </c>
      <c r="HB842">
        <v>4</v>
      </c>
      <c r="HC842">
        <v>1</v>
      </c>
      <c r="HD842">
        <v>0</v>
      </c>
      <c r="HE842">
        <v>0</v>
      </c>
      <c r="HF842">
        <v>0</v>
      </c>
      <c r="HG842">
        <v>3</v>
      </c>
      <c r="HH842">
        <v>0</v>
      </c>
      <c r="HI842">
        <v>1</v>
      </c>
      <c r="HJ842">
        <v>0</v>
      </c>
      <c r="HK842">
        <v>0</v>
      </c>
      <c r="HL842">
        <v>2</v>
      </c>
      <c r="HM842">
        <v>1</v>
      </c>
      <c r="HN842">
        <v>0</v>
      </c>
      <c r="HO842">
        <v>1</v>
      </c>
      <c r="HP842">
        <v>0</v>
      </c>
      <c r="HQ842">
        <v>0</v>
      </c>
      <c r="HR842">
        <v>0</v>
      </c>
      <c r="HS842">
        <v>3</v>
      </c>
      <c r="HT842">
        <v>0</v>
      </c>
      <c r="HU842">
        <v>2</v>
      </c>
      <c r="HV842">
        <v>0</v>
      </c>
      <c r="HW842">
        <v>0</v>
      </c>
      <c r="HX842">
        <v>0</v>
      </c>
      <c r="HY842">
        <v>55</v>
      </c>
      <c r="HZ842">
        <v>41</v>
      </c>
      <c r="IA842">
        <v>29</v>
      </c>
      <c r="IB842">
        <v>2</v>
      </c>
      <c r="IC842">
        <v>0</v>
      </c>
      <c r="ID842">
        <v>1</v>
      </c>
      <c r="IE842">
        <v>0</v>
      </c>
      <c r="IF842">
        <v>1</v>
      </c>
      <c r="IG842">
        <v>0</v>
      </c>
      <c r="IH842">
        <v>0</v>
      </c>
      <c r="II842">
        <v>0</v>
      </c>
      <c r="IJ842">
        <v>0</v>
      </c>
      <c r="IK842">
        <v>1</v>
      </c>
      <c r="IL842">
        <v>0</v>
      </c>
      <c r="IM842">
        <v>0</v>
      </c>
      <c r="IN842">
        <v>0</v>
      </c>
      <c r="IO842">
        <v>1</v>
      </c>
      <c r="IP842">
        <v>2</v>
      </c>
      <c r="IQ842">
        <v>0</v>
      </c>
      <c r="IR842">
        <v>0</v>
      </c>
      <c r="IS842">
        <v>0</v>
      </c>
      <c r="IT842">
        <v>0</v>
      </c>
      <c r="IU842">
        <v>0</v>
      </c>
      <c r="IV842">
        <v>1</v>
      </c>
      <c r="IW842">
        <v>0</v>
      </c>
      <c r="IX842">
        <v>2</v>
      </c>
      <c r="IY842">
        <v>0</v>
      </c>
      <c r="IZ842">
        <v>0</v>
      </c>
      <c r="JA842">
        <v>0</v>
      </c>
      <c r="JB842">
        <v>1</v>
      </c>
      <c r="JC842">
        <v>41</v>
      </c>
      <c r="JD842" t="s">
        <v>0</v>
      </c>
      <c r="JE842" t="s">
        <v>0</v>
      </c>
      <c r="JF842" t="s">
        <v>0</v>
      </c>
      <c r="JG842" t="s">
        <v>0</v>
      </c>
      <c r="JH842" t="s">
        <v>0</v>
      </c>
      <c r="JI842" t="s">
        <v>0</v>
      </c>
      <c r="JJ842" t="s">
        <v>0</v>
      </c>
      <c r="JK842" t="s">
        <v>0</v>
      </c>
      <c r="JL842" t="s">
        <v>0</v>
      </c>
      <c r="JM842" t="s">
        <v>0</v>
      </c>
      <c r="JN842" t="s">
        <v>0</v>
      </c>
      <c r="JO842" t="s">
        <v>0</v>
      </c>
      <c r="JP842" t="s">
        <v>0</v>
      </c>
      <c r="JQ842" t="s">
        <v>0</v>
      </c>
      <c r="JR842" t="s">
        <v>0</v>
      </c>
      <c r="JS842" t="s">
        <v>0</v>
      </c>
      <c r="JT842" t="s">
        <v>0</v>
      </c>
      <c r="JU842" t="s">
        <v>0</v>
      </c>
      <c r="JV842" t="s">
        <v>0</v>
      </c>
      <c r="JW842">
        <v>3</v>
      </c>
      <c r="JX842">
        <v>2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0</v>
      </c>
      <c r="KN842">
        <v>0</v>
      </c>
      <c r="KO842">
        <v>0</v>
      </c>
      <c r="KP842">
        <v>1</v>
      </c>
      <c r="KQ842">
        <v>0</v>
      </c>
      <c r="KR842">
        <v>3</v>
      </c>
      <c r="KS842">
        <v>0</v>
      </c>
      <c r="KT842">
        <v>0</v>
      </c>
      <c r="KU842">
        <v>0</v>
      </c>
      <c r="KV842">
        <v>0</v>
      </c>
      <c r="KW842">
        <v>0</v>
      </c>
      <c r="KX842">
        <v>0</v>
      </c>
      <c r="KY842">
        <v>0</v>
      </c>
      <c r="KZ842">
        <v>0</v>
      </c>
      <c r="LA842">
        <v>0</v>
      </c>
      <c r="LB842">
        <v>0</v>
      </c>
      <c r="LC842">
        <v>0</v>
      </c>
      <c r="LD842">
        <v>0</v>
      </c>
      <c r="LE842">
        <v>0</v>
      </c>
      <c r="LF842">
        <v>0</v>
      </c>
      <c r="LG842">
        <v>0</v>
      </c>
      <c r="LH842">
        <v>0</v>
      </c>
      <c r="LI842">
        <v>0</v>
      </c>
      <c r="LJ842">
        <v>0</v>
      </c>
      <c r="LK842">
        <v>0</v>
      </c>
      <c r="LL842">
        <v>0</v>
      </c>
      <c r="LM842">
        <v>0</v>
      </c>
      <c r="LN842">
        <v>0</v>
      </c>
      <c r="LO842">
        <v>0</v>
      </c>
      <c r="LP842">
        <v>0</v>
      </c>
      <c r="LQ842">
        <v>0</v>
      </c>
      <c r="LR842">
        <v>0</v>
      </c>
      <c r="LS842">
        <v>0</v>
      </c>
      <c r="LT842">
        <v>0</v>
      </c>
      <c r="LU842">
        <v>0</v>
      </c>
      <c r="LV842">
        <v>0</v>
      </c>
      <c r="LW842">
        <v>0</v>
      </c>
      <c r="LX842">
        <v>0</v>
      </c>
      <c r="LY842">
        <v>0</v>
      </c>
      <c r="LZ842">
        <v>0</v>
      </c>
      <c r="MA842">
        <v>0</v>
      </c>
      <c r="MB842">
        <v>0</v>
      </c>
      <c r="MC842">
        <v>0</v>
      </c>
      <c r="MD842">
        <v>0</v>
      </c>
      <c r="ME842">
        <v>0</v>
      </c>
      <c r="MF842">
        <v>0</v>
      </c>
      <c r="MG842">
        <v>0</v>
      </c>
      <c r="MH842">
        <v>0</v>
      </c>
      <c r="MI842">
        <v>0</v>
      </c>
      <c r="MJ842">
        <v>0</v>
      </c>
      <c r="MK842">
        <v>0</v>
      </c>
      <c r="ML842">
        <v>0</v>
      </c>
      <c r="MM842">
        <v>0</v>
      </c>
    </row>
    <row r="843" spans="1:351">
      <c r="A843" t="s">
        <v>213</v>
      </c>
      <c r="B843" t="s">
        <v>135</v>
      </c>
      <c r="C843" t="str">
        <f>"206101"</f>
        <v>206101</v>
      </c>
      <c r="D843" t="s">
        <v>211</v>
      </c>
      <c r="E843">
        <v>132</v>
      </c>
      <c r="F843">
        <v>1214</v>
      </c>
      <c r="G843">
        <v>930</v>
      </c>
      <c r="H843">
        <v>251</v>
      </c>
      <c r="I843">
        <v>679</v>
      </c>
      <c r="J843">
        <v>1</v>
      </c>
      <c r="K843">
        <v>7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679</v>
      </c>
      <c r="T843">
        <v>0</v>
      </c>
      <c r="U843">
        <v>0</v>
      </c>
      <c r="V843">
        <v>679</v>
      </c>
      <c r="W843">
        <v>9</v>
      </c>
      <c r="X843">
        <v>4</v>
      </c>
      <c r="Y843">
        <v>5</v>
      </c>
      <c r="Z843">
        <v>0</v>
      </c>
      <c r="AA843">
        <v>670</v>
      </c>
      <c r="AB843">
        <v>258</v>
      </c>
      <c r="AC843">
        <v>73</v>
      </c>
      <c r="AD843">
        <v>16</v>
      </c>
      <c r="AE843">
        <v>105</v>
      </c>
      <c r="AF843">
        <v>2</v>
      </c>
      <c r="AG843">
        <v>36</v>
      </c>
      <c r="AH843">
        <v>2</v>
      </c>
      <c r="AI843">
        <v>0</v>
      </c>
      <c r="AJ843">
        <v>0</v>
      </c>
      <c r="AK843">
        <v>2</v>
      </c>
      <c r="AL843">
        <v>3</v>
      </c>
      <c r="AM843">
        <v>6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1</v>
      </c>
      <c r="AT843">
        <v>0</v>
      </c>
      <c r="AU843">
        <v>0</v>
      </c>
      <c r="AV843">
        <v>0</v>
      </c>
      <c r="AW843">
        <v>3</v>
      </c>
      <c r="AX843">
        <v>0</v>
      </c>
      <c r="AY843">
        <v>1</v>
      </c>
      <c r="AZ843">
        <v>0</v>
      </c>
      <c r="BA843">
        <v>0</v>
      </c>
      <c r="BB843">
        <v>4</v>
      </c>
      <c r="BC843">
        <v>0</v>
      </c>
      <c r="BD843">
        <v>4</v>
      </c>
      <c r="BE843">
        <v>258</v>
      </c>
      <c r="BF843">
        <v>191</v>
      </c>
      <c r="BG843">
        <v>59</v>
      </c>
      <c r="BH843">
        <v>7</v>
      </c>
      <c r="BI843">
        <v>31</v>
      </c>
      <c r="BJ843">
        <v>10</v>
      </c>
      <c r="BK843">
        <v>27</v>
      </c>
      <c r="BL843">
        <v>0</v>
      </c>
      <c r="BM843">
        <v>0</v>
      </c>
      <c r="BN843">
        <v>0</v>
      </c>
      <c r="BO843">
        <v>4</v>
      </c>
      <c r="BP843">
        <v>0</v>
      </c>
      <c r="BQ843">
        <v>1</v>
      </c>
      <c r="BR843">
        <v>3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1</v>
      </c>
      <c r="CA843">
        <v>1</v>
      </c>
      <c r="CB843">
        <v>0</v>
      </c>
      <c r="CC843">
        <v>0</v>
      </c>
      <c r="CD843">
        <v>0</v>
      </c>
      <c r="CE843">
        <v>2</v>
      </c>
      <c r="CF843">
        <v>0</v>
      </c>
      <c r="CG843">
        <v>0</v>
      </c>
      <c r="CH843">
        <v>45</v>
      </c>
      <c r="CI843">
        <v>191</v>
      </c>
      <c r="CJ843">
        <v>14</v>
      </c>
      <c r="CK843">
        <v>6</v>
      </c>
      <c r="CL843">
        <v>2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1</v>
      </c>
      <c r="CS843">
        <v>0</v>
      </c>
      <c r="CT843">
        <v>0</v>
      </c>
      <c r="CU843">
        <v>1</v>
      </c>
      <c r="CV843">
        <v>0</v>
      </c>
      <c r="CW843">
        <v>0</v>
      </c>
      <c r="CX843">
        <v>0</v>
      </c>
      <c r="CY843">
        <v>1</v>
      </c>
      <c r="CZ843">
        <v>0</v>
      </c>
      <c r="DA843">
        <v>2</v>
      </c>
      <c r="DB843">
        <v>1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14</v>
      </c>
      <c r="DJ843">
        <v>22</v>
      </c>
      <c r="DK843">
        <v>18</v>
      </c>
      <c r="DL843">
        <v>1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1</v>
      </c>
      <c r="DS843">
        <v>1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1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22</v>
      </c>
      <c r="EN843">
        <v>23</v>
      </c>
      <c r="EO843">
        <v>5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1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0</v>
      </c>
      <c r="FD843">
        <v>0</v>
      </c>
      <c r="FE843">
        <v>1</v>
      </c>
      <c r="FF843">
        <v>0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16</v>
      </c>
      <c r="FQ843">
        <v>23</v>
      </c>
      <c r="FR843">
        <v>63</v>
      </c>
      <c r="FS843">
        <v>18</v>
      </c>
      <c r="FT843">
        <v>2</v>
      </c>
      <c r="FU843">
        <v>19</v>
      </c>
      <c r="FV843">
        <v>2</v>
      </c>
      <c r="FW843">
        <v>1</v>
      </c>
      <c r="FX843">
        <v>3</v>
      </c>
      <c r="FY843">
        <v>0</v>
      </c>
      <c r="FZ843">
        <v>3</v>
      </c>
      <c r="GA843">
        <v>0</v>
      </c>
      <c r="GB843">
        <v>1</v>
      </c>
      <c r="GC843">
        <v>2</v>
      </c>
      <c r="GD843">
        <v>0</v>
      </c>
      <c r="GE843">
        <v>0</v>
      </c>
      <c r="GF843">
        <v>0</v>
      </c>
      <c r="GG843">
        <v>0</v>
      </c>
      <c r="GH843">
        <v>1</v>
      </c>
      <c r="GI843">
        <v>0</v>
      </c>
      <c r="GJ843">
        <v>0</v>
      </c>
      <c r="GK843">
        <v>0</v>
      </c>
      <c r="GL843">
        <v>0</v>
      </c>
      <c r="GM843">
        <v>1</v>
      </c>
      <c r="GN843">
        <v>1</v>
      </c>
      <c r="GO843">
        <v>0</v>
      </c>
      <c r="GP843">
        <v>0</v>
      </c>
      <c r="GQ843">
        <v>0</v>
      </c>
      <c r="GR843">
        <v>0</v>
      </c>
      <c r="GS843">
        <v>2</v>
      </c>
      <c r="GT843">
        <v>7</v>
      </c>
      <c r="GU843">
        <v>63</v>
      </c>
      <c r="GV843">
        <v>51</v>
      </c>
      <c r="GW843">
        <v>20</v>
      </c>
      <c r="GX843">
        <v>16</v>
      </c>
      <c r="GY843">
        <v>1</v>
      </c>
      <c r="GZ843">
        <v>0</v>
      </c>
      <c r="HA843">
        <v>2</v>
      </c>
      <c r="HB843">
        <v>1</v>
      </c>
      <c r="HC843">
        <v>2</v>
      </c>
      <c r="HD843">
        <v>0</v>
      </c>
      <c r="HE843">
        <v>0</v>
      </c>
      <c r="HF843">
        <v>0</v>
      </c>
      <c r="HG843">
        <v>0</v>
      </c>
      <c r="HH843">
        <v>0</v>
      </c>
      <c r="HI843">
        <v>0</v>
      </c>
      <c r="HJ843">
        <v>0</v>
      </c>
      <c r="HK843">
        <v>0</v>
      </c>
      <c r="HL843">
        <v>1</v>
      </c>
      <c r="HM843">
        <v>0</v>
      </c>
      <c r="HN843">
        <v>1</v>
      </c>
      <c r="HO843">
        <v>1</v>
      </c>
      <c r="HP843">
        <v>3</v>
      </c>
      <c r="HQ843">
        <v>0</v>
      </c>
      <c r="HR843">
        <v>0</v>
      </c>
      <c r="HS843">
        <v>0</v>
      </c>
      <c r="HT843">
        <v>1</v>
      </c>
      <c r="HU843">
        <v>1</v>
      </c>
      <c r="HV843">
        <v>0</v>
      </c>
      <c r="HW843">
        <v>0</v>
      </c>
      <c r="HX843">
        <v>1</v>
      </c>
      <c r="HY843">
        <v>51</v>
      </c>
      <c r="HZ843">
        <v>43</v>
      </c>
      <c r="IA843">
        <v>28</v>
      </c>
      <c r="IB843">
        <v>3</v>
      </c>
      <c r="IC843">
        <v>0</v>
      </c>
      <c r="ID843">
        <v>6</v>
      </c>
      <c r="IE843">
        <v>1</v>
      </c>
      <c r="IF843">
        <v>1</v>
      </c>
      <c r="IG843">
        <v>0</v>
      </c>
      <c r="IH843">
        <v>0</v>
      </c>
      <c r="II843">
        <v>0</v>
      </c>
      <c r="IJ843">
        <v>0</v>
      </c>
      <c r="IK843">
        <v>0</v>
      </c>
      <c r="IL843">
        <v>0</v>
      </c>
      <c r="IM843">
        <v>0</v>
      </c>
      <c r="IN843">
        <v>0</v>
      </c>
      <c r="IO843">
        <v>1</v>
      </c>
      <c r="IP843">
        <v>0</v>
      </c>
      <c r="IQ843">
        <v>1</v>
      </c>
      <c r="IR843">
        <v>0</v>
      </c>
      <c r="IS843">
        <v>0</v>
      </c>
      <c r="IT843">
        <v>0</v>
      </c>
      <c r="IU843">
        <v>0</v>
      </c>
      <c r="IV843">
        <v>0</v>
      </c>
      <c r="IW843">
        <v>0</v>
      </c>
      <c r="IX843">
        <v>0</v>
      </c>
      <c r="IY843">
        <v>0</v>
      </c>
      <c r="IZ843">
        <v>0</v>
      </c>
      <c r="JA843">
        <v>1</v>
      </c>
      <c r="JB843">
        <v>1</v>
      </c>
      <c r="JC843">
        <v>43</v>
      </c>
      <c r="JD843" t="s">
        <v>0</v>
      </c>
      <c r="JE843" t="s">
        <v>0</v>
      </c>
      <c r="JF843" t="s">
        <v>0</v>
      </c>
      <c r="JG843" t="s">
        <v>0</v>
      </c>
      <c r="JH843" t="s">
        <v>0</v>
      </c>
      <c r="JI843" t="s">
        <v>0</v>
      </c>
      <c r="JJ843" t="s">
        <v>0</v>
      </c>
      <c r="JK843" t="s">
        <v>0</v>
      </c>
      <c r="JL843" t="s">
        <v>0</v>
      </c>
      <c r="JM843" t="s">
        <v>0</v>
      </c>
      <c r="JN843" t="s">
        <v>0</v>
      </c>
      <c r="JO843" t="s">
        <v>0</v>
      </c>
      <c r="JP843" t="s">
        <v>0</v>
      </c>
      <c r="JQ843" t="s">
        <v>0</v>
      </c>
      <c r="JR843" t="s">
        <v>0</v>
      </c>
      <c r="JS843" t="s">
        <v>0</v>
      </c>
      <c r="JT843" t="s">
        <v>0</v>
      </c>
      <c r="JU843" t="s">
        <v>0</v>
      </c>
      <c r="JV843" t="s">
        <v>0</v>
      </c>
      <c r="JW843">
        <v>5</v>
      </c>
      <c r="JX843">
        <v>4</v>
      </c>
      <c r="JY843">
        <v>1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0</v>
      </c>
      <c r="KR843">
        <v>5</v>
      </c>
      <c r="KS843">
        <v>0</v>
      </c>
      <c r="KT843">
        <v>0</v>
      </c>
      <c r="KU843">
        <v>0</v>
      </c>
      <c r="KV843">
        <v>0</v>
      </c>
      <c r="KW843">
        <v>0</v>
      </c>
      <c r="KX843">
        <v>0</v>
      </c>
      <c r="KY843">
        <v>0</v>
      </c>
      <c r="KZ843">
        <v>0</v>
      </c>
      <c r="LA843">
        <v>0</v>
      </c>
      <c r="LB843">
        <v>0</v>
      </c>
      <c r="LC843">
        <v>0</v>
      </c>
      <c r="LD843">
        <v>0</v>
      </c>
      <c r="LE843">
        <v>0</v>
      </c>
      <c r="LF843">
        <v>0</v>
      </c>
      <c r="LG843">
        <v>0</v>
      </c>
      <c r="LH843">
        <v>0</v>
      </c>
      <c r="LI843">
        <v>0</v>
      </c>
      <c r="LJ843">
        <v>0</v>
      </c>
      <c r="LK843">
        <v>0</v>
      </c>
      <c r="LL843">
        <v>0</v>
      </c>
      <c r="LM843">
        <v>0</v>
      </c>
      <c r="LN843">
        <v>0</v>
      </c>
      <c r="LO843">
        <v>0</v>
      </c>
      <c r="LP843">
        <v>0</v>
      </c>
      <c r="LQ843">
        <v>0</v>
      </c>
      <c r="LR843">
        <v>0</v>
      </c>
      <c r="LS843">
        <v>0</v>
      </c>
      <c r="LT843">
        <v>0</v>
      </c>
      <c r="LU843">
        <v>0</v>
      </c>
      <c r="LV843">
        <v>0</v>
      </c>
      <c r="LW843">
        <v>0</v>
      </c>
      <c r="LX843">
        <v>0</v>
      </c>
      <c r="LY843">
        <v>0</v>
      </c>
      <c r="LZ843">
        <v>0</v>
      </c>
      <c r="MA843">
        <v>0</v>
      </c>
      <c r="MB843">
        <v>0</v>
      </c>
      <c r="MC843">
        <v>0</v>
      </c>
      <c r="MD843">
        <v>0</v>
      </c>
      <c r="ME843">
        <v>0</v>
      </c>
      <c r="MF843">
        <v>0</v>
      </c>
      <c r="MG843">
        <v>0</v>
      </c>
      <c r="MH843">
        <v>0</v>
      </c>
      <c r="MI843">
        <v>0</v>
      </c>
      <c r="MJ843">
        <v>0</v>
      </c>
      <c r="MK843">
        <v>0</v>
      </c>
      <c r="ML843">
        <v>0</v>
      </c>
      <c r="MM843">
        <v>0</v>
      </c>
    </row>
    <row r="844" spans="1:351">
      <c r="A844" t="s">
        <v>212</v>
      </c>
      <c r="B844" t="s">
        <v>135</v>
      </c>
      <c r="C844" t="str">
        <f>"206101"</f>
        <v>206101</v>
      </c>
      <c r="D844" t="s">
        <v>211</v>
      </c>
      <c r="E844">
        <v>133</v>
      </c>
      <c r="F844">
        <v>1335</v>
      </c>
      <c r="G844">
        <v>1020</v>
      </c>
      <c r="H844">
        <v>418</v>
      </c>
      <c r="I844">
        <v>602</v>
      </c>
      <c r="J844">
        <v>1</v>
      </c>
      <c r="K844">
        <v>1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602</v>
      </c>
      <c r="T844">
        <v>0</v>
      </c>
      <c r="U844">
        <v>0</v>
      </c>
      <c r="V844">
        <v>602</v>
      </c>
      <c r="W844">
        <v>10</v>
      </c>
      <c r="X844">
        <v>0</v>
      </c>
      <c r="Y844">
        <v>0</v>
      </c>
      <c r="Z844">
        <v>10</v>
      </c>
      <c r="AA844">
        <v>592</v>
      </c>
      <c r="AB844">
        <v>237</v>
      </c>
      <c r="AC844">
        <v>75</v>
      </c>
      <c r="AD844">
        <v>23</v>
      </c>
      <c r="AE844">
        <v>88</v>
      </c>
      <c r="AF844">
        <v>0</v>
      </c>
      <c r="AG844">
        <v>32</v>
      </c>
      <c r="AH844">
        <v>1</v>
      </c>
      <c r="AI844">
        <v>0</v>
      </c>
      <c r="AJ844">
        <v>2</v>
      </c>
      <c r="AK844">
        <v>1</v>
      </c>
      <c r="AL844">
        <v>4</v>
      </c>
      <c r="AM844">
        <v>1</v>
      </c>
      <c r="AN844">
        <v>0</v>
      </c>
      <c r="AO844">
        <v>2</v>
      </c>
      <c r="AP844">
        <v>1</v>
      </c>
      <c r="AQ844">
        <v>0</v>
      </c>
      <c r="AR844">
        <v>0</v>
      </c>
      <c r="AS844">
        <v>0</v>
      </c>
      <c r="AT844">
        <v>1</v>
      </c>
      <c r="AU844">
        <v>0</v>
      </c>
      <c r="AV844">
        <v>2</v>
      </c>
      <c r="AW844">
        <v>2</v>
      </c>
      <c r="AX844">
        <v>1</v>
      </c>
      <c r="AY844">
        <v>0</v>
      </c>
      <c r="AZ844">
        <v>0</v>
      </c>
      <c r="BA844">
        <v>0</v>
      </c>
      <c r="BB844">
        <v>1</v>
      </c>
      <c r="BC844">
        <v>0</v>
      </c>
      <c r="BD844">
        <v>0</v>
      </c>
      <c r="BE844">
        <v>237</v>
      </c>
      <c r="BF844">
        <v>134</v>
      </c>
      <c r="BG844">
        <v>46</v>
      </c>
      <c r="BH844">
        <v>4</v>
      </c>
      <c r="BI844">
        <v>24</v>
      </c>
      <c r="BJ844">
        <v>0</v>
      </c>
      <c r="BK844">
        <v>12</v>
      </c>
      <c r="BL844">
        <v>7</v>
      </c>
      <c r="BM844">
        <v>0</v>
      </c>
      <c r="BN844">
        <v>0</v>
      </c>
      <c r="BO844">
        <v>1</v>
      </c>
      <c r="BP844">
        <v>0</v>
      </c>
      <c r="BQ844">
        <v>2</v>
      </c>
      <c r="BR844">
        <v>0</v>
      </c>
      <c r="BS844">
        <v>1</v>
      </c>
      <c r="BT844">
        <v>1</v>
      </c>
      <c r="BU844">
        <v>1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2</v>
      </c>
      <c r="CF844">
        <v>0</v>
      </c>
      <c r="CG844">
        <v>0</v>
      </c>
      <c r="CH844">
        <v>33</v>
      </c>
      <c r="CI844">
        <v>134</v>
      </c>
      <c r="CJ844">
        <v>30</v>
      </c>
      <c r="CK844">
        <v>13</v>
      </c>
      <c r="CL844">
        <v>4</v>
      </c>
      <c r="CM844">
        <v>2</v>
      </c>
      <c r="CN844">
        <v>1</v>
      </c>
      <c r="CO844">
        <v>1</v>
      </c>
      <c r="CP844">
        <v>1</v>
      </c>
      <c r="CQ844">
        <v>0</v>
      </c>
      <c r="CR844">
        <v>2</v>
      </c>
      <c r="CS844">
        <v>0</v>
      </c>
      <c r="CT844">
        <v>0</v>
      </c>
      <c r="CU844">
        <v>1</v>
      </c>
      <c r="CV844">
        <v>2</v>
      </c>
      <c r="CW844">
        <v>0</v>
      </c>
      <c r="CX844">
        <v>0</v>
      </c>
      <c r="CY844">
        <v>0</v>
      </c>
      <c r="CZ844">
        <v>1</v>
      </c>
      <c r="DA844">
        <v>0</v>
      </c>
      <c r="DB844">
        <v>0</v>
      </c>
      <c r="DC844">
        <v>0</v>
      </c>
      <c r="DD844">
        <v>1</v>
      </c>
      <c r="DE844">
        <v>0</v>
      </c>
      <c r="DF844">
        <v>0</v>
      </c>
      <c r="DG844">
        <v>0</v>
      </c>
      <c r="DH844">
        <v>1</v>
      </c>
      <c r="DI844">
        <v>30</v>
      </c>
      <c r="DJ844">
        <v>28</v>
      </c>
      <c r="DK844">
        <v>22</v>
      </c>
      <c r="DL844">
        <v>0</v>
      </c>
      <c r="DM844">
        <v>1</v>
      </c>
      <c r="DN844">
        <v>0</v>
      </c>
      <c r="DO844">
        <v>3</v>
      </c>
      <c r="DP844">
        <v>0</v>
      </c>
      <c r="DQ844">
        <v>0</v>
      </c>
      <c r="DR844">
        <v>0</v>
      </c>
      <c r="DS844">
        <v>1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1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28</v>
      </c>
      <c r="EN844">
        <v>14</v>
      </c>
      <c r="EO844">
        <v>4</v>
      </c>
      <c r="EP844">
        <v>1</v>
      </c>
      <c r="EQ844">
        <v>0</v>
      </c>
      <c r="ER844">
        <v>0</v>
      </c>
      <c r="ES844">
        <v>0</v>
      </c>
      <c r="ET844">
        <v>0</v>
      </c>
      <c r="EU844">
        <v>1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1</v>
      </c>
      <c r="FJ844">
        <v>0</v>
      </c>
      <c r="FK844">
        <v>0</v>
      </c>
      <c r="FL844">
        <v>0</v>
      </c>
      <c r="FM844">
        <v>0</v>
      </c>
      <c r="FN844">
        <v>0</v>
      </c>
      <c r="FO844">
        <v>0</v>
      </c>
      <c r="FP844">
        <v>7</v>
      </c>
      <c r="FQ844">
        <v>14</v>
      </c>
      <c r="FR844">
        <v>70</v>
      </c>
      <c r="FS844">
        <v>25</v>
      </c>
      <c r="FT844">
        <v>3</v>
      </c>
      <c r="FU844">
        <v>11</v>
      </c>
      <c r="FV844">
        <v>1</v>
      </c>
      <c r="FW844">
        <v>0</v>
      </c>
      <c r="FX844">
        <v>6</v>
      </c>
      <c r="FY844">
        <v>0</v>
      </c>
      <c r="FZ844">
        <v>0</v>
      </c>
      <c r="GA844">
        <v>0</v>
      </c>
      <c r="GB844">
        <v>0</v>
      </c>
      <c r="GC844">
        <v>2</v>
      </c>
      <c r="GD844">
        <v>0</v>
      </c>
      <c r="GE844">
        <v>0</v>
      </c>
      <c r="GF844">
        <v>0</v>
      </c>
      <c r="GG844">
        <v>0</v>
      </c>
      <c r="GH844">
        <v>0</v>
      </c>
      <c r="GI844">
        <v>0</v>
      </c>
      <c r="GJ844">
        <v>0</v>
      </c>
      <c r="GK844">
        <v>0</v>
      </c>
      <c r="GL844">
        <v>1</v>
      </c>
      <c r="GM844">
        <v>1</v>
      </c>
      <c r="GN844">
        <v>2</v>
      </c>
      <c r="GO844">
        <v>0</v>
      </c>
      <c r="GP844">
        <v>0</v>
      </c>
      <c r="GQ844">
        <v>0</v>
      </c>
      <c r="GR844">
        <v>1</v>
      </c>
      <c r="GS844">
        <v>2</v>
      </c>
      <c r="GT844">
        <v>15</v>
      </c>
      <c r="GU844">
        <v>70</v>
      </c>
      <c r="GV844">
        <v>59</v>
      </c>
      <c r="GW844">
        <v>32</v>
      </c>
      <c r="GX844">
        <v>12</v>
      </c>
      <c r="GY844">
        <v>2</v>
      </c>
      <c r="GZ844">
        <v>0</v>
      </c>
      <c r="HA844">
        <v>3</v>
      </c>
      <c r="HB844">
        <v>0</v>
      </c>
      <c r="HC844">
        <v>1</v>
      </c>
      <c r="HD844">
        <v>0</v>
      </c>
      <c r="HE844">
        <v>1</v>
      </c>
      <c r="HF844">
        <v>0</v>
      </c>
      <c r="HG844">
        <v>1</v>
      </c>
      <c r="HH844">
        <v>0</v>
      </c>
      <c r="HI844">
        <v>0</v>
      </c>
      <c r="HJ844">
        <v>0</v>
      </c>
      <c r="HK844">
        <v>0</v>
      </c>
      <c r="HL844">
        <v>3</v>
      </c>
      <c r="HM844">
        <v>2</v>
      </c>
      <c r="HN844">
        <v>0</v>
      </c>
      <c r="HO844">
        <v>0</v>
      </c>
      <c r="HP844">
        <v>1</v>
      </c>
      <c r="HQ844">
        <v>0</v>
      </c>
      <c r="HR844">
        <v>0</v>
      </c>
      <c r="HS844">
        <v>0</v>
      </c>
      <c r="HT844">
        <v>0</v>
      </c>
      <c r="HU844">
        <v>0</v>
      </c>
      <c r="HV844">
        <v>0</v>
      </c>
      <c r="HW844">
        <v>0</v>
      </c>
      <c r="HX844">
        <v>1</v>
      </c>
      <c r="HY844">
        <v>59</v>
      </c>
      <c r="HZ844">
        <v>15</v>
      </c>
      <c r="IA844">
        <v>12</v>
      </c>
      <c r="IB844">
        <v>2</v>
      </c>
      <c r="IC844">
        <v>0</v>
      </c>
      <c r="ID844">
        <v>1</v>
      </c>
      <c r="IE844">
        <v>0</v>
      </c>
      <c r="IF844">
        <v>0</v>
      </c>
      <c r="IG844">
        <v>0</v>
      </c>
      <c r="IH844">
        <v>0</v>
      </c>
      <c r="II844">
        <v>0</v>
      </c>
      <c r="IJ844">
        <v>0</v>
      </c>
      <c r="IK844">
        <v>0</v>
      </c>
      <c r="IL844">
        <v>0</v>
      </c>
      <c r="IM844">
        <v>0</v>
      </c>
      <c r="IN844">
        <v>0</v>
      </c>
      <c r="IO844">
        <v>0</v>
      </c>
      <c r="IP844">
        <v>0</v>
      </c>
      <c r="IQ844">
        <v>0</v>
      </c>
      <c r="IR844">
        <v>0</v>
      </c>
      <c r="IS844">
        <v>0</v>
      </c>
      <c r="IT844">
        <v>0</v>
      </c>
      <c r="IU844">
        <v>0</v>
      </c>
      <c r="IV844">
        <v>0</v>
      </c>
      <c r="IW844">
        <v>0</v>
      </c>
      <c r="IX844">
        <v>0</v>
      </c>
      <c r="IY844">
        <v>0</v>
      </c>
      <c r="IZ844">
        <v>0</v>
      </c>
      <c r="JA844">
        <v>0</v>
      </c>
      <c r="JB844">
        <v>0</v>
      </c>
      <c r="JC844">
        <v>15</v>
      </c>
      <c r="JD844" t="s">
        <v>0</v>
      </c>
      <c r="JE844" t="s">
        <v>0</v>
      </c>
      <c r="JF844" t="s">
        <v>0</v>
      </c>
      <c r="JG844" t="s">
        <v>0</v>
      </c>
      <c r="JH844" t="s">
        <v>0</v>
      </c>
      <c r="JI844" t="s">
        <v>0</v>
      </c>
      <c r="JJ844" t="s">
        <v>0</v>
      </c>
      <c r="JK844" t="s">
        <v>0</v>
      </c>
      <c r="JL844" t="s">
        <v>0</v>
      </c>
      <c r="JM844" t="s">
        <v>0</v>
      </c>
      <c r="JN844" t="s">
        <v>0</v>
      </c>
      <c r="JO844" t="s">
        <v>0</v>
      </c>
      <c r="JP844" t="s">
        <v>0</v>
      </c>
      <c r="JQ844" t="s">
        <v>0</v>
      </c>
      <c r="JR844" t="s">
        <v>0</v>
      </c>
      <c r="JS844" t="s">
        <v>0</v>
      </c>
      <c r="JT844" t="s">
        <v>0</v>
      </c>
      <c r="JU844" t="s">
        <v>0</v>
      </c>
      <c r="JV844" t="s">
        <v>0</v>
      </c>
      <c r="JW844">
        <v>5</v>
      </c>
      <c r="JX844">
        <v>1</v>
      </c>
      <c r="JY844">
        <v>0</v>
      </c>
      <c r="JZ844">
        <v>0</v>
      </c>
      <c r="KA844">
        <v>0</v>
      </c>
      <c r="KB844">
        <v>1</v>
      </c>
      <c r="KC844">
        <v>0</v>
      </c>
      <c r="KD844">
        <v>0</v>
      </c>
      <c r="KE844">
        <v>0</v>
      </c>
      <c r="KF844">
        <v>3</v>
      </c>
      <c r="KG844">
        <v>0</v>
      </c>
      <c r="KH844">
        <v>0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0</v>
      </c>
      <c r="KR844">
        <v>5</v>
      </c>
      <c r="KS844">
        <v>0</v>
      </c>
      <c r="KT844">
        <v>0</v>
      </c>
      <c r="KU844">
        <v>0</v>
      </c>
      <c r="KV844">
        <v>0</v>
      </c>
      <c r="KW844">
        <v>0</v>
      </c>
      <c r="KX844">
        <v>0</v>
      </c>
      <c r="KY844">
        <v>0</v>
      </c>
      <c r="KZ844">
        <v>0</v>
      </c>
      <c r="LA844">
        <v>0</v>
      </c>
      <c r="LB844">
        <v>0</v>
      </c>
      <c r="LC844">
        <v>0</v>
      </c>
      <c r="LD844">
        <v>0</v>
      </c>
      <c r="LE844">
        <v>0</v>
      </c>
      <c r="LF844">
        <v>0</v>
      </c>
      <c r="LG844">
        <v>0</v>
      </c>
      <c r="LH844">
        <v>0</v>
      </c>
      <c r="LI844">
        <v>0</v>
      </c>
      <c r="LJ844">
        <v>0</v>
      </c>
      <c r="LK844">
        <v>0</v>
      </c>
      <c r="LL844">
        <v>0</v>
      </c>
      <c r="LM844">
        <v>0</v>
      </c>
      <c r="LN844">
        <v>0</v>
      </c>
      <c r="LO844">
        <v>0</v>
      </c>
      <c r="LP844">
        <v>0</v>
      </c>
      <c r="LQ844">
        <v>0</v>
      </c>
      <c r="LR844">
        <v>0</v>
      </c>
      <c r="LS844">
        <v>0</v>
      </c>
      <c r="LT844">
        <v>0</v>
      </c>
      <c r="LU844">
        <v>0</v>
      </c>
      <c r="LV844">
        <v>0</v>
      </c>
      <c r="LW844">
        <v>0</v>
      </c>
      <c r="LX844">
        <v>0</v>
      </c>
      <c r="LY844">
        <v>0</v>
      </c>
      <c r="LZ844">
        <v>0</v>
      </c>
      <c r="MA844">
        <v>0</v>
      </c>
      <c r="MB844">
        <v>0</v>
      </c>
      <c r="MC844">
        <v>0</v>
      </c>
      <c r="MD844">
        <v>0</v>
      </c>
      <c r="ME844">
        <v>0</v>
      </c>
      <c r="MF844">
        <v>0</v>
      </c>
      <c r="MG844">
        <v>0</v>
      </c>
      <c r="MH844">
        <v>0</v>
      </c>
      <c r="MI844">
        <v>0</v>
      </c>
      <c r="MJ844">
        <v>0</v>
      </c>
      <c r="MK844">
        <v>0</v>
      </c>
      <c r="ML844">
        <v>0</v>
      </c>
      <c r="MM844">
        <v>0</v>
      </c>
    </row>
    <row r="845" spans="1:351">
      <c r="A845" t="s">
        <v>210</v>
      </c>
      <c r="B845" t="s">
        <v>135</v>
      </c>
      <c r="C845" t="str">
        <f>"206101"</f>
        <v>206101</v>
      </c>
      <c r="D845" t="s">
        <v>208</v>
      </c>
      <c r="E845">
        <v>134</v>
      </c>
      <c r="F845">
        <v>1054</v>
      </c>
      <c r="G845">
        <v>810</v>
      </c>
      <c r="H845">
        <v>232</v>
      </c>
      <c r="I845">
        <v>578</v>
      </c>
      <c r="J845">
        <v>0</v>
      </c>
      <c r="K845">
        <v>4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577</v>
      </c>
      <c r="T845">
        <v>0</v>
      </c>
      <c r="U845">
        <v>0</v>
      </c>
      <c r="V845">
        <v>577</v>
      </c>
      <c r="W845">
        <v>7</v>
      </c>
      <c r="X845">
        <v>4</v>
      </c>
      <c r="Y845">
        <v>3</v>
      </c>
      <c r="Z845">
        <v>0</v>
      </c>
      <c r="AA845">
        <v>570</v>
      </c>
      <c r="AB845">
        <v>248</v>
      </c>
      <c r="AC845">
        <v>50</v>
      </c>
      <c r="AD845">
        <v>17</v>
      </c>
      <c r="AE845">
        <v>130</v>
      </c>
      <c r="AF845">
        <v>3</v>
      </c>
      <c r="AG845">
        <v>15</v>
      </c>
      <c r="AH845">
        <v>5</v>
      </c>
      <c r="AI845">
        <v>5</v>
      </c>
      <c r="AJ845">
        <v>0</v>
      </c>
      <c r="AK845">
        <v>3</v>
      </c>
      <c r="AL845">
        <v>9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2</v>
      </c>
      <c r="AW845">
        <v>1</v>
      </c>
      <c r="AX845">
        <v>0</v>
      </c>
      <c r="AY845">
        <v>0</v>
      </c>
      <c r="AZ845">
        <v>0</v>
      </c>
      <c r="BA845">
        <v>0</v>
      </c>
      <c r="BB845">
        <v>5</v>
      </c>
      <c r="BC845">
        <v>1</v>
      </c>
      <c r="BD845">
        <v>2</v>
      </c>
      <c r="BE845">
        <v>248</v>
      </c>
      <c r="BF845">
        <v>103</v>
      </c>
      <c r="BG845">
        <v>38</v>
      </c>
      <c r="BH845">
        <v>3</v>
      </c>
      <c r="BI845">
        <v>11</v>
      </c>
      <c r="BJ845">
        <v>7</v>
      </c>
      <c r="BK845">
        <v>15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1</v>
      </c>
      <c r="BS845">
        <v>2</v>
      </c>
      <c r="BT845">
        <v>1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1</v>
      </c>
      <c r="CB845">
        <v>0</v>
      </c>
      <c r="CC845">
        <v>1</v>
      </c>
      <c r="CD845">
        <v>0</v>
      </c>
      <c r="CE845">
        <v>0</v>
      </c>
      <c r="CF845">
        <v>1</v>
      </c>
      <c r="CG845">
        <v>0</v>
      </c>
      <c r="CH845">
        <v>22</v>
      </c>
      <c r="CI845">
        <v>103</v>
      </c>
      <c r="CJ845">
        <v>21</v>
      </c>
      <c r="CK845">
        <v>6</v>
      </c>
      <c r="CL845">
        <v>2</v>
      </c>
      <c r="CM845">
        <v>0</v>
      </c>
      <c r="CN845">
        <v>4</v>
      </c>
      <c r="CO845">
        <v>1</v>
      </c>
      <c r="CP845">
        <v>1</v>
      </c>
      <c r="CQ845">
        <v>0</v>
      </c>
      <c r="CR845">
        <v>0</v>
      </c>
      <c r="CS845">
        <v>0</v>
      </c>
      <c r="CT845">
        <v>1</v>
      </c>
      <c r="CU845">
        <v>2</v>
      </c>
      <c r="CV845">
        <v>0</v>
      </c>
      <c r="CW845">
        <v>0</v>
      </c>
      <c r="CX845">
        <v>0</v>
      </c>
      <c r="CY845">
        <v>0</v>
      </c>
      <c r="CZ845">
        <v>1</v>
      </c>
      <c r="DA845">
        <v>0</v>
      </c>
      <c r="DB845">
        <v>1</v>
      </c>
      <c r="DC845">
        <v>1</v>
      </c>
      <c r="DD845">
        <v>0</v>
      </c>
      <c r="DE845">
        <v>1</v>
      </c>
      <c r="DF845">
        <v>0</v>
      </c>
      <c r="DG845">
        <v>0</v>
      </c>
      <c r="DH845">
        <v>0</v>
      </c>
      <c r="DI845">
        <v>21</v>
      </c>
      <c r="DJ845">
        <v>21</v>
      </c>
      <c r="DK845">
        <v>11</v>
      </c>
      <c r="DL845">
        <v>2</v>
      </c>
      <c r="DM845">
        <v>0</v>
      </c>
      <c r="DN845">
        <v>1</v>
      </c>
      <c r="DO845">
        <v>1</v>
      </c>
      <c r="DP845">
        <v>0</v>
      </c>
      <c r="DQ845">
        <v>1</v>
      </c>
      <c r="DR845">
        <v>0</v>
      </c>
      <c r="DS845">
        <v>1</v>
      </c>
      <c r="DT845">
        <v>1</v>
      </c>
      <c r="DU845">
        <v>0</v>
      </c>
      <c r="DV845">
        <v>1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1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1</v>
      </c>
      <c r="EM845">
        <v>21</v>
      </c>
      <c r="EN845">
        <v>18</v>
      </c>
      <c r="EO845">
        <v>6</v>
      </c>
      <c r="EP845">
        <v>1</v>
      </c>
      <c r="EQ845">
        <v>0</v>
      </c>
      <c r="ER845">
        <v>0</v>
      </c>
      <c r="ES845">
        <v>1</v>
      </c>
      <c r="ET845">
        <v>0</v>
      </c>
      <c r="EU845">
        <v>1</v>
      </c>
      <c r="EV845">
        <v>0</v>
      </c>
      <c r="EW845">
        <v>0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0</v>
      </c>
      <c r="FD845">
        <v>0</v>
      </c>
      <c r="FE845">
        <v>0</v>
      </c>
      <c r="FF845">
        <v>0</v>
      </c>
      <c r="FG845">
        <v>0</v>
      </c>
      <c r="FH845">
        <v>0</v>
      </c>
      <c r="FI845">
        <v>0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9</v>
      </c>
      <c r="FQ845">
        <v>18</v>
      </c>
      <c r="FR845">
        <v>49</v>
      </c>
      <c r="FS845">
        <v>12</v>
      </c>
      <c r="FT845">
        <v>0</v>
      </c>
      <c r="FU845">
        <v>11</v>
      </c>
      <c r="FV845">
        <v>0</v>
      </c>
      <c r="FW845">
        <v>0</v>
      </c>
      <c r="FX845">
        <v>7</v>
      </c>
      <c r="FY845">
        <v>0</v>
      </c>
      <c r="FZ845">
        <v>0</v>
      </c>
      <c r="GA845">
        <v>1</v>
      </c>
      <c r="GB845">
        <v>1</v>
      </c>
      <c r="GC845">
        <v>0</v>
      </c>
      <c r="GD845">
        <v>0</v>
      </c>
      <c r="GE845">
        <v>0</v>
      </c>
      <c r="GF845">
        <v>0</v>
      </c>
      <c r="GG845">
        <v>0</v>
      </c>
      <c r="GH845">
        <v>0</v>
      </c>
      <c r="GI845">
        <v>0</v>
      </c>
      <c r="GJ845">
        <v>0</v>
      </c>
      <c r="GK845">
        <v>0</v>
      </c>
      <c r="GL845">
        <v>0</v>
      </c>
      <c r="GM845">
        <v>1</v>
      </c>
      <c r="GN845">
        <v>1</v>
      </c>
      <c r="GO845">
        <v>0</v>
      </c>
      <c r="GP845">
        <v>0</v>
      </c>
      <c r="GQ845">
        <v>0</v>
      </c>
      <c r="GR845">
        <v>0</v>
      </c>
      <c r="GS845">
        <v>2</v>
      </c>
      <c r="GT845">
        <v>13</v>
      </c>
      <c r="GU845">
        <v>49</v>
      </c>
      <c r="GV845">
        <v>57</v>
      </c>
      <c r="GW845">
        <v>31</v>
      </c>
      <c r="GX845">
        <v>3</v>
      </c>
      <c r="GY845">
        <v>0</v>
      </c>
      <c r="GZ845">
        <v>1</v>
      </c>
      <c r="HA845">
        <v>5</v>
      </c>
      <c r="HB845">
        <v>5</v>
      </c>
      <c r="HC845">
        <v>2</v>
      </c>
      <c r="HD845">
        <v>0</v>
      </c>
      <c r="HE845">
        <v>1</v>
      </c>
      <c r="HF845">
        <v>0</v>
      </c>
      <c r="HG845">
        <v>1</v>
      </c>
      <c r="HH845">
        <v>0</v>
      </c>
      <c r="HI845">
        <v>0</v>
      </c>
      <c r="HJ845">
        <v>1</v>
      </c>
      <c r="HK845">
        <v>0</v>
      </c>
      <c r="HL845">
        <v>0</v>
      </c>
      <c r="HM845">
        <v>0</v>
      </c>
      <c r="HN845">
        <v>0</v>
      </c>
      <c r="HO845">
        <v>1</v>
      </c>
      <c r="HP845">
        <v>1</v>
      </c>
      <c r="HQ845">
        <v>0</v>
      </c>
      <c r="HR845">
        <v>1</v>
      </c>
      <c r="HS845">
        <v>0</v>
      </c>
      <c r="HT845">
        <v>0</v>
      </c>
      <c r="HU845">
        <v>2</v>
      </c>
      <c r="HV845">
        <v>0</v>
      </c>
      <c r="HW845">
        <v>0</v>
      </c>
      <c r="HX845">
        <v>2</v>
      </c>
      <c r="HY845">
        <v>57</v>
      </c>
      <c r="HZ845">
        <v>49</v>
      </c>
      <c r="IA845">
        <v>38</v>
      </c>
      <c r="IB845">
        <v>6</v>
      </c>
      <c r="IC845">
        <v>1</v>
      </c>
      <c r="ID845">
        <v>0</v>
      </c>
      <c r="IE845">
        <v>0</v>
      </c>
      <c r="IF845">
        <v>0</v>
      </c>
      <c r="IG845">
        <v>0</v>
      </c>
      <c r="IH845">
        <v>1</v>
      </c>
      <c r="II845">
        <v>0</v>
      </c>
      <c r="IJ845">
        <v>0</v>
      </c>
      <c r="IK845">
        <v>0</v>
      </c>
      <c r="IL845">
        <v>1</v>
      </c>
      <c r="IM845">
        <v>0</v>
      </c>
      <c r="IN845">
        <v>0</v>
      </c>
      <c r="IO845">
        <v>0</v>
      </c>
      <c r="IP845">
        <v>0</v>
      </c>
      <c r="IQ845">
        <v>1</v>
      </c>
      <c r="IR845">
        <v>0</v>
      </c>
      <c r="IS845">
        <v>0</v>
      </c>
      <c r="IT845">
        <v>0</v>
      </c>
      <c r="IU845">
        <v>0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0</v>
      </c>
      <c r="JB845">
        <v>1</v>
      </c>
      <c r="JC845">
        <v>49</v>
      </c>
      <c r="JD845" t="s">
        <v>0</v>
      </c>
      <c r="JE845" t="s">
        <v>0</v>
      </c>
      <c r="JF845" t="s">
        <v>0</v>
      </c>
      <c r="JG845" t="s">
        <v>0</v>
      </c>
      <c r="JH845" t="s">
        <v>0</v>
      </c>
      <c r="JI845" t="s">
        <v>0</v>
      </c>
      <c r="JJ845" t="s">
        <v>0</v>
      </c>
      <c r="JK845" t="s">
        <v>0</v>
      </c>
      <c r="JL845" t="s">
        <v>0</v>
      </c>
      <c r="JM845" t="s">
        <v>0</v>
      </c>
      <c r="JN845" t="s">
        <v>0</v>
      </c>
      <c r="JO845" t="s">
        <v>0</v>
      </c>
      <c r="JP845" t="s">
        <v>0</v>
      </c>
      <c r="JQ845" t="s">
        <v>0</v>
      </c>
      <c r="JR845" t="s">
        <v>0</v>
      </c>
      <c r="JS845" t="s">
        <v>0</v>
      </c>
      <c r="JT845" t="s">
        <v>0</v>
      </c>
      <c r="JU845" t="s">
        <v>0</v>
      </c>
      <c r="JV845" t="s">
        <v>0</v>
      </c>
      <c r="JW845">
        <v>3</v>
      </c>
      <c r="JX845">
        <v>3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0</v>
      </c>
      <c r="KE845">
        <v>0</v>
      </c>
      <c r="KF845">
        <v>0</v>
      </c>
      <c r="KG845">
        <v>0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0</v>
      </c>
      <c r="KR845">
        <v>3</v>
      </c>
      <c r="KS845">
        <v>1</v>
      </c>
      <c r="KT845">
        <v>0</v>
      </c>
      <c r="KU845">
        <v>1</v>
      </c>
      <c r="KV845">
        <v>0</v>
      </c>
      <c r="KW845">
        <v>0</v>
      </c>
      <c r="KX845">
        <v>0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0</v>
      </c>
      <c r="LG845">
        <v>0</v>
      </c>
      <c r="LH845">
        <v>0</v>
      </c>
      <c r="LI845">
        <v>0</v>
      </c>
      <c r="LJ845">
        <v>0</v>
      </c>
      <c r="LK845">
        <v>0</v>
      </c>
      <c r="LL845">
        <v>0</v>
      </c>
      <c r="LM845">
        <v>0</v>
      </c>
      <c r="LN845">
        <v>0</v>
      </c>
      <c r="LO845">
        <v>0</v>
      </c>
      <c r="LP845">
        <v>0</v>
      </c>
      <c r="LQ845">
        <v>0</v>
      </c>
      <c r="LR845">
        <v>0</v>
      </c>
      <c r="LS845">
        <v>0</v>
      </c>
      <c r="LT845">
        <v>0</v>
      </c>
      <c r="LU845">
        <v>1</v>
      </c>
      <c r="LV845">
        <v>0</v>
      </c>
      <c r="LW845">
        <v>0</v>
      </c>
      <c r="LX845">
        <v>0</v>
      </c>
      <c r="LY845">
        <v>0</v>
      </c>
      <c r="LZ845">
        <v>0</v>
      </c>
      <c r="MA845">
        <v>0</v>
      </c>
      <c r="MB845">
        <v>0</v>
      </c>
      <c r="MC845">
        <v>0</v>
      </c>
      <c r="MD845">
        <v>0</v>
      </c>
      <c r="ME845">
        <v>0</v>
      </c>
      <c r="MF845">
        <v>0</v>
      </c>
      <c r="MG845">
        <v>0</v>
      </c>
      <c r="MH845">
        <v>0</v>
      </c>
      <c r="MI845">
        <v>0</v>
      </c>
      <c r="MJ845">
        <v>0</v>
      </c>
      <c r="MK845">
        <v>0</v>
      </c>
      <c r="ML845">
        <v>0</v>
      </c>
      <c r="MM845">
        <v>0</v>
      </c>
    </row>
    <row r="846" spans="1:351">
      <c r="A846" t="s">
        <v>209</v>
      </c>
      <c r="B846" t="s">
        <v>135</v>
      </c>
      <c r="C846" t="str">
        <f>"206101"</f>
        <v>206101</v>
      </c>
      <c r="D846" t="s">
        <v>208</v>
      </c>
      <c r="E846">
        <v>135</v>
      </c>
      <c r="F846">
        <v>1043</v>
      </c>
      <c r="G846">
        <v>810</v>
      </c>
      <c r="H846">
        <v>199</v>
      </c>
      <c r="I846">
        <v>611</v>
      </c>
      <c r="J846">
        <v>2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611</v>
      </c>
      <c r="T846">
        <v>0</v>
      </c>
      <c r="U846">
        <v>2</v>
      </c>
      <c r="V846">
        <v>609</v>
      </c>
      <c r="W846">
        <v>13</v>
      </c>
      <c r="X846">
        <v>5</v>
      </c>
      <c r="Y846">
        <v>5</v>
      </c>
      <c r="Z846">
        <v>3</v>
      </c>
      <c r="AA846">
        <v>596</v>
      </c>
      <c r="AB846">
        <v>242</v>
      </c>
      <c r="AC846">
        <v>40</v>
      </c>
      <c r="AD846">
        <v>27</v>
      </c>
      <c r="AE846">
        <v>146</v>
      </c>
      <c r="AF846">
        <v>1</v>
      </c>
      <c r="AG846">
        <v>2</v>
      </c>
      <c r="AH846">
        <v>2</v>
      </c>
      <c r="AI846">
        <v>0</v>
      </c>
      <c r="AJ846">
        <v>1</v>
      </c>
      <c r="AK846">
        <v>2</v>
      </c>
      <c r="AL846">
        <v>3</v>
      </c>
      <c r="AM846">
        <v>0</v>
      </c>
      <c r="AN846">
        <v>0</v>
      </c>
      <c r="AO846">
        <v>3</v>
      </c>
      <c r="AP846">
        <v>0</v>
      </c>
      <c r="AQ846">
        <v>1</v>
      </c>
      <c r="AR846">
        <v>0</v>
      </c>
      <c r="AS846">
        <v>0</v>
      </c>
      <c r="AT846">
        <v>1</v>
      </c>
      <c r="AU846">
        <v>0</v>
      </c>
      <c r="AV846">
        <v>0</v>
      </c>
      <c r="AW846">
        <v>2</v>
      </c>
      <c r="AX846">
        <v>0</v>
      </c>
      <c r="AY846">
        <v>2</v>
      </c>
      <c r="AZ846">
        <v>0</v>
      </c>
      <c r="BA846">
        <v>0</v>
      </c>
      <c r="BB846">
        <v>0</v>
      </c>
      <c r="BC846">
        <v>3</v>
      </c>
      <c r="BD846">
        <v>6</v>
      </c>
      <c r="BE846">
        <v>242</v>
      </c>
      <c r="BF846">
        <v>131</v>
      </c>
      <c r="BG846">
        <v>46</v>
      </c>
      <c r="BH846">
        <v>7</v>
      </c>
      <c r="BI846">
        <v>19</v>
      </c>
      <c r="BJ846">
        <v>8</v>
      </c>
      <c r="BK846">
        <v>13</v>
      </c>
      <c r="BL846">
        <v>0</v>
      </c>
      <c r="BM846">
        <v>0</v>
      </c>
      <c r="BN846">
        <v>1</v>
      </c>
      <c r="BO846">
        <v>0</v>
      </c>
      <c r="BP846">
        <v>0</v>
      </c>
      <c r="BQ846">
        <v>0</v>
      </c>
      <c r="BR846">
        <v>0</v>
      </c>
      <c r="BS846">
        <v>1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1</v>
      </c>
      <c r="CF846">
        <v>0</v>
      </c>
      <c r="CG846">
        <v>1</v>
      </c>
      <c r="CH846">
        <v>34</v>
      </c>
      <c r="CI846">
        <v>131</v>
      </c>
      <c r="CJ846">
        <v>26</v>
      </c>
      <c r="CK846">
        <v>8</v>
      </c>
      <c r="CL846">
        <v>2</v>
      </c>
      <c r="CM846">
        <v>2</v>
      </c>
      <c r="CN846">
        <v>1</v>
      </c>
      <c r="CO846">
        <v>1</v>
      </c>
      <c r="CP846">
        <v>2</v>
      </c>
      <c r="CQ846">
        <v>0</v>
      </c>
      <c r="CR846">
        <v>1</v>
      </c>
      <c r="CS846">
        <v>0</v>
      </c>
      <c r="CT846">
        <v>0</v>
      </c>
      <c r="CU846">
        <v>1</v>
      </c>
      <c r="CV846">
        <v>2</v>
      </c>
      <c r="CW846">
        <v>0</v>
      </c>
      <c r="CX846">
        <v>0</v>
      </c>
      <c r="CY846">
        <v>0</v>
      </c>
      <c r="CZ846">
        <v>0</v>
      </c>
      <c r="DA846">
        <v>2</v>
      </c>
      <c r="DB846">
        <v>0</v>
      </c>
      <c r="DC846">
        <v>0</v>
      </c>
      <c r="DD846">
        <v>2</v>
      </c>
      <c r="DE846">
        <v>1</v>
      </c>
      <c r="DF846">
        <v>1</v>
      </c>
      <c r="DG846">
        <v>0</v>
      </c>
      <c r="DH846">
        <v>0</v>
      </c>
      <c r="DI846">
        <v>26</v>
      </c>
      <c r="DJ846">
        <v>36</v>
      </c>
      <c r="DK846">
        <v>26</v>
      </c>
      <c r="DL846">
        <v>1</v>
      </c>
      <c r="DM846">
        <v>0</v>
      </c>
      <c r="DN846">
        <v>0</v>
      </c>
      <c r="DO846">
        <v>0</v>
      </c>
      <c r="DP846">
        <v>0</v>
      </c>
      <c r="DQ846">
        <v>1</v>
      </c>
      <c r="DR846">
        <v>0</v>
      </c>
      <c r="DS846">
        <v>0</v>
      </c>
      <c r="DT846">
        <v>2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1</v>
      </c>
      <c r="EF846">
        <v>1</v>
      </c>
      <c r="EG846">
        <v>0</v>
      </c>
      <c r="EH846">
        <v>0</v>
      </c>
      <c r="EI846">
        <v>0</v>
      </c>
      <c r="EJ846">
        <v>1</v>
      </c>
      <c r="EK846">
        <v>0</v>
      </c>
      <c r="EL846">
        <v>1</v>
      </c>
      <c r="EM846">
        <v>36</v>
      </c>
      <c r="EN846">
        <v>22</v>
      </c>
      <c r="EO846">
        <v>3</v>
      </c>
      <c r="EP846">
        <v>1</v>
      </c>
      <c r="EQ846">
        <v>3</v>
      </c>
      <c r="ER846">
        <v>0</v>
      </c>
      <c r="ES846">
        <v>0</v>
      </c>
      <c r="ET846">
        <v>0</v>
      </c>
      <c r="EU846">
        <v>1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1</v>
      </c>
      <c r="FF846">
        <v>0</v>
      </c>
      <c r="FG846">
        <v>1</v>
      </c>
      <c r="FH846">
        <v>0</v>
      </c>
      <c r="FI846">
        <v>0</v>
      </c>
      <c r="FJ846">
        <v>0</v>
      </c>
      <c r="FK846">
        <v>0</v>
      </c>
      <c r="FL846">
        <v>0</v>
      </c>
      <c r="FM846">
        <v>0</v>
      </c>
      <c r="FN846">
        <v>0</v>
      </c>
      <c r="FO846">
        <v>0</v>
      </c>
      <c r="FP846">
        <v>12</v>
      </c>
      <c r="FQ846">
        <v>22</v>
      </c>
      <c r="FR846">
        <v>50</v>
      </c>
      <c r="FS846">
        <v>15</v>
      </c>
      <c r="FT846">
        <v>1</v>
      </c>
      <c r="FU846">
        <v>10</v>
      </c>
      <c r="FV846">
        <v>0</v>
      </c>
      <c r="FW846">
        <v>0</v>
      </c>
      <c r="FX846">
        <v>6</v>
      </c>
      <c r="FY846">
        <v>0</v>
      </c>
      <c r="FZ846">
        <v>1</v>
      </c>
      <c r="GA846">
        <v>1</v>
      </c>
      <c r="GB846">
        <v>0</v>
      </c>
      <c r="GC846">
        <v>1</v>
      </c>
      <c r="GD846">
        <v>0</v>
      </c>
      <c r="GE846">
        <v>0</v>
      </c>
      <c r="GF846">
        <v>0</v>
      </c>
      <c r="GG846">
        <v>2</v>
      </c>
      <c r="GH846">
        <v>0</v>
      </c>
      <c r="GI846">
        <v>0</v>
      </c>
      <c r="GJ846">
        <v>0</v>
      </c>
      <c r="GK846">
        <v>1</v>
      </c>
      <c r="GL846">
        <v>2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10</v>
      </c>
      <c r="GU846">
        <v>50</v>
      </c>
      <c r="GV846">
        <v>48</v>
      </c>
      <c r="GW846">
        <v>25</v>
      </c>
      <c r="GX846">
        <v>9</v>
      </c>
      <c r="GY846">
        <v>0</v>
      </c>
      <c r="GZ846">
        <v>2</v>
      </c>
      <c r="HA846">
        <v>1</v>
      </c>
      <c r="HB846">
        <v>0</v>
      </c>
      <c r="HC846">
        <v>0</v>
      </c>
      <c r="HD846">
        <v>0</v>
      </c>
      <c r="HE846">
        <v>0</v>
      </c>
      <c r="HF846">
        <v>0</v>
      </c>
      <c r="HG846">
        <v>1</v>
      </c>
      <c r="HH846">
        <v>1</v>
      </c>
      <c r="HI846">
        <v>1</v>
      </c>
      <c r="HJ846">
        <v>0</v>
      </c>
      <c r="HK846">
        <v>1</v>
      </c>
      <c r="HL846">
        <v>2</v>
      </c>
      <c r="HM846">
        <v>0</v>
      </c>
      <c r="HN846">
        <v>1</v>
      </c>
      <c r="HO846">
        <v>0</v>
      </c>
      <c r="HP846">
        <v>0</v>
      </c>
      <c r="HQ846">
        <v>1</v>
      </c>
      <c r="HR846">
        <v>1</v>
      </c>
      <c r="HS846">
        <v>0</v>
      </c>
      <c r="HT846">
        <v>0</v>
      </c>
      <c r="HU846">
        <v>1</v>
      </c>
      <c r="HV846">
        <v>0</v>
      </c>
      <c r="HW846">
        <v>0</v>
      </c>
      <c r="HX846">
        <v>1</v>
      </c>
      <c r="HY846">
        <v>48</v>
      </c>
      <c r="HZ846">
        <v>41</v>
      </c>
      <c r="IA846">
        <v>25</v>
      </c>
      <c r="IB846">
        <v>7</v>
      </c>
      <c r="IC846">
        <v>0</v>
      </c>
      <c r="ID846">
        <v>2</v>
      </c>
      <c r="IE846">
        <v>0</v>
      </c>
      <c r="IF846">
        <v>0</v>
      </c>
      <c r="IG846">
        <v>0</v>
      </c>
      <c r="IH846">
        <v>1</v>
      </c>
      <c r="II846">
        <v>0</v>
      </c>
      <c r="IJ846">
        <v>0</v>
      </c>
      <c r="IK846">
        <v>0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1</v>
      </c>
      <c r="IU846">
        <v>0</v>
      </c>
      <c r="IV846">
        <v>0</v>
      </c>
      <c r="IW846">
        <v>0</v>
      </c>
      <c r="IX846">
        <v>2</v>
      </c>
      <c r="IY846">
        <v>0</v>
      </c>
      <c r="IZ846">
        <v>1</v>
      </c>
      <c r="JA846">
        <v>1</v>
      </c>
      <c r="JB846">
        <v>1</v>
      </c>
      <c r="JC846">
        <v>41</v>
      </c>
      <c r="JD846" t="s">
        <v>0</v>
      </c>
      <c r="JE846" t="s">
        <v>0</v>
      </c>
      <c r="JF846" t="s">
        <v>0</v>
      </c>
      <c r="JG846" t="s">
        <v>0</v>
      </c>
      <c r="JH846" t="s">
        <v>0</v>
      </c>
      <c r="JI846" t="s">
        <v>0</v>
      </c>
      <c r="JJ846" t="s">
        <v>0</v>
      </c>
      <c r="JK846" t="s">
        <v>0</v>
      </c>
      <c r="JL846" t="s">
        <v>0</v>
      </c>
      <c r="JM846" t="s">
        <v>0</v>
      </c>
      <c r="JN846" t="s">
        <v>0</v>
      </c>
      <c r="JO846" t="s">
        <v>0</v>
      </c>
      <c r="JP846" t="s">
        <v>0</v>
      </c>
      <c r="JQ846" t="s">
        <v>0</v>
      </c>
      <c r="JR846" t="s">
        <v>0</v>
      </c>
      <c r="JS846" t="s">
        <v>0</v>
      </c>
      <c r="JT846" t="s">
        <v>0</v>
      </c>
      <c r="JU846" t="s">
        <v>0</v>
      </c>
      <c r="JV846" t="s">
        <v>0</v>
      </c>
      <c r="JW846">
        <v>0</v>
      </c>
      <c r="JX846">
        <v>0</v>
      </c>
      <c r="JY846">
        <v>0</v>
      </c>
      <c r="JZ846">
        <v>0</v>
      </c>
      <c r="KA846">
        <v>0</v>
      </c>
      <c r="KB846">
        <v>0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0</v>
      </c>
      <c r="KJ846">
        <v>0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0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  <c r="LM846">
        <v>0</v>
      </c>
      <c r="LN846">
        <v>0</v>
      </c>
      <c r="LO846">
        <v>0</v>
      </c>
      <c r="LP846">
        <v>0</v>
      </c>
      <c r="LQ846">
        <v>0</v>
      </c>
      <c r="LR846">
        <v>0</v>
      </c>
      <c r="LS846">
        <v>0</v>
      </c>
      <c r="LT846">
        <v>0</v>
      </c>
      <c r="LU846">
        <v>0</v>
      </c>
      <c r="LV846">
        <v>0</v>
      </c>
      <c r="LW846">
        <v>0</v>
      </c>
      <c r="LX846">
        <v>0</v>
      </c>
      <c r="LY846">
        <v>0</v>
      </c>
      <c r="LZ846">
        <v>0</v>
      </c>
      <c r="MA846">
        <v>0</v>
      </c>
      <c r="MB846">
        <v>0</v>
      </c>
      <c r="MC846">
        <v>0</v>
      </c>
      <c r="MD846">
        <v>0</v>
      </c>
      <c r="ME846">
        <v>0</v>
      </c>
      <c r="MF846">
        <v>0</v>
      </c>
      <c r="MG846">
        <v>0</v>
      </c>
      <c r="MH846">
        <v>0</v>
      </c>
      <c r="MI846">
        <v>0</v>
      </c>
      <c r="MJ846">
        <v>0</v>
      </c>
      <c r="MK846">
        <v>0</v>
      </c>
      <c r="ML846">
        <v>0</v>
      </c>
      <c r="MM846">
        <v>0</v>
      </c>
    </row>
    <row r="847" spans="1:351">
      <c r="A847" t="s">
        <v>207</v>
      </c>
      <c r="B847" t="s">
        <v>135</v>
      </c>
      <c r="C847" t="str">
        <f>"206101"</f>
        <v>206101</v>
      </c>
      <c r="D847" t="s">
        <v>205</v>
      </c>
      <c r="E847">
        <v>136</v>
      </c>
      <c r="F847">
        <v>1184</v>
      </c>
      <c r="G847">
        <v>900</v>
      </c>
      <c r="H847">
        <v>235</v>
      </c>
      <c r="I847">
        <v>665</v>
      </c>
      <c r="J847">
        <v>0</v>
      </c>
      <c r="K847">
        <v>3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665</v>
      </c>
      <c r="T847">
        <v>0</v>
      </c>
      <c r="U847">
        <v>0</v>
      </c>
      <c r="V847">
        <v>665</v>
      </c>
      <c r="W847">
        <v>6</v>
      </c>
      <c r="X847">
        <v>2</v>
      </c>
      <c r="Y847">
        <v>3</v>
      </c>
      <c r="Z847">
        <v>1</v>
      </c>
      <c r="AA847">
        <v>659</v>
      </c>
      <c r="AB847">
        <v>293</v>
      </c>
      <c r="AC847">
        <v>61</v>
      </c>
      <c r="AD847">
        <v>22</v>
      </c>
      <c r="AE847">
        <v>142</v>
      </c>
      <c r="AF847">
        <v>1</v>
      </c>
      <c r="AG847">
        <v>29</v>
      </c>
      <c r="AH847">
        <v>1</v>
      </c>
      <c r="AI847">
        <v>0</v>
      </c>
      <c r="AJ847">
        <v>0</v>
      </c>
      <c r="AK847">
        <v>1</v>
      </c>
      <c r="AL847">
        <v>9</v>
      </c>
      <c r="AM847">
        <v>2</v>
      </c>
      <c r="AN847">
        <v>0</v>
      </c>
      <c r="AO847">
        <v>2</v>
      </c>
      <c r="AP847">
        <v>0</v>
      </c>
      <c r="AQ847">
        <v>0</v>
      </c>
      <c r="AR847">
        <v>0</v>
      </c>
      <c r="AS847">
        <v>0</v>
      </c>
      <c r="AT847">
        <v>7</v>
      </c>
      <c r="AU847">
        <v>0</v>
      </c>
      <c r="AV847">
        <v>2</v>
      </c>
      <c r="AW847">
        <v>6</v>
      </c>
      <c r="AX847">
        <v>0</v>
      </c>
      <c r="AY847">
        <v>0</v>
      </c>
      <c r="AZ847">
        <v>0</v>
      </c>
      <c r="BA847">
        <v>0</v>
      </c>
      <c r="BB847">
        <v>3</v>
      </c>
      <c r="BC847">
        <v>1</v>
      </c>
      <c r="BD847">
        <v>4</v>
      </c>
      <c r="BE847">
        <v>293</v>
      </c>
      <c r="BF847">
        <v>153</v>
      </c>
      <c r="BG847">
        <v>47</v>
      </c>
      <c r="BH847">
        <v>5</v>
      </c>
      <c r="BI847">
        <v>30</v>
      </c>
      <c r="BJ847">
        <v>5</v>
      </c>
      <c r="BK847">
        <v>18</v>
      </c>
      <c r="BL847">
        <v>0</v>
      </c>
      <c r="BM847">
        <v>0</v>
      </c>
      <c r="BN847">
        <v>3</v>
      </c>
      <c r="BO847">
        <v>0</v>
      </c>
      <c r="BP847">
        <v>3</v>
      </c>
      <c r="BQ847">
        <v>2</v>
      </c>
      <c r="BR847">
        <v>1</v>
      </c>
      <c r="BS847">
        <v>0</v>
      </c>
      <c r="BT847">
        <v>0</v>
      </c>
      <c r="BU847">
        <v>0</v>
      </c>
      <c r="BV847">
        <v>1</v>
      </c>
      <c r="BW847">
        <v>0</v>
      </c>
      <c r="BX847">
        <v>1</v>
      </c>
      <c r="BY847">
        <v>0</v>
      </c>
      <c r="BZ847">
        <v>1</v>
      </c>
      <c r="CA847">
        <v>0</v>
      </c>
      <c r="CB847">
        <v>1</v>
      </c>
      <c r="CC847">
        <v>0</v>
      </c>
      <c r="CD847">
        <v>0</v>
      </c>
      <c r="CE847">
        <v>1</v>
      </c>
      <c r="CF847">
        <v>0</v>
      </c>
      <c r="CG847">
        <v>1</v>
      </c>
      <c r="CH847">
        <v>33</v>
      </c>
      <c r="CI847">
        <v>153</v>
      </c>
      <c r="CJ847">
        <v>13</v>
      </c>
      <c r="CK847">
        <v>3</v>
      </c>
      <c r="CL847">
        <v>5</v>
      </c>
      <c r="CM847">
        <v>2</v>
      </c>
      <c r="CN847">
        <v>0</v>
      </c>
      <c r="CO847">
        <v>1</v>
      </c>
      <c r="CP847">
        <v>1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1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13</v>
      </c>
      <c r="DJ847">
        <v>24</v>
      </c>
      <c r="DK847">
        <v>12</v>
      </c>
      <c r="DL847">
        <v>0</v>
      </c>
      <c r="DM847">
        <v>2</v>
      </c>
      <c r="DN847">
        <v>0</v>
      </c>
      <c r="DO847">
        <v>0</v>
      </c>
      <c r="DP847">
        <v>0</v>
      </c>
      <c r="DQ847">
        <v>2</v>
      </c>
      <c r="DR847">
        <v>0</v>
      </c>
      <c r="DS847">
        <v>1</v>
      </c>
      <c r="DT847">
        <v>2</v>
      </c>
      <c r="DU847">
        <v>1</v>
      </c>
      <c r="DV847">
        <v>0</v>
      </c>
      <c r="DW847">
        <v>0</v>
      </c>
      <c r="DX847">
        <v>0</v>
      </c>
      <c r="DY847">
        <v>1</v>
      </c>
      <c r="DZ847">
        <v>0</v>
      </c>
      <c r="EA847">
        <v>0</v>
      </c>
      <c r="EB847">
        <v>1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1</v>
      </c>
      <c r="EI847">
        <v>0</v>
      </c>
      <c r="EJ847">
        <v>0</v>
      </c>
      <c r="EK847">
        <v>0</v>
      </c>
      <c r="EL847">
        <v>1</v>
      </c>
      <c r="EM847">
        <v>24</v>
      </c>
      <c r="EN847">
        <v>21</v>
      </c>
      <c r="EO847">
        <v>4</v>
      </c>
      <c r="EP847">
        <v>1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4</v>
      </c>
      <c r="FF847">
        <v>1</v>
      </c>
      <c r="FG847">
        <v>0</v>
      </c>
      <c r="FH847">
        <v>0</v>
      </c>
      <c r="FI847">
        <v>2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9</v>
      </c>
      <c r="FQ847">
        <v>21</v>
      </c>
      <c r="FR847">
        <v>74</v>
      </c>
      <c r="FS847">
        <v>26</v>
      </c>
      <c r="FT847">
        <v>2</v>
      </c>
      <c r="FU847">
        <v>17</v>
      </c>
      <c r="FV847">
        <v>2</v>
      </c>
      <c r="FW847">
        <v>2</v>
      </c>
      <c r="FX847">
        <v>7</v>
      </c>
      <c r="FY847">
        <v>0</v>
      </c>
      <c r="FZ847">
        <v>0</v>
      </c>
      <c r="GA847">
        <v>0</v>
      </c>
      <c r="GB847">
        <v>0</v>
      </c>
      <c r="GC847">
        <v>1</v>
      </c>
      <c r="GD847">
        <v>0</v>
      </c>
      <c r="GE847">
        <v>0</v>
      </c>
      <c r="GF847">
        <v>0</v>
      </c>
      <c r="GG847">
        <v>0</v>
      </c>
      <c r="GH847">
        <v>0</v>
      </c>
      <c r="GI847">
        <v>0</v>
      </c>
      <c r="GJ847">
        <v>1</v>
      </c>
      <c r="GK847">
        <v>0</v>
      </c>
      <c r="GL847">
        <v>0</v>
      </c>
      <c r="GM847">
        <v>1</v>
      </c>
      <c r="GN847">
        <v>0</v>
      </c>
      <c r="GO847">
        <v>0</v>
      </c>
      <c r="GP847">
        <v>0</v>
      </c>
      <c r="GQ847">
        <v>0</v>
      </c>
      <c r="GR847">
        <v>0</v>
      </c>
      <c r="GS847">
        <v>3</v>
      </c>
      <c r="GT847">
        <v>12</v>
      </c>
      <c r="GU847">
        <v>74</v>
      </c>
      <c r="GV847">
        <v>45</v>
      </c>
      <c r="GW847">
        <v>16</v>
      </c>
      <c r="GX847">
        <v>11</v>
      </c>
      <c r="GY847">
        <v>1</v>
      </c>
      <c r="GZ847">
        <v>0</v>
      </c>
      <c r="HA847">
        <v>4</v>
      </c>
      <c r="HB847">
        <v>0</v>
      </c>
      <c r="HC847">
        <v>2</v>
      </c>
      <c r="HD847">
        <v>1</v>
      </c>
      <c r="HE847">
        <v>0</v>
      </c>
      <c r="HF847">
        <v>1</v>
      </c>
      <c r="HG847">
        <v>1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1</v>
      </c>
      <c r="HP847">
        <v>2</v>
      </c>
      <c r="HQ847">
        <v>1</v>
      </c>
      <c r="HR847">
        <v>0</v>
      </c>
      <c r="HS847">
        <v>1</v>
      </c>
      <c r="HT847">
        <v>0</v>
      </c>
      <c r="HU847">
        <v>0</v>
      </c>
      <c r="HV847">
        <v>0</v>
      </c>
      <c r="HW847">
        <v>0</v>
      </c>
      <c r="HX847">
        <v>1</v>
      </c>
      <c r="HY847">
        <v>45</v>
      </c>
      <c r="HZ847">
        <v>35</v>
      </c>
      <c r="IA847">
        <v>23</v>
      </c>
      <c r="IB847">
        <v>4</v>
      </c>
      <c r="IC847">
        <v>0</v>
      </c>
      <c r="ID847">
        <v>2</v>
      </c>
      <c r="IE847">
        <v>0</v>
      </c>
      <c r="IF847">
        <v>1</v>
      </c>
      <c r="IG847">
        <v>0</v>
      </c>
      <c r="IH847">
        <v>0</v>
      </c>
      <c r="II847">
        <v>0</v>
      </c>
      <c r="IJ847">
        <v>0</v>
      </c>
      <c r="IK847">
        <v>0</v>
      </c>
      <c r="IL847">
        <v>1</v>
      </c>
      <c r="IM847">
        <v>0</v>
      </c>
      <c r="IN847">
        <v>0</v>
      </c>
      <c r="IO847">
        <v>0</v>
      </c>
      <c r="IP847">
        <v>0</v>
      </c>
      <c r="IQ847">
        <v>0</v>
      </c>
      <c r="IR847">
        <v>0</v>
      </c>
      <c r="IS847">
        <v>1</v>
      </c>
      <c r="IT847">
        <v>0</v>
      </c>
      <c r="IU847">
        <v>0</v>
      </c>
      <c r="IV847">
        <v>0</v>
      </c>
      <c r="IW847">
        <v>0</v>
      </c>
      <c r="IX847">
        <v>1</v>
      </c>
      <c r="IY847">
        <v>0</v>
      </c>
      <c r="IZ847">
        <v>0</v>
      </c>
      <c r="JA847">
        <v>0</v>
      </c>
      <c r="JB847">
        <v>2</v>
      </c>
      <c r="JC847">
        <v>35</v>
      </c>
      <c r="JD847" t="s">
        <v>0</v>
      </c>
      <c r="JE847" t="s">
        <v>0</v>
      </c>
      <c r="JF847" t="s">
        <v>0</v>
      </c>
      <c r="JG847" t="s">
        <v>0</v>
      </c>
      <c r="JH847" t="s">
        <v>0</v>
      </c>
      <c r="JI847" t="s">
        <v>0</v>
      </c>
      <c r="JJ847" t="s">
        <v>0</v>
      </c>
      <c r="JK847" t="s">
        <v>0</v>
      </c>
      <c r="JL847" t="s">
        <v>0</v>
      </c>
      <c r="JM847" t="s">
        <v>0</v>
      </c>
      <c r="JN847" t="s">
        <v>0</v>
      </c>
      <c r="JO847" t="s">
        <v>0</v>
      </c>
      <c r="JP847" t="s">
        <v>0</v>
      </c>
      <c r="JQ847" t="s">
        <v>0</v>
      </c>
      <c r="JR847" t="s">
        <v>0</v>
      </c>
      <c r="JS847" t="s">
        <v>0</v>
      </c>
      <c r="JT847" t="s">
        <v>0</v>
      </c>
      <c r="JU847" t="s">
        <v>0</v>
      </c>
      <c r="JV847" t="s">
        <v>0</v>
      </c>
      <c r="JW847">
        <v>1</v>
      </c>
      <c r="JX847">
        <v>1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1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0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0</v>
      </c>
      <c r="LM847">
        <v>0</v>
      </c>
      <c r="LN847">
        <v>0</v>
      </c>
      <c r="LO847">
        <v>0</v>
      </c>
      <c r="LP847">
        <v>0</v>
      </c>
      <c r="LQ847">
        <v>0</v>
      </c>
      <c r="LR847">
        <v>0</v>
      </c>
      <c r="LS847">
        <v>0</v>
      </c>
      <c r="LT847">
        <v>0</v>
      </c>
      <c r="LU847">
        <v>0</v>
      </c>
      <c r="LV847">
        <v>0</v>
      </c>
      <c r="LW847">
        <v>0</v>
      </c>
      <c r="LX847">
        <v>0</v>
      </c>
      <c r="LY847">
        <v>0</v>
      </c>
      <c r="LZ847">
        <v>0</v>
      </c>
      <c r="MA847">
        <v>0</v>
      </c>
      <c r="MB847">
        <v>0</v>
      </c>
      <c r="MC847">
        <v>0</v>
      </c>
      <c r="MD847">
        <v>0</v>
      </c>
      <c r="ME847">
        <v>0</v>
      </c>
      <c r="MF847">
        <v>0</v>
      </c>
      <c r="MG847">
        <v>0</v>
      </c>
      <c r="MH847">
        <v>0</v>
      </c>
      <c r="MI847">
        <v>0</v>
      </c>
      <c r="MJ847">
        <v>0</v>
      </c>
      <c r="MK847">
        <v>0</v>
      </c>
      <c r="ML847">
        <v>0</v>
      </c>
      <c r="MM847">
        <v>0</v>
      </c>
    </row>
    <row r="848" spans="1:351">
      <c r="A848" t="s">
        <v>206</v>
      </c>
      <c r="B848" t="s">
        <v>135</v>
      </c>
      <c r="C848" t="str">
        <f>"206101"</f>
        <v>206101</v>
      </c>
      <c r="D848" t="s">
        <v>205</v>
      </c>
      <c r="E848">
        <v>137</v>
      </c>
      <c r="F848">
        <v>1389</v>
      </c>
      <c r="G848">
        <v>1060</v>
      </c>
      <c r="H848">
        <v>257</v>
      </c>
      <c r="I848">
        <v>803</v>
      </c>
      <c r="J848">
        <v>0</v>
      </c>
      <c r="K848">
        <v>10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803</v>
      </c>
      <c r="T848">
        <v>0</v>
      </c>
      <c r="U848">
        <v>0</v>
      </c>
      <c r="V848">
        <v>803</v>
      </c>
      <c r="W848">
        <v>14</v>
      </c>
      <c r="X848">
        <v>10</v>
      </c>
      <c r="Y848">
        <v>1</v>
      </c>
      <c r="Z848">
        <v>3</v>
      </c>
      <c r="AA848">
        <v>789</v>
      </c>
      <c r="AB848">
        <v>293</v>
      </c>
      <c r="AC848">
        <v>53</v>
      </c>
      <c r="AD848">
        <v>24</v>
      </c>
      <c r="AE848">
        <v>142</v>
      </c>
      <c r="AF848">
        <v>3</v>
      </c>
      <c r="AG848">
        <v>24</v>
      </c>
      <c r="AH848">
        <v>6</v>
      </c>
      <c r="AI848">
        <v>2</v>
      </c>
      <c r="AJ848">
        <v>1</v>
      </c>
      <c r="AK848">
        <v>6</v>
      </c>
      <c r="AL848">
        <v>13</v>
      </c>
      <c r="AM848">
        <v>2</v>
      </c>
      <c r="AN848">
        <v>0</v>
      </c>
      <c r="AO848">
        <v>1</v>
      </c>
      <c r="AP848">
        <v>0</v>
      </c>
      <c r="AQ848">
        <v>4</v>
      </c>
      <c r="AR848">
        <v>0</v>
      </c>
      <c r="AS848">
        <v>0</v>
      </c>
      <c r="AT848">
        <v>4</v>
      </c>
      <c r="AU848">
        <v>0</v>
      </c>
      <c r="AV848">
        <v>1</v>
      </c>
      <c r="AW848">
        <v>1</v>
      </c>
      <c r="AX848">
        <v>0</v>
      </c>
      <c r="AY848">
        <v>1</v>
      </c>
      <c r="AZ848">
        <v>0</v>
      </c>
      <c r="BA848">
        <v>1</v>
      </c>
      <c r="BB848">
        <v>2</v>
      </c>
      <c r="BC848">
        <v>0</v>
      </c>
      <c r="BD848">
        <v>2</v>
      </c>
      <c r="BE848">
        <v>293</v>
      </c>
      <c r="BF848">
        <v>149</v>
      </c>
      <c r="BG848">
        <v>52</v>
      </c>
      <c r="BH848">
        <v>6</v>
      </c>
      <c r="BI848">
        <v>30</v>
      </c>
      <c r="BJ848">
        <v>8</v>
      </c>
      <c r="BK848">
        <v>14</v>
      </c>
      <c r="BL848">
        <v>0</v>
      </c>
      <c r="BM848">
        <v>0</v>
      </c>
      <c r="BN848">
        <v>0</v>
      </c>
      <c r="BO848">
        <v>2</v>
      </c>
      <c r="BP848">
        <v>1</v>
      </c>
      <c r="BQ848">
        <v>1</v>
      </c>
      <c r="BR848">
        <v>1</v>
      </c>
      <c r="BS848">
        <v>0</v>
      </c>
      <c r="BT848">
        <v>1</v>
      </c>
      <c r="BU848">
        <v>0</v>
      </c>
      <c r="BV848">
        <v>0</v>
      </c>
      <c r="BW848">
        <v>0</v>
      </c>
      <c r="BX848">
        <v>3</v>
      </c>
      <c r="BY848">
        <v>0</v>
      </c>
      <c r="BZ848">
        <v>1</v>
      </c>
      <c r="CA848">
        <v>0</v>
      </c>
      <c r="CB848">
        <v>0</v>
      </c>
      <c r="CC848">
        <v>0</v>
      </c>
      <c r="CD848">
        <v>0</v>
      </c>
      <c r="CE848">
        <v>1</v>
      </c>
      <c r="CF848">
        <v>0</v>
      </c>
      <c r="CG848">
        <v>0</v>
      </c>
      <c r="CH848">
        <v>28</v>
      </c>
      <c r="CI848">
        <v>149</v>
      </c>
      <c r="CJ848">
        <v>29</v>
      </c>
      <c r="CK848">
        <v>15</v>
      </c>
      <c r="CL848">
        <v>5</v>
      </c>
      <c r="CM848">
        <v>1</v>
      </c>
      <c r="CN848">
        <v>1</v>
      </c>
      <c r="CO848">
        <v>0</v>
      </c>
      <c r="CP848">
        <v>0</v>
      </c>
      <c r="CQ848">
        <v>0</v>
      </c>
      <c r="CR848">
        <v>2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1</v>
      </c>
      <c r="CY848">
        <v>0</v>
      </c>
      <c r="CZ848">
        <v>0</v>
      </c>
      <c r="DA848">
        <v>1</v>
      </c>
      <c r="DB848">
        <v>0</v>
      </c>
      <c r="DC848">
        <v>1</v>
      </c>
      <c r="DD848">
        <v>0</v>
      </c>
      <c r="DE848">
        <v>0</v>
      </c>
      <c r="DF848">
        <v>0</v>
      </c>
      <c r="DG848">
        <v>0</v>
      </c>
      <c r="DH848">
        <v>2</v>
      </c>
      <c r="DI848">
        <v>29</v>
      </c>
      <c r="DJ848">
        <v>54</v>
      </c>
      <c r="DK848">
        <v>34</v>
      </c>
      <c r="DL848">
        <v>0</v>
      </c>
      <c r="DM848">
        <v>0</v>
      </c>
      <c r="DN848">
        <v>1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3</v>
      </c>
      <c r="DU848">
        <v>0</v>
      </c>
      <c r="DV848">
        <v>0</v>
      </c>
      <c r="DW848">
        <v>1</v>
      </c>
      <c r="DX848">
        <v>0</v>
      </c>
      <c r="DY848">
        <v>2</v>
      </c>
      <c r="DZ848">
        <v>2</v>
      </c>
      <c r="EA848">
        <v>1</v>
      </c>
      <c r="EB848">
        <v>0</v>
      </c>
      <c r="EC848">
        <v>0</v>
      </c>
      <c r="ED848">
        <v>0</v>
      </c>
      <c r="EE848">
        <v>5</v>
      </c>
      <c r="EF848">
        <v>0</v>
      </c>
      <c r="EG848">
        <v>0</v>
      </c>
      <c r="EH848">
        <v>2</v>
      </c>
      <c r="EI848">
        <v>0</v>
      </c>
      <c r="EJ848">
        <v>0</v>
      </c>
      <c r="EK848">
        <v>0</v>
      </c>
      <c r="EL848">
        <v>3</v>
      </c>
      <c r="EM848">
        <v>54</v>
      </c>
      <c r="EN848">
        <v>31</v>
      </c>
      <c r="EO848">
        <v>10</v>
      </c>
      <c r="EP848">
        <v>1</v>
      </c>
      <c r="EQ848">
        <v>4</v>
      </c>
      <c r="ER848">
        <v>0</v>
      </c>
      <c r="ES848">
        <v>0</v>
      </c>
      <c r="ET848">
        <v>0</v>
      </c>
      <c r="EU848">
        <v>2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2</v>
      </c>
      <c r="FH848">
        <v>0</v>
      </c>
      <c r="FI848">
        <v>1</v>
      </c>
      <c r="FJ848">
        <v>0</v>
      </c>
      <c r="FK848">
        <v>0</v>
      </c>
      <c r="FL848">
        <v>0</v>
      </c>
      <c r="FM848">
        <v>0</v>
      </c>
      <c r="FN848">
        <v>0</v>
      </c>
      <c r="FO848">
        <v>0</v>
      </c>
      <c r="FP848">
        <v>11</v>
      </c>
      <c r="FQ848">
        <v>31</v>
      </c>
      <c r="FR848">
        <v>77</v>
      </c>
      <c r="FS848">
        <v>16</v>
      </c>
      <c r="FT848">
        <v>9</v>
      </c>
      <c r="FU848">
        <v>14</v>
      </c>
      <c r="FV848">
        <v>1</v>
      </c>
      <c r="FW848">
        <v>0</v>
      </c>
      <c r="FX848">
        <v>9</v>
      </c>
      <c r="FY848">
        <v>0</v>
      </c>
      <c r="FZ848">
        <v>1</v>
      </c>
      <c r="GA848">
        <v>0</v>
      </c>
      <c r="GB848">
        <v>1</v>
      </c>
      <c r="GC848">
        <v>0</v>
      </c>
      <c r="GD848">
        <v>1</v>
      </c>
      <c r="GE848">
        <v>0</v>
      </c>
      <c r="GF848">
        <v>0</v>
      </c>
      <c r="GG848">
        <v>0</v>
      </c>
      <c r="GH848">
        <v>0</v>
      </c>
      <c r="GI848">
        <v>0</v>
      </c>
      <c r="GJ848">
        <v>0</v>
      </c>
      <c r="GK848">
        <v>0</v>
      </c>
      <c r="GL848">
        <v>0</v>
      </c>
      <c r="GM848">
        <v>0</v>
      </c>
      <c r="GN848">
        <v>0</v>
      </c>
      <c r="GO848">
        <v>0</v>
      </c>
      <c r="GP848">
        <v>0</v>
      </c>
      <c r="GQ848">
        <v>0</v>
      </c>
      <c r="GR848">
        <v>0</v>
      </c>
      <c r="GS848">
        <v>3</v>
      </c>
      <c r="GT848">
        <v>22</v>
      </c>
      <c r="GU848">
        <v>77</v>
      </c>
      <c r="GV848">
        <v>91</v>
      </c>
      <c r="GW848">
        <v>54</v>
      </c>
      <c r="GX848">
        <v>12</v>
      </c>
      <c r="GY848">
        <v>1</v>
      </c>
      <c r="GZ848">
        <v>1</v>
      </c>
      <c r="HA848">
        <v>4</v>
      </c>
      <c r="HB848">
        <v>2</v>
      </c>
      <c r="HC848">
        <v>2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1</v>
      </c>
      <c r="HJ848">
        <v>1</v>
      </c>
      <c r="HK848">
        <v>0</v>
      </c>
      <c r="HL848">
        <v>0</v>
      </c>
      <c r="HM848">
        <v>0</v>
      </c>
      <c r="HN848">
        <v>2</v>
      </c>
      <c r="HO848">
        <v>1</v>
      </c>
      <c r="HP848">
        <v>0</v>
      </c>
      <c r="HQ848">
        <v>1</v>
      </c>
      <c r="HR848">
        <v>0</v>
      </c>
      <c r="HS848">
        <v>2</v>
      </c>
      <c r="HT848">
        <v>0</v>
      </c>
      <c r="HU848">
        <v>5</v>
      </c>
      <c r="HV848">
        <v>0</v>
      </c>
      <c r="HW848">
        <v>0</v>
      </c>
      <c r="HX848">
        <v>1</v>
      </c>
      <c r="HY848">
        <v>91</v>
      </c>
      <c r="HZ848">
        <v>61</v>
      </c>
      <c r="IA848">
        <v>32</v>
      </c>
      <c r="IB848">
        <v>9</v>
      </c>
      <c r="IC848">
        <v>1</v>
      </c>
      <c r="ID848">
        <v>2</v>
      </c>
      <c r="IE848">
        <v>0</v>
      </c>
      <c r="IF848">
        <v>1</v>
      </c>
      <c r="IG848">
        <v>0</v>
      </c>
      <c r="IH848">
        <v>0</v>
      </c>
      <c r="II848">
        <v>2</v>
      </c>
      <c r="IJ848">
        <v>1</v>
      </c>
      <c r="IK848">
        <v>1</v>
      </c>
      <c r="IL848">
        <v>2</v>
      </c>
      <c r="IM848">
        <v>2</v>
      </c>
      <c r="IN848">
        <v>1</v>
      </c>
      <c r="IO848">
        <v>2</v>
      </c>
      <c r="IP848">
        <v>0</v>
      </c>
      <c r="IQ848">
        <v>2</v>
      </c>
      <c r="IR848">
        <v>1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1</v>
      </c>
      <c r="IY848">
        <v>0</v>
      </c>
      <c r="IZ848">
        <v>0</v>
      </c>
      <c r="JA848">
        <v>1</v>
      </c>
      <c r="JB848">
        <v>0</v>
      </c>
      <c r="JC848">
        <v>61</v>
      </c>
      <c r="JD848" t="s">
        <v>0</v>
      </c>
      <c r="JE848" t="s">
        <v>0</v>
      </c>
      <c r="JF848" t="s">
        <v>0</v>
      </c>
      <c r="JG848" t="s">
        <v>0</v>
      </c>
      <c r="JH848" t="s">
        <v>0</v>
      </c>
      <c r="JI848" t="s">
        <v>0</v>
      </c>
      <c r="JJ848" t="s">
        <v>0</v>
      </c>
      <c r="JK848" t="s">
        <v>0</v>
      </c>
      <c r="JL848" t="s">
        <v>0</v>
      </c>
      <c r="JM848" t="s">
        <v>0</v>
      </c>
      <c r="JN848" t="s">
        <v>0</v>
      </c>
      <c r="JO848" t="s">
        <v>0</v>
      </c>
      <c r="JP848" t="s">
        <v>0</v>
      </c>
      <c r="JQ848" t="s">
        <v>0</v>
      </c>
      <c r="JR848" t="s">
        <v>0</v>
      </c>
      <c r="JS848" t="s">
        <v>0</v>
      </c>
      <c r="JT848" t="s">
        <v>0</v>
      </c>
      <c r="JU848" t="s">
        <v>0</v>
      </c>
      <c r="JV848" t="s">
        <v>0</v>
      </c>
      <c r="JW848">
        <v>3</v>
      </c>
      <c r="JX848">
        <v>1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1</v>
      </c>
      <c r="KL848">
        <v>0</v>
      </c>
      <c r="KM848">
        <v>0</v>
      </c>
      <c r="KN848">
        <v>0</v>
      </c>
      <c r="KO848">
        <v>1</v>
      </c>
      <c r="KP848">
        <v>0</v>
      </c>
      <c r="KQ848">
        <v>0</v>
      </c>
      <c r="KR848">
        <v>3</v>
      </c>
      <c r="KS848">
        <v>0</v>
      </c>
      <c r="KT848">
        <v>0</v>
      </c>
      <c r="KU848">
        <v>0</v>
      </c>
      <c r="KV848">
        <v>0</v>
      </c>
      <c r="KW848">
        <v>0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  <c r="LM848">
        <v>0</v>
      </c>
      <c r="LN848">
        <v>0</v>
      </c>
      <c r="LO848">
        <v>0</v>
      </c>
      <c r="LP848">
        <v>0</v>
      </c>
      <c r="LQ848">
        <v>0</v>
      </c>
      <c r="LR848">
        <v>0</v>
      </c>
      <c r="LS848">
        <v>0</v>
      </c>
      <c r="LT848">
        <v>0</v>
      </c>
      <c r="LU848">
        <v>0</v>
      </c>
      <c r="LV848">
        <v>1</v>
      </c>
      <c r="LW848">
        <v>1</v>
      </c>
      <c r="LX848">
        <v>0</v>
      </c>
      <c r="LY848">
        <v>0</v>
      </c>
      <c r="LZ848">
        <v>0</v>
      </c>
      <c r="MA848">
        <v>0</v>
      </c>
      <c r="MB848">
        <v>0</v>
      </c>
      <c r="MC848">
        <v>0</v>
      </c>
      <c r="MD848">
        <v>0</v>
      </c>
      <c r="ME848">
        <v>0</v>
      </c>
      <c r="MF848">
        <v>0</v>
      </c>
      <c r="MG848">
        <v>0</v>
      </c>
      <c r="MH848">
        <v>0</v>
      </c>
      <c r="MI848">
        <v>0</v>
      </c>
      <c r="MJ848">
        <v>0</v>
      </c>
      <c r="MK848">
        <v>0</v>
      </c>
      <c r="ML848">
        <v>0</v>
      </c>
      <c r="MM848">
        <v>1</v>
      </c>
    </row>
    <row r="849" spans="1:351">
      <c r="A849" t="s">
        <v>204</v>
      </c>
      <c r="B849" t="s">
        <v>135</v>
      </c>
      <c r="C849" t="str">
        <f>"206101"</f>
        <v>206101</v>
      </c>
      <c r="D849" t="s">
        <v>203</v>
      </c>
      <c r="E849">
        <v>138</v>
      </c>
      <c r="F849">
        <v>1535</v>
      </c>
      <c r="G849">
        <v>1180</v>
      </c>
      <c r="H849">
        <v>219</v>
      </c>
      <c r="I849">
        <v>961</v>
      </c>
      <c r="J849">
        <v>1</v>
      </c>
      <c r="K849">
        <v>5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961</v>
      </c>
      <c r="T849">
        <v>0</v>
      </c>
      <c r="U849">
        <v>1</v>
      </c>
      <c r="V849">
        <v>960</v>
      </c>
      <c r="W849">
        <v>9</v>
      </c>
      <c r="X849">
        <v>6</v>
      </c>
      <c r="Y849">
        <v>1</v>
      </c>
      <c r="Z849">
        <v>2</v>
      </c>
      <c r="AA849">
        <v>951</v>
      </c>
      <c r="AB849">
        <v>386</v>
      </c>
      <c r="AC849">
        <v>88</v>
      </c>
      <c r="AD849">
        <v>20</v>
      </c>
      <c r="AE849">
        <v>168</v>
      </c>
      <c r="AF849">
        <v>0</v>
      </c>
      <c r="AG849">
        <v>35</v>
      </c>
      <c r="AH849">
        <v>3</v>
      </c>
      <c r="AI849">
        <v>3</v>
      </c>
      <c r="AJ849">
        <v>1</v>
      </c>
      <c r="AK849">
        <v>14</v>
      </c>
      <c r="AL849">
        <v>19</v>
      </c>
      <c r="AM849">
        <v>5</v>
      </c>
      <c r="AN849">
        <v>0</v>
      </c>
      <c r="AO849">
        <v>5</v>
      </c>
      <c r="AP849">
        <v>0</v>
      </c>
      <c r="AQ849">
        <v>3</v>
      </c>
      <c r="AR849">
        <v>0</v>
      </c>
      <c r="AS849">
        <v>1</v>
      </c>
      <c r="AT849">
        <v>2</v>
      </c>
      <c r="AU849">
        <v>0</v>
      </c>
      <c r="AV849">
        <v>2</v>
      </c>
      <c r="AW849">
        <v>5</v>
      </c>
      <c r="AX849">
        <v>2</v>
      </c>
      <c r="AY849">
        <v>1</v>
      </c>
      <c r="AZ849">
        <v>0</v>
      </c>
      <c r="BA849">
        <v>0</v>
      </c>
      <c r="BB849">
        <v>4</v>
      </c>
      <c r="BC849">
        <v>1</v>
      </c>
      <c r="BD849">
        <v>4</v>
      </c>
      <c r="BE849">
        <v>386</v>
      </c>
      <c r="BF849">
        <v>182</v>
      </c>
      <c r="BG849">
        <v>65</v>
      </c>
      <c r="BH849">
        <v>8</v>
      </c>
      <c r="BI849">
        <v>30</v>
      </c>
      <c r="BJ849">
        <v>15</v>
      </c>
      <c r="BK849">
        <v>15</v>
      </c>
      <c r="BL849">
        <v>1</v>
      </c>
      <c r="BM849">
        <v>0</v>
      </c>
      <c r="BN849">
        <v>0</v>
      </c>
      <c r="BO849">
        <v>1</v>
      </c>
      <c r="BP849">
        <v>2</v>
      </c>
      <c r="BQ849">
        <v>1</v>
      </c>
      <c r="BR849">
        <v>0</v>
      </c>
      <c r="BS849">
        <v>1</v>
      </c>
      <c r="BT849">
        <v>1</v>
      </c>
      <c r="BU849">
        <v>0</v>
      </c>
      <c r="BV849">
        <v>0</v>
      </c>
      <c r="BW849">
        <v>0</v>
      </c>
      <c r="BX849">
        <v>2</v>
      </c>
      <c r="BY849">
        <v>0</v>
      </c>
      <c r="BZ849">
        <v>2</v>
      </c>
      <c r="CA849">
        <v>2</v>
      </c>
      <c r="CB849">
        <v>0</v>
      </c>
      <c r="CC849">
        <v>1</v>
      </c>
      <c r="CD849">
        <v>0</v>
      </c>
      <c r="CE849">
        <v>0</v>
      </c>
      <c r="CF849">
        <v>1</v>
      </c>
      <c r="CG849">
        <v>0</v>
      </c>
      <c r="CH849">
        <v>34</v>
      </c>
      <c r="CI849">
        <v>182</v>
      </c>
      <c r="CJ849">
        <v>32</v>
      </c>
      <c r="CK849">
        <v>12</v>
      </c>
      <c r="CL849">
        <v>10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3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1</v>
      </c>
      <c r="DC849">
        <v>1</v>
      </c>
      <c r="DD849">
        <v>2</v>
      </c>
      <c r="DE849">
        <v>2</v>
      </c>
      <c r="DF849">
        <v>1</v>
      </c>
      <c r="DG849">
        <v>0</v>
      </c>
      <c r="DH849">
        <v>0</v>
      </c>
      <c r="DI849">
        <v>32</v>
      </c>
      <c r="DJ849">
        <v>74</v>
      </c>
      <c r="DK849">
        <v>47</v>
      </c>
      <c r="DL849">
        <v>3</v>
      </c>
      <c r="DM849">
        <v>6</v>
      </c>
      <c r="DN849">
        <v>0</v>
      </c>
      <c r="DO849">
        <v>0</v>
      </c>
      <c r="DP849">
        <v>0</v>
      </c>
      <c r="DQ849">
        <v>0</v>
      </c>
      <c r="DR849">
        <v>2</v>
      </c>
      <c r="DS849">
        <v>0</v>
      </c>
      <c r="DT849">
        <v>2</v>
      </c>
      <c r="DU849">
        <v>1</v>
      </c>
      <c r="DV849">
        <v>3</v>
      </c>
      <c r="DW849">
        <v>1</v>
      </c>
      <c r="DX849">
        <v>0</v>
      </c>
      <c r="DY849">
        <v>0</v>
      </c>
      <c r="DZ849">
        <v>1</v>
      </c>
      <c r="EA849">
        <v>0</v>
      </c>
      <c r="EB849">
        <v>0</v>
      </c>
      <c r="EC849">
        <v>1</v>
      </c>
      <c r="ED849">
        <v>0</v>
      </c>
      <c r="EE849">
        <v>0</v>
      </c>
      <c r="EF849">
        <v>0</v>
      </c>
      <c r="EG849">
        <v>1</v>
      </c>
      <c r="EH849">
        <v>0</v>
      </c>
      <c r="EI849">
        <v>0</v>
      </c>
      <c r="EJ849">
        <v>0</v>
      </c>
      <c r="EK849">
        <v>0</v>
      </c>
      <c r="EL849">
        <v>6</v>
      </c>
      <c r="EM849">
        <v>74</v>
      </c>
      <c r="EN849">
        <v>32</v>
      </c>
      <c r="EO849">
        <v>11</v>
      </c>
      <c r="EP849">
        <v>4</v>
      </c>
      <c r="EQ849">
        <v>1</v>
      </c>
      <c r="ER849">
        <v>0</v>
      </c>
      <c r="ES849">
        <v>1</v>
      </c>
      <c r="ET849">
        <v>1</v>
      </c>
      <c r="EU849">
        <v>0</v>
      </c>
      <c r="EV849">
        <v>0</v>
      </c>
      <c r="EW849">
        <v>0</v>
      </c>
      <c r="EX849">
        <v>0</v>
      </c>
      <c r="EY849">
        <v>0</v>
      </c>
      <c r="EZ849">
        <v>0</v>
      </c>
      <c r="FA849">
        <v>0</v>
      </c>
      <c r="FB849">
        <v>0</v>
      </c>
      <c r="FC849">
        <v>1</v>
      </c>
      <c r="FD849">
        <v>0</v>
      </c>
      <c r="FE849">
        <v>0</v>
      </c>
      <c r="FF849">
        <v>0</v>
      </c>
      <c r="FG849">
        <v>0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0</v>
      </c>
      <c r="FN849">
        <v>0</v>
      </c>
      <c r="FO849">
        <v>0</v>
      </c>
      <c r="FP849">
        <v>13</v>
      </c>
      <c r="FQ849">
        <v>32</v>
      </c>
      <c r="FR849">
        <v>69</v>
      </c>
      <c r="FS849">
        <v>19</v>
      </c>
      <c r="FT849">
        <v>3</v>
      </c>
      <c r="FU849">
        <v>27</v>
      </c>
      <c r="FV849">
        <v>0</v>
      </c>
      <c r="FW849">
        <v>0</v>
      </c>
      <c r="FX849">
        <v>0</v>
      </c>
      <c r="FY849">
        <v>0</v>
      </c>
      <c r="FZ849">
        <v>0</v>
      </c>
      <c r="GA849">
        <v>4</v>
      </c>
      <c r="GB849">
        <v>0</v>
      </c>
      <c r="GC849">
        <v>0</v>
      </c>
      <c r="GD849">
        <v>1</v>
      </c>
      <c r="GE849">
        <v>0</v>
      </c>
      <c r="GF849">
        <v>0</v>
      </c>
      <c r="GG849">
        <v>0</v>
      </c>
      <c r="GH849">
        <v>1</v>
      </c>
      <c r="GI849">
        <v>0</v>
      </c>
      <c r="GJ849">
        <v>0</v>
      </c>
      <c r="GK849">
        <v>0</v>
      </c>
      <c r="GL849">
        <v>0</v>
      </c>
      <c r="GM849">
        <v>0</v>
      </c>
      <c r="GN849">
        <v>0</v>
      </c>
      <c r="GO849">
        <v>0</v>
      </c>
      <c r="GP849">
        <v>0</v>
      </c>
      <c r="GQ849">
        <v>0</v>
      </c>
      <c r="GR849">
        <v>0</v>
      </c>
      <c r="GS849">
        <v>0</v>
      </c>
      <c r="GT849">
        <v>14</v>
      </c>
      <c r="GU849">
        <v>69</v>
      </c>
      <c r="GV849">
        <v>84</v>
      </c>
      <c r="GW849">
        <v>47</v>
      </c>
      <c r="GX849">
        <v>14</v>
      </c>
      <c r="GY849">
        <v>5</v>
      </c>
      <c r="GZ849">
        <v>0</v>
      </c>
      <c r="HA849">
        <v>2</v>
      </c>
      <c r="HB849">
        <v>3</v>
      </c>
      <c r="HC849">
        <v>3</v>
      </c>
      <c r="HD849">
        <v>0</v>
      </c>
      <c r="HE849">
        <v>0</v>
      </c>
      <c r="HF849">
        <v>0</v>
      </c>
      <c r="HG849">
        <v>2</v>
      </c>
      <c r="HH849">
        <v>0</v>
      </c>
      <c r="HI849">
        <v>0</v>
      </c>
      <c r="HJ849">
        <v>1</v>
      </c>
      <c r="HK849">
        <v>0</v>
      </c>
      <c r="HL849">
        <v>1</v>
      </c>
      <c r="HM849">
        <v>0</v>
      </c>
      <c r="HN849">
        <v>2</v>
      </c>
      <c r="HO849">
        <v>0</v>
      </c>
      <c r="HP849">
        <v>1</v>
      </c>
      <c r="HQ849">
        <v>0</v>
      </c>
      <c r="HR849">
        <v>1</v>
      </c>
      <c r="HS849">
        <v>0</v>
      </c>
      <c r="HT849">
        <v>1</v>
      </c>
      <c r="HU849">
        <v>1</v>
      </c>
      <c r="HV849">
        <v>0</v>
      </c>
      <c r="HW849">
        <v>0</v>
      </c>
      <c r="HX849">
        <v>0</v>
      </c>
      <c r="HY849">
        <v>84</v>
      </c>
      <c r="HZ849">
        <v>87</v>
      </c>
      <c r="IA849">
        <v>70</v>
      </c>
      <c r="IB849">
        <v>8</v>
      </c>
      <c r="IC849">
        <v>0</v>
      </c>
      <c r="ID849">
        <v>0</v>
      </c>
      <c r="IE849">
        <v>1</v>
      </c>
      <c r="IF849">
        <v>0</v>
      </c>
      <c r="IG849">
        <v>0</v>
      </c>
      <c r="IH849">
        <v>0</v>
      </c>
      <c r="II849">
        <v>0</v>
      </c>
      <c r="IJ849">
        <v>0</v>
      </c>
      <c r="IK849">
        <v>0</v>
      </c>
      <c r="IL849">
        <v>1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1</v>
      </c>
      <c r="IT849">
        <v>0</v>
      </c>
      <c r="IU849">
        <v>1</v>
      </c>
      <c r="IV849">
        <v>0</v>
      </c>
      <c r="IW849">
        <v>1</v>
      </c>
      <c r="IX849">
        <v>0</v>
      </c>
      <c r="IY849">
        <v>1</v>
      </c>
      <c r="IZ849">
        <v>0</v>
      </c>
      <c r="JA849">
        <v>0</v>
      </c>
      <c r="JB849">
        <v>3</v>
      </c>
      <c r="JC849">
        <v>87</v>
      </c>
      <c r="JD849" t="s">
        <v>0</v>
      </c>
      <c r="JE849" t="s">
        <v>0</v>
      </c>
      <c r="JF849" t="s">
        <v>0</v>
      </c>
      <c r="JG849" t="s">
        <v>0</v>
      </c>
      <c r="JH849" t="s">
        <v>0</v>
      </c>
      <c r="JI849" t="s">
        <v>0</v>
      </c>
      <c r="JJ849" t="s">
        <v>0</v>
      </c>
      <c r="JK849" t="s">
        <v>0</v>
      </c>
      <c r="JL849" t="s">
        <v>0</v>
      </c>
      <c r="JM849" t="s">
        <v>0</v>
      </c>
      <c r="JN849" t="s">
        <v>0</v>
      </c>
      <c r="JO849" t="s">
        <v>0</v>
      </c>
      <c r="JP849" t="s">
        <v>0</v>
      </c>
      <c r="JQ849" t="s">
        <v>0</v>
      </c>
      <c r="JR849" t="s">
        <v>0</v>
      </c>
      <c r="JS849" t="s">
        <v>0</v>
      </c>
      <c r="JT849" t="s">
        <v>0</v>
      </c>
      <c r="JU849" t="s">
        <v>0</v>
      </c>
      <c r="JV849" t="s">
        <v>0</v>
      </c>
      <c r="JW849">
        <v>3</v>
      </c>
      <c r="JX849">
        <v>3</v>
      </c>
      <c r="JY849">
        <v>0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0</v>
      </c>
      <c r="KK849">
        <v>0</v>
      </c>
      <c r="KL849">
        <v>0</v>
      </c>
      <c r="KM849">
        <v>0</v>
      </c>
      <c r="KN849">
        <v>0</v>
      </c>
      <c r="KO849">
        <v>0</v>
      </c>
      <c r="KP849">
        <v>0</v>
      </c>
      <c r="KQ849">
        <v>0</v>
      </c>
      <c r="KR849">
        <v>3</v>
      </c>
      <c r="KS849">
        <v>0</v>
      </c>
      <c r="KT849">
        <v>0</v>
      </c>
      <c r="KU849">
        <v>0</v>
      </c>
      <c r="KV849">
        <v>0</v>
      </c>
      <c r="KW849">
        <v>0</v>
      </c>
      <c r="KX849">
        <v>0</v>
      </c>
      <c r="KY849">
        <v>0</v>
      </c>
      <c r="KZ849">
        <v>0</v>
      </c>
      <c r="LA849">
        <v>0</v>
      </c>
      <c r="LB849">
        <v>0</v>
      </c>
      <c r="LC849">
        <v>0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0</v>
      </c>
      <c r="LJ849">
        <v>0</v>
      </c>
      <c r="LK849">
        <v>0</v>
      </c>
      <c r="LL849">
        <v>0</v>
      </c>
      <c r="LM849">
        <v>0</v>
      </c>
      <c r="LN849">
        <v>0</v>
      </c>
      <c r="LO849">
        <v>0</v>
      </c>
      <c r="LP849">
        <v>0</v>
      </c>
      <c r="LQ849">
        <v>0</v>
      </c>
      <c r="LR849">
        <v>0</v>
      </c>
      <c r="LS849">
        <v>0</v>
      </c>
      <c r="LT849">
        <v>0</v>
      </c>
      <c r="LU849">
        <v>0</v>
      </c>
      <c r="LV849">
        <v>2</v>
      </c>
      <c r="LW849">
        <v>1</v>
      </c>
      <c r="LX849">
        <v>0</v>
      </c>
      <c r="LY849">
        <v>0</v>
      </c>
      <c r="LZ849">
        <v>0</v>
      </c>
      <c r="MA849">
        <v>0</v>
      </c>
      <c r="MB849">
        <v>0</v>
      </c>
      <c r="MC849">
        <v>0</v>
      </c>
      <c r="MD849">
        <v>1</v>
      </c>
      <c r="ME849">
        <v>0</v>
      </c>
      <c r="MF849">
        <v>0</v>
      </c>
      <c r="MG849">
        <v>0</v>
      </c>
      <c r="MH849">
        <v>0</v>
      </c>
      <c r="MI849">
        <v>0</v>
      </c>
      <c r="MJ849">
        <v>0</v>
      </c>
      <c r="MK849">
        <v>0</v>
      </c>
      <c r="ML849">
        <v>0</v>
      </c>
      <c r="MM849">
        <v>2</v>
      </c>
    </row>
    <row r="850" spans="1:351">
      <c r="A850" t="s">
        <v>202</v>
      </c>
      <c r="B850" t="s">
        <v>135</v>
      </c>
      <c r="C850" t="str">
        <f>"206101"</f>
        <v>206101</v>
      </c>
      <c r="D850" t="s">
        <v>199</v>
      </c>
      <c r="E850">
        <v>139</v>
      </c>
      <c r="F850">
        <v>1414</v>
      </c>
      <c r="G850">
        <v>1080</v>
      </c>
      <c r="H850">
        <v>386</v>
      </c>
      <c r="I850">
        <v>694</v>
      </c>
      <c r="J850">
        <v>0</v>
      </c>
      <c r="K850">
        <v>5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694</v>
      </c>
      <c r="T850">
        <v>0</v>
      </c>
      <c r="U850">
        <v>0</v>
      </c>
      <c r="V850">
        <v>694</v>
      </c>
      <c r="W850">
        <v>14</v>
      </c>
      <c r="X850">
        <v>10</v>
      </c>
      <c r="Y850">
        <v>3</v>
      </c>
      <c r="Z850">
        <v>1</v>
      </c>
      <c r="AA850">
        <v>680</v>
      </c>
      <c r="AB850">
        <v>285</v>
      </c>
      <c r="AC850">
        <v>79</v>
      </c>
      <c r="AD850">
        <v>16</v>
      </c>
      <c r="AE850">
        <v>113</v>
      </c>
      <c r="AF850">
        <v>0</v>
      </c>
      <c r="AG850">
        <v>26</v>
      </c>
      <c r="AH850">
        <v>0</v>
      </c>
      <c r="AI850">
        <v>3</v>
      </c>
      <c r="AJ850">
        <v>2</v>
      </c>
      <c r="AK850">
        <v>3</v>
      </c>
      <c r="AL850">
        <v>14</v>
      </c>
      <c r="AM850">
        <v>5</v>
      </c>
      <c r="AN850">
        <v>1</v>
      </c>
      <c r="AO850">
        <v>1</v>
      </c>
      <c r="AP850">
        <v>0</v>
      </c>
      <c r="AQ850">
        <v>4</v>
      </c>
      <c r="AR850">
        <v>0</v>
      </c>
      <c r="AS850">
        <v>0</v>
      </c>
      <c r="AT850">
        <v>1</v>
      </c>
      <c r="AU850">
        <v>0</v>
      </c>
      <c r="AV850">
        <v>2</v>
      </c>
      <c r="AW850">
        <v>4</v>
      </c>
      <c r="AX850">
        <v>1</v>
      </c>
      <c r="AY850">
        <v>0</v>
      </c>
      <c r="AZ850">
        <v>1</v>
      </c>
      <c r="BA850">
        <v>0</v>
      </c>
      <c r="BB850">
        <v>6</v>
      </c>
      <c r="BC850">
        <v>0</v>
      </c>
      <c r="BD850">
        <v>3</v>
      </c>
      <c r="BE850">
        <v>285</v>
      </c>
      <c r="BF850">
        <v>122</v>
      </c>
      <c r="BG850">
        <v>38</v>
      </c>
      <c r="BH850">
        <v>10</v>
      </c>
      <c r="BI850">
        <v>22</v>
      </c>
      <c r="BJ850">
        <v>9</v>
      </c>
      <c r="BK850">
        <v>19</v>
      </c>
      <c r="BL850">
        <v>1</v>
      </c>
      <c r="BM850">
        <v>0</v>
      </c>
      <c r="BN850">
        <v>0</v>
      </c>
      <c r="BO850">
        <v>1</v>
      </c>
      <c r="BP850">
        <v>0</v>
      </c>
      <c r="BQ850">
        <v>0</v>
      </c>
      <c r="BR850">
        <v>0</v>
      </c>
      <c r="BS850">
        <v>1</v>
      </c>
      <c r="BT850">
        <v>0</v>
      </c>
      <c r="BU850">
        <v>0</v>
      </c>
      <c r="BV850">
        <v>0</v>
      </c>
      <c r="BW850">
        <v>0</v>
      </c>
      <c r="BX850">
        <v>1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1</v>
      </c>
      <c r="CE850">
        <v>0</v>
      </c>
      <c r="CF850">
        <v>0</v>
      </c>
      <c r="CG850">
        <v>0</v>
      </c>
      <c r="CH850">
        <v>19</v>
      </c>
      <c r="CI850">
        <v>122</v>
      </c>
      <c r="CJ850">
        <v>20</v>
      </c>
      <c r="CK850">
        <v>5</v>
      </c>
      <c r="CL850">
        <v>7</v>
      </c>
      <c r="CM850">
        <v>0</v>
      </c>
      <c r="CN850">
        <v>0</v>
      </c>
      <c r="CO850">
        <v>1</v>
      </c>
      <c r="CP850">
        <v>0</v>
      </c>
      <c r="CQ850">
        <v>0</v>
      </c>
      <c r="CR850">
        <v>3</v>
      </c>
      <c r="CS850">
        <v>0</v>
      </c>
      <c r="CT850">
        <v>0</v>
      </c>
      <c r="CU850">
        <v>1</v>
      </c>
      <c r="CV850">
        <v>1</v>
      </c>
      <c r="CW850">
        <v>0</v>
      </c>
      <c r="CX850">
        <v>1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1</v>
      </c>
      <c r="DG850">
        <v>0</v>
      </c>
      <c r="DH850">
        <v>0</v>
      </c>
      <c r="DI850">
        <v>20</v>
      </c>
      <c r="DJ850">
        <v>46</v>
      </c>
      <c r="DK850">
        <v>29</v>
      </c>
      <c r="DL850">
        <v>2</v>
      </c>
      <c r="DM850">
        <v>2</v>
      </c>
      <c r="DN850">
        <v>0</v>
      </c>
      <c r="DO850">
        <v>0</v>
      </c>
      <c r="DP850">
        <v>0</v>
      </c>
      <c r="DQ850">
        <v>3</v>
      </c>
      <c r="DR850">
        <v>1</v>
      </c>
      <c r="DS850">
        <v>1</v>
      </c>
      <c r="DT850">
        <v>2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2</v>
      </c>
      <c r="EE850">
        <v>0</v>
      </c>
      <c r="EF850">
        <v>0</v>
      </c>
      <c r="EG850">
        <v>0</v>
      </c>
      <c r="EH850">
        <v>1</v>
      </c>
      <c r="EI850">
        <v>0</v>
      </c>
      <c r="EJ850">
        <v>0</v>
      </c>
      <c r="EK850">
        <v>0</v>
      </c>
      <c r="EL850">
        <v>2</v>
      </c>
      <c r="EM850">
        <v>46</v>
      </c>
      <c r="EN850">
        <v>21</v>
      </c>
      <c r="EO850">
        <v>4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1</v>
      </c>
      <c r="FD850">
        <v>0</v>
      </c>
      <c r="FE850">
        <v>2</v>
      </c>
      <c r="FF850">
        <v>0</v>
      </c>
      <c r="FG850">
        <v>0</v>
      </c>
      <c r="FH850">
        <v>0</v>
      </c>
      <c r="FI850">
        <v>0</v>
      </c>
      <c r="FJ850">
        <v>1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13</v>
      </c>
      <c r="FQ850">
        <v>21</v>
      </c>
      <c r="FR850">
        <v>53</v>
      </c>
      <c r="FS850">
        <v>11</v>
      </c>
      <c r="FT850">
        <v>1</v>
      </c>
      <c r="FU850">
        <v>21</v>
      </c>
      <c r="FV850">
        <v>1</v>
      </c>
      <c r="FW850">
        <v>0</v>
      </c>
      <c r="FX850">
        <v>10</v>
      </c>
      <c r="FY850">
        <v>1</v>
      </c>
      <c r="FZ850">
        <v>0</v>
      </c>
      <c r="GA850">
        <v>0</v>
      </c>
      <c r="GB850">
        <v>0</v>
      </c>
      <c r="GC850">
        <v>3</v>
      </c>
      <c r="GD850">
        <v>0</v>
      </c>
      <c r="GE850">
        <v>0</v>
      </c>
      <c r="GF850">
        <v>0</v>
      </c>
      <c r="GG850">
        <v>0</v>
      </c>
      <c r="GH850">
        <v>0</v>
      </c>
      <c r="GI850">
        <v>0</v>
      </c>
      <c r="GJ850">
        <v>0</v>
      </c>
      <c r="GK850">
        <v>0</v>
      </c>
      <c r="GL850">
        <v>0</v>
      </c>
      <c r="GM850">
        <v>0</v>
      </c>
      <c r="GN850">
        <v>0</v>
      </c>
      <c r="GO850">
        <v>1</v>
      </c>
      <c r="GP850">
        <v>0</v>
      </c>
      <c r="GQ850">
        <v>0</v>
      </c>
      <c r="GR850">
        <v>0</v>
      </c>
      <c r="GS850">
        <v>1</v>
      </c>
      <c r="GT850">
        <v>3</v>
      </c>
      <c r="GU850">
        <v>53</v>
      </c>
      <c r="GV850">
        <v>78</v>
      </c>
      <c r="GW850">
        <v>39</v>
      </c>
      <c r="GX850">
        <v>12</v>
      </c>
      <c r="GY850">
        <v>2</v>
      </c>
      <c r="GZ850">
        <v>0</v>
      </c>
      <c r="HA850">
        <v>1</v>
      </c>
      <c r="HB850">
        <v>1</v>
      </c>
      <c r="HC850">
        <v>6</v>
      </c>
      <c r="HD850">
        <v>0</v>
      </c>
      <c r="HE850">
        <v>0</v>
      </c>
      <c r="HF850">
        <v>0</v>
      </c>
      <c r="HG850">
        <v>1</v>
      </c>
      <c r="HH850">
        <v>0</v>
      </c>
      <c r="HI850">
        <v>1</v>
      </c>
      <c r="HJ850">
        <v>2</v>
      </c>
      <c r="HK850">
        <v>0</v>
      </c>
      <c r="HL850">
        <v>0</v>
      </c>
      <c r="HM850">
        <v>0</v>
      </c>
      <c r="HN850">
        <v>1</v>
      </c>
      <c r="HO850">
        <v>4</v>
      </c>
      <c r="HP850">
        <v>3</v>
      </c>
      <c r="HQ850">
        <v>0</v>
      </c>
      <c r="HR850">
        <v>1</v>
      </c>
      <c r="HS850">
        <v>0</v>
      </c>
      <c r="HT850">
        <v>1</v>
      </c>
      <c r="HU850">
        <v>2</v>
      </c>
      <c r="HV850">
        <v>0</v>
      </c>
      <c r="HW850">
        <v>0</v>
      </c>
      <c r="HX850">
        <v>1</v>
      </c>
      <c r="HY850">
        <v>78</v>
      </c>
      <c r="HZ850">
        <v>47</v>
      </c>
      <c r="IA850">
        <v>30</v>
      </c>
      <c r="IB850">
        <v>8</v>
      </c>
      <c r="IC850">
        <v>0</v>
      </c>
      <c r="ID850">
        <v>1</v>
      </c>
      <c r="IE850">
        <v>0</v>
      </c>
      <c r="IF850">
        <v>0</v>
      </c>
      <c r="IG850">
        <v>0</v>
      </c>
      <c r="IH850">
        <v>0</v>
      </c>
      <c r="II850">
        <v>0</v>
      </c>
      <c r="IJ850">
        <v>1</v>
      </c>
      <c r="IK850">
        <v>0</v>
      </c>
      <c r="IL850">
        <v>1</v>
      </c>
      <c r="IM850">
        <v>1</v>
      </c>
      <c r="IN850">
        <v>0</v>
      </c>
      <c r="IO850">
        <v>0</v>
      </c>
      <c r="IP850">
        <v>2</v>
      </c>
      <c r="IQ850">
        <v>0</v>
      </c>
      <c r="IR850">
        <v>0</v>
      </c>
      <c r="IS850">
        <v>0</v>
      </c>
      <c r="IT850">
        <v>0</v>
      </c>
      <c r="IU850">
        <v>0</v>
      </c>
      <c r="IV850">
        <v>0</v>
      </c>
      <c r="IW850">
        <v>1</v>
      </c>
      <c r="IX850">
        <v>0</v>
      </c>
      <c r="IY850">
        <v>0</v>
      </c>
      <c r="IZ850">
        <v>0</v>
      </c>
      <c r="JA850">
        <v>0</v>
      </c>
      <c r="JB850">
        <v>2</v>
      </c>
      <c r="JC850">
        <v>47</v>
      </c>
      <c r="JD850" t="s">
        <v>0</v>
      </c>
      <c r="JE850" t="s">
        <v>0</v>
      </c>
      <c r="JF850" t="s">
        <v>0</v>
      </c>
      <c r="JG850" t="s">
        <v>0</v>
      </c>
      <c r="JH850" t="s">
        <v>0</v>
      </c>
      <c r="JI850" t="s">
        <v>0</v>
      </c>
      <c r="JJ850" t="s">
        <v>0</v>
      </c>
      <c r="JK850" t="s">
        <v>0</v>
      </c>
      <c r="JL850" t="s">
        <v>0</v>
      </c>
      <c r="JM850" t="s">
        <v>0</v>
      </c>
      <c r="JN850" t="s">
        <v>0</v>
      </c>
      <c r="JO850" t="s">
        <v>0</v>
      </c>
      <c r="JP850" t="s">
        <v>0</v>
      </c>
      <c r="JQ850" t="s">
        <v>0</v>
      </c>
      <c r="JR850" t="s">
        <v>0</v>
      </c>
      <c r="JS850" t="s">
        <v>0</v>
      </c>
      <c r="JT850" t="s">
        <v>0</v>
      </c>
      <c r="JU850" t="s">
        <v>0</v>
      </c>
      <c r="JV850" t="s">
        <v>0</v>
      </c>
      <c r="JW850">
        <v>6</v>
      </c>
      <c r="JX850">
        <v>4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0</v>
      </c>
      <c r="KI850">
        <v>0</v>
      </c>
      <c r="KJ850">
        <v>0</v>
      </c>
      <c r="KK850">
        <v>1</v>
      </c>
      <c r="KL850">
        <v>0</v>
      </c>
      <c r="KM850">
        <v>0</v>
      </c>
      <c r="KN850">
        <v>0</v>
      </c>
      <c r="KO850">
        <v>1</v>
      </c>
      <c r="KP850">
        <v>0</v>
      </c>
      <c r="KQ850">
        <v>0</v>
      </c>
      <c r="KR850">
        <v>6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0</v>
      </c>
      <c r="KZ850">
        <v>0</v>
      </c>
      <c r="LA850">
        <v>0</v>
      </c>
      <c r="LB850">
        <v>0</v>
      </c>
      <c r="LC850">
        <v>0</v>
      </c>
      <c r="LD850">
        <v>0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0</v>
      </c>
      <c r="LK850">
        <v>0</v>
      </c>
      <c r="LL850">
        <v>0</v>
      </c>
      <c r="LM850">
        <v>0</v>
      </c>
      <c r="LN850">
        <v>0</v>
      </c>
      <c r="LO850">
        <v>0</v>
      </c>
      <c r="LP850">
        <v>0</v>
      </c>
      <c r="LQ850">
        <v>0</v>
      </c>
      <c r="LR850">
        <v>0</v>
      </c>
      <c r="LS850">
        <v>0</v>
      </c>
      <c r="LT850">
        <v>0</v>
      </c>
      <c r="LU850">
        <v>0</v>
      </c>
      <c r="LV850">
        <v>2</v>
      </c>
      <c r="LW850">
        <v>0</v>
      </c>
      <c r="LX850">
        <v>1</v>
      </c>
      <c r="LY850">
        <v>0</v>
      </c>
      <c r="LZ850">
        <v>0</v>
      </c>
      <c r="MA850">
        <v>0</v>
      </c>
      <c r="MB850">
        <v>1</v>
      </c>
      <c r="MC850">
        <v>0</v>
      </c>
      <c r="MD850">
        <v>0</v>
      </c>
      <c r="ME850">
        <v>0</v>
      </c>
      <c r="MF850">
        <v>0</v>
      </c>
      <c r="MG850">
        <v>0</v>
      </c>
      <c r="MH850">
        <v>0</v>
      </c>
      <c r="MI850">
        <v>0</v>
      </c>
      <c r="MJ850">
        <v>0</v>
      </c>
      <c r="MK850">
        <v>0</v>
      </c>
      <c r="ML850">
        <v>0</v>
      </c>
      <c r="MM850">
        <v>2</v>
      </c>
    </row>
    <row r="851" spans="1:351">
      <c r="A851" t="s">
        <v>201</v>
      </c>
      <c r="B851" t="s">
        <v>135</v>
      </c>
      <c r="C851" t="str">
        <f>"206101"</f>
        <v>206101</v>
      </c>
      <c r="D851" t="s">
        <v>199</v>
      </c>
      <c r="E851">
        <v>140</v>
      </c>
      <c r="F851">
        <v>1306</v>
      </c>
      <c r="G851">
        <v>990</v>
      </c>
      <c r="H851">
        <v>236</v>
      </c>
      <c r="I851">
        <v>754</v>
      </c>
      <c r="J851">
        <v>0</v>
      </c>
      <c r="K851">
        <v>2</v>
      </c>
      <c r="L851">
        <v>4</v>
      </c>
      <c r="M851">
        <v>4</v>
      </c>
      <c r="N851">
        <v>0</v>
      </c>
      <c r="O851">
        <v>0</v>
      </c>
      <c r="P851">
        <v>0</v>
      </c>
      <c r="Q851">
        <v>0</v>
      </c>
      <c r="R851">
        <v>4</v>
      </c>
      <c r="S851">
        <v>758</v>
      </c>
      <c r="T851">
        <v>4</v>
      </c>
      <c r="U851">
        <v>0</v>
      </c>
      <c r="V851">
        <v>758</v>
      </c>
      <c r="W851">
        <v>13</v>
      </c>
      <c r="X851">
        <v>8</v>
      </c>
      <c r="Y851">
        <v>3</v>
      </c>
      <c r="Z851">
        <v>2</v>
      </c>
      <c r="AA851">
        <v>745</v>
      </c>
      <c r="AB851">
        <v>299</v>
      </c>
      <c r="AC851">
        <v>69</v>
      </c>
      <c r="AD851">
        <v>27</v>
      </c>
      <c r="AE851">
        <v>118</v>
      </c>
      <c r="AF851">
        <v>0</v>
      </c>
      <c r="AG851">
        <v>35</v>
      </c>
      <c r="AH851">
        <v>0</v>
      </c>
      <c r="AI851">
        <v>0</v>
      </c>
      <c r="AJ851">
        <v>1</v>
      </c>
      <c r="AK851">
        <v>3</v>
      </c>
      <c r="AL851">
        <v>14</v>
      </c>
      <c r="AM851">
        <v>0</v>
      </c>
      <c r="AN851">
        <v>0</v>
      </c>
      <c r="AO851">
        <v>2</v>
      </c>
      <c r="AP851">
        <v>1</v>
      </c>
      <c r="AQ851">
        <v>4</v>
      </c>
      <c r="AR851">
        <v>1</v>
      </c>
      <c r="AS851">
        <v>0</v>
      </c>
      <c r="AT851">
        <v>2</v>
      </c>
      <c r="AU851">
        <v>0</v>
      </c>
      <c r="AV851">
        <v>1</v>
      </c>
      <c r="AW851">
        <v>4</v>
      </c>
      <c r="AX851">
        <v>1</v>
      </c>
      <c r="AY851">
        <v>0</v>
      </c>
      <c r="AZ851">
        <v>3</v>
      </c>
      <c r="BA851">
        <v>1</v>
      </c>
      <c r="BB851">
        <v>4</v>
      </c>
      <c r="BC851">
        <v>0</v>
      </c>
      <c r="BD851">
        <v>8</v>
      </c>
      <c r="BE851">
        <v>299</v>
      </c>
      <c r="BF851">
        <v>138</v>
      </c>
      <c r="BG851">
        <v>45</v>
      </c>
      <c r="BH851">
        <v>2</v>
      </c>
      <c r="BI851">
        <v>21</v>
      </c>
      <c r="BJ851">
        <v>5</v>
      </c>
      <c r="BK851">
        <v>28</v>
      </c>
      <c r="BL851">
        <v>0</v>
      </c>
      <c r="BM851">
        <v>1</v>
      </c>
      <c r="BN851">
        <v>0</v>
      </c>
      <c r="BO851">
        <v>1</v>
      </c>
      <c r="BP851">
        <v>1</v>
      </c>
      <c r="BQ851">
        <v>1</v>
      </c>
      <c r="BR851">
        <v>1</v>
      </c>
      <c r="BS851">
        <v>0</v>
      </c>
      <c r="BT851">
        <v>0</v>
      </c>
      <c r="BU851">
        <v>0</v>
      </c>
      <c r="BV851">
        <v>1</v>
      </c>
      <c r="BW851">
        <v>0</v>
      </c>
      <c r="BX851">
        <v>1</v>
      </c>
      <c r="BY851">
        <v>0</v>
      </c>
      <c r="BZ851">
        <v>0</v>
      </c>
      <c r="CA851">
        <v>0</v>
      </c>
      <c r="CB851">
        <v>0</v>
      </c>
      <c r="CC851">
        <v>1</v>
      </c>
      <c r="CD851">
        <v>0</v>
      </c>
      <c r="CE851">
        <v>0</v>
      </c>
      <c r="CF851">
        <v>1</v>
      </c>
      <c r="CG851">
        <v>1</v>
      </c>
      <c r="CH851">
        <v>27</v>
      </c>
      <c r="CI851">
        <v>138</v>
      </c>
      <c r="CJ851">
        <v>24</v>
      </c>
      <c r="CK851">
        <v>7</v>
      </c>
      <c r="CL851">
        <v>4</v>
      </c>
      <c r="CM851">
        <v>2</v>
      </c>
      <c r="CN851">
        <v>0</v>
      </c>
      <c r="CO851">
        <v>5</v>
      </c>
      <c r="CP851">
        <v>0</v>
      </c>
      <c r="CQ851">
        <v>0</v>
      </c>
      <c r="CR851">
        <v>1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1</v>
      </c>
      <c r="DD851">
        <v>0</v>
      </c>
      <c r="DE851">
        <v>0</v>
      </c>
      <c r="DF851">
        <v>0</v>
      </c>
      <c r="DG851">
        <v>1</v>
      </c>
      <c r="DH851">
        <v>2</v>
      </c>
      <c r="DI851">
        <v>24</v>
      </c>
      <c r="DJ851">
        <v>53</v>
      </c>
      <c r="DK851">
        <v>32</v>
      </c>
      <c r="DL851">
        <v>1</v>
      </c>
      <c r="DM851">
        <v>5</v>
      </c>
      <c r="DN851">
        <v>0</v>
      </c>
      <c r="DO851">
        <v>0</v>
      </c>
      <c r="DP851">
        <v>0</v>
      </c>
      <c r="DQ851">
        <v>3</v>
      </c>
      <c r="DR851">
        <v>0</v>
      </c>
      <c r="DS851">
        <v>1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4</v>
      </c>
      <c r="ED851">
        <v>0</v>
      </c>
      <c r="EE851">
        <v>0</v>
      </c>
      <c r="EF851">
        <v>0</v>
      </c>
      <c r="EG851">
        <v>0</v>
      </c>
      <c r="EH851">
        <v>1</v>
      </c>
      <c r="EI851">
        <v>0</v>
      </c>
      <c r="EJ851">
        <v>0</v>
      </c>
      <c r="EK851">
        <v>1</v>
      </c>
      <c r="EL851">
        <v>5</v>
      </c>
      <c r="EM851">
        <v>53</v>
      </c>
      <c r="EN851">
        <v>21</v>
      </c>
      <c r="EO851">
        <v>1</v>
      </c>
      <c r="EP851">
        <v>4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1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15</v>
      </c>
      <c r="FQ851">
        <v>21</v>
      </c>
      <c r="FR851">
        <v>81</v>
      </c>
      <c r="FS851">
        <v>18</v>
      </c>
      <c r="FT851">
        <v>1</v>
      </c>
      <c r="FU851">
        <v>26</v>
      </c>
      <c r="FV851">
        <v>2</v>
      </c>
      <c r="FW851">
        <v>0</v>
      </c>
      <c r="FX851">
        <v>7</v>
      </c>
      <c r="FY851">
        <v>0</v>
      </c>
      <c r="FZ851">
        <v>1</v>
      </c>
      <c r="GA851">
        <v>1</v>
      </c>
      <c r="GB851">
        <v>2</v>
      </c>
      <c r="GC851">
        <v>1</v>
      </c>
      <c r="GD851">
        <v>0</v>
      </c>
      <c r="GE851">
        <v>0</v>
      </c>
      <c r="GF851">
        <v>0</v>
      </c>
      <c r="GG851">
        <v>0</v>
      </c>
      <c r="GH851">
        <v>0</v>
      </c>
      <c r="GI851">
        <v>0</v>
      </c>
      <c r="GJ851">
        <v>1</v>
      </c>
      <c r="GK851">
        <v>1</v>
      </c>
      <c r="GL851">
        <v>0</v>
      </c>
      <c r="GM851">
        <v>1</v>
      </c>
      <c r="GN851">
        <v>0</v>
      </c>
      <c r="GO851">
        <v>0</v>
      </c>
      <c r="GP851">
        <v>1</v>
      </c>
      <c r="GQ851">
        <v>0</v>
      </c>
      <c r="GR851">
        <v>1</v>
      </c>
      <c r="GS851">
        <v>0</v>
      </c>
      <c r="GT851">
        <v>17</v>
      </c>
      <c r="GU851">
        <v>81</v>
      </c>
      <c r="GV851">
        <v>68</v>
      </c>
      <c r="GW851">
        <v>37</v>
      </c>
      <c r="GX851">
        <v>9</v>
      </c>
      <c r="GY851">
        <v>2</v>
      </c>
      <c r="GZ851">
        <v>0</v>
      </c>
      <c r="HA851">
        <v>3</v>
      </c>
      <c r="HB851">
        <v>0</v>
      </c>
      <c r="HC851">
        <v>2</v>
      </c>
      <c r="HD851">
        <v>0</v>
      </c>
      <c r="HE851">
        <v>1</v>
      </c>
      <c r="HF851">
        <v>0</v>
      </c>
      <c r="HG851">
        <v>2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1</v>
      </c>
      <c r="HP851">
        <v>2</v>
      </c>
      <c r="HQ851">
        <v>0</v>
      </c>
      <c r="HR851">
        <v>4</v>
      </c>
      <c r="HS851">
        <v>0</v>
      </c>
      <c r="HT851">
        <v>1</v>
      </c>
      <c r="HU851">
        <v>3</v>
      </c>
      <c r="HV851">
        <v>0</v>
      </c>
      <c r="HW851">
        <v>0</v>
      </c>
      <c r="HX851">
        <v>1</v>
      </c>
      <c r="HY851">
        <v>68</v>
      </c>
      <c r="HZ851">
        <v>56</v>
      </c>
      <c r="IA851">
        <v>43</v>
      </c>
      <c r="IB851">
        <v>7</v>
      </c>
      <c r="IC851">
        <v>0</v>
      </c>
      <c r="ID851">
        <v>0</v>
      </c>
      <c r="IE851">
        <v>0</v>
      </c>
      <c r="IF851">
        <v>0</v>
      </c>
      <c r="IG851">
        <v>1</v>
      </c>
      <c r="IH851">
        <v>0</v>
      </c>
      <c r="II851">
        <v>0</v>
      </c>
      <c r="IJ851">
        <v>0</v>
      </c>
      <c r="IK851">
        <v>0</v>
      </c>
      <c r="IL851">
        <v>0</v>
      </c>
      <c r="IM851">
        <v>0</v>
      </c>
      <c r="IN851">
        <v>1</v>
      </c>
      <c r="IO851">
        <v>0</v>
      </c>
      <c r="IP851">
        <v>0</v>
      </c>
      <c r="IQ851">
        <v>1</v>
      </c>
      <c r="IR851">
        <v>0</v>
      </c>
      <c r="IS851">
        <v>0</v>
      </c>
      <c r="IT851">
        <v>1</v>
      </c>
      <c r="IU851">
        <v>0</v>
      </c>
      <c r="IV851">
        <v>0</v>
      </c>
      <c r="IW851">
        <v>0</v>
      </c>
      <c r="IX851">
        <v>0</v>
      </c>
      <c r="IY851">
        <v>0</v>
      </c>
      <c r="IZ851">
        <v>0</v>
      </c>
      <c r="JA851">
        <v>0</v>
      </c>
      <c r="JB851">
        <v>2</v>
      </c>
      <c r="JC851">
        <v>56</v>
      </c>
      <c r="JD851" t="s">
        <v>0</v>
      </c>
      <c r="JE851" t="s">
        <v>0</v>
      </c>
      <c r="JF851" t="s">
        <v>0</v>
      </c>
      <c r="JG851" t="s">
        <v>0</v>
      </c>
      <c r="JH851" t="s">
        <v>0</v>
      </c>
      <c r="JI851" t="s">
        <v>0</v>
      </c>
      <c r="JJ851" t="s">
        <v>0</v>
      </c>
      <c r="JK851" t="s">
        <v>0</v>
      </c>
      <c r="JL851" t="s">
        <v>0</v>
      </c>
      <c r="JM851" t="s">
        <v>0</v>
      </c>
      <c r="JN851" t="s">
        <v>0</v>
      </c>
      <c r="JO851" t="s">
        <v>0</v>
      </c>
      <c r="JP851" t="s">
        <v>0</v>
      </c>
      <c r="JQ851" t="s">
        <v>0</v>
      </c>
      <c r="JR851" t="s">
        <v>0</v>
      </c>
      <c r="JS851" t="s">
        <v>0</v>
      </c>
      <c r="JT851" t="s">
        <v>0</v>
      </c>
      <c r="JU851" t="s">
        <v>0</v>
      </c>
      <c r="JV851" t="s">
        <v>0</v>
      </c>
      <c r="JW851">
        <v>2</v>
      </c>
      <c r="JX851">
        <v>1</v>
      </c>
      <c r="JY851">
        <v>0</v>
      </c>
      <c r="JZ851">
        <v>0</v>
      </c>
      <c r="KA851">
        <v>0</v>
      </c>
      <c r="KB851">
        <v>1</v>
      </c>
      <c r="KC851">
        <v>0</v>
      </c>
      <c r="KD851">
        <v>0</v>
      </c>
      <c r="KE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0</v>
      </c>
      <c r="KQ851">
        <v>0</v>
      </c>
      <c r="KR851">
        <v>2</v>
      </c>
      <c r="KS851">
        <v>1</v>
      </c>
      <c r="KT851">
        <v>0</v>
      </c>
      <c r="KU851">
        <v>0</v>
      </c>
      <c r="KV851">
        <v>0</v>
      </c>
      <c r="KW851">
        <v>0</v>
      </c>
      <c r="KX851">
        <v>1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  <c r="LM851">
        <v>0</v>
      </c>
      <c r="LN851">
        <v>0</v>
      </c>
      <c r="LO851">
        <v>0</v>
      </c>
      <c r="LP851">
        <v>0</v>
      </c>
      <c r="LQ851">
        <v>0</v>
      </c>
      <c r="LR851">
        <v>0</v>
      </c>
      <c r="LS851">
        <v>0</v>
      </c>
      <c r="LT851">
        <v>0</v>
      </c>
      <c r="LU851">
        <v>1</v>
      </c>
      <c r="LV851">
        <v>2</v>
      </c>
      <c r="LW851">
        <v>2</v>
      </c>
      <c r="LX851">
        <v>0</v>
      </c>
      <c r="LY851">
        <v>0</v>
      </c>
      <c r="LZ851">
        <v>0</v>
      </c>
      <c r="MA851">
        <v>0</v>
      </c>
      <c r="MB851">
        <v>0</v>
      </c>
      <c r="MC851">
        <v>0</v>
      </c>
      <c r="MD851">
        <v>0</v>
      </c>
      <c r="ME851">
        <v>0</v>
      </c>
      <c r="MF851">
        <v>0</v>
      </c>
      <c r="MG851">
        <v>0</v>
      </c>
      <c r="MH851">
        <v>0</v>
      </c>
      <c r="MI851">
        <v>0</v>
      </c>
      <c r="MJ851">
        <v>0</v>
      </c>
      <c r="MK851">
        <v>0</v>
      </c>
      <c r="ML851">
        <v>0</v>
      </c>
      <c r="MM851">
        <v>2</v>
      </c>
    </row>
    <row r="852" spans="1:351">
      <c r="A852" t="s">
        <v>200</v>
      </c>
      <c r="B852" t="s">
        <v>135</v>
      </c>
      <c r="C852" t="str">
        <f>"206101"</f>
        <v>206101</v>
      </c>
      <c r="D852" t="s">
        <v>199</v>
      </c>
      <c r="E852">
        <v>141</v>
      </c>
      <c r="F852">
        <v>1025</v>
      </c>
      <c r="G852">
        <v>789</v>
      </c>
      <c r="H852">
        <v>124</v>
      </c>
      <c r="I852">
        <v>665</v>
      </c>
      <c r="J852">
        <v>0</v>
      </c>
      <c r="K852">
        <v>1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665</v>
      </c>
      <c r="T852">
        <v>0</v>
      </c>
      <c r="U852">
        <v>0</v>
      </c>
      <c r="V852">
        <v>665</v>
      </c>
      <c r="W852">
        <v>11</v>
      </c>
      <c r="X852">
        <v>6</v>
      </c>
      <c r="Y852">
        <v>4</v>
      </c>
      <c r="Z852">
        <v>1</v>
      </c>
      <c r="AA852">
        <v>654</v>
      </c>
      <c r="AB852">
        <v>224</v>
      </c>
      <c r="AC852">
        <v>48</v>
      </c>
      <c r="AD852">
        <v>15</v>
      </c>
      <c r="AE852">
        <v>94</v>
      </c>
      <c r="AF852">
        <v>0</v>
      </c>
      <c r="AG852">
        <v>28</v>
      </c>
      <c r="AH852">
        <v>3</v>
      </c>
      <c r="AI852">
        <v>0</v>
      </c>
      <c r="AJ852">
        <v>1</v>
      </c>
      <c r="AK852">
        <v>7</v>
      </c>
      <c r="AL852">
        <v>4</v>
      </c>
      <c r="AM852">
        <v>0</v>
      </c>
      <c r="AN852">
        <v>0</v>
      </c>
      <c r="AO852">
        <v>5</v>
      </c>
      <c r="AP852">
        <v>1</v>
      </c>
      <c r="AQ852">
        <v>2</v>
      </c>
      <c r="AR852">
        <v>0</v>
      </c>
      <c r="AS852">
        <v>0</v>
      </c>
      <c r="AT852">
        <v>0</v>
      </c>
      <c r="AU852">
        <v>1</v>
      </c>
      <c r="AV852">
        <v>1</v>
      </c>
      <c r="AW852">
        <v>3</v>
      </c>
      <c r="AX852">
        <v>0</v>
      </c>
      <c r="AY852">
        <v>0</v>
      </c>
      <c r="AZ852">
        <v>0</v>
      </c>
      <c r="BA852">
        <v>1</v>
      </c>
      <c r="BB852">
        <v>2</v>
      </c>
      <c r="BC852">
        <v>4</v>
      </c>
      <c r="BD852">
        <v>4</v>
      </c>
      <c r="BE852">
        <v>224</v>
      </c>
      <c r="BF852">
        <v>129</v>
      </c>
      <c r="BG852">
        <v>41</v>
      </c>
      <c r="BH852">
        <v>7</v>
      </c>
      <c r="BI852">
        <v>24</v>
      </c>
      <c r="BJ852">
        <v>13</v>
      </c>
      <c r="BK852">
        <v>22</v>
      </c>
      <c r="BL852">
        <v>0</v>
      </c>
      <c r="BM852">
        <v>0</v>
      </c>
      <c r="BN852">
        <v>0</v>
      </c>
      <c r="BO852">
        <v>3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1</v>
      </c>
      <c r="BV852">
        <v>0</v>
      </c>
      <c r="BW852">
        <v>0</v>
      </c>
      <c r="BX852">
        <v>1</v>
      </c>
      <c r="BY852">
        <v>0</v>
      </c>
      <c r="BZ852">
        <v>0</v>
      </c>
      <c r="CA852">
        <v>2</v>
      </c>
      <c r="CB852">
        <v>0</v>
      </c>
      <c r="CC852">
        <v>0</v>
      </c>
      <c r="CD852">
        <v>0</v>
      </c>
      <c r="CE852">
        <v>1</v>
      </c>
      <c r="CF852">
        <v>0</v>
      </c>
      <c r="CG852">
        <v>0</v>
      </c>
      <c r="CH852">
        <v>14</v>
      </c>
      <c r="CI852">
        <v>129</v>
      </c>
      <c r="CJ852">
        <v>31</v>
      </c>
      <c r="CK852">
        <v>9</v>
      </c>
      <c r="CL852">
        <v>7</v>
      </c>
      <c r="CM852">
        <v>0</v>
      </c>
      <c r="CN852">
        <v>2</v>
      </c>
      <c r="CO852">
        <v>2</v>
      </c>
      <c r="CP852">
        <v>0</v>
      </c>
      <c r="CQ852">
        <v>0</v>
      </c>
      <c r="CR852">
        <v>1</v>
      </c>
      <c r="CS852">
        <v>0</v>
      </c>
      <c r="CT852">
        <v>2</v>
      </c>
      <c r="CU852">
        <v>0</v>
      </c>
      <c r="CV852">
        <v>2</v>
      </c>
      <c r="CW852">
        <v>2</v>
      </c>
      <c r="CX852">
        <v>0</v>
      </c>
      <c r="CY852">
        <v>0</v>
      </c>
      <c r="CZ852">
        <v>0</v>
      </c>
      <c r="DA852">
        <v>1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3</v>
      </c>
      <c r="DI852">
        <v>31</v>
      </c>
      <c r="DJ852">
        <v>39</v>
      </c>
      <c r="DK852">
        <v>28</v>
      </c>
      <c r="DL852">
        <v>1</v>
      </c>
      <c r="DM852">
        <v>3</v>
      </c>
      <c r="DN852">
        <v>0</v>
      </c>
      <c r="DO852">
        <v>0</v>
      </c>
      <c r="DP852">
        <v>0</v>
      </c>
      <c r="DQ852">
        <v>1</v>
      </c>
      <c r="DR852">
        <v>0</v>
      </c>
      <c r="DS852">
        <v>0</v>
      </c>
      <c r="DT852">
        <v>1</v>
      </c>
      <c r="DU852">
        <v>0</v>
      </c>
      <c r="DV852">
        <v>0</v>
      </c>
      <c r="DW852">
        <v>0</v>
      </c>
      <c r="DX852">
        <v>0</v>
      </c>
      <c r="DY852">
        <v>1</v>
      </c>
      <c r="DZ852">
        <v>1</v>
      </c>
      <c r="EA852">
        <v>0</v>
      </c>
      <c r="EB852">
        <v>0</v>
      </c>
      <c r="EC852">
        <v>2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1</v>
      </c>
      <c r="EM852">
        <v>39</v>
      </c>
      <c r="EN852">
        <v>31</v>
      </c>
      <c r="EO852">
        <v>10</v>
      </c>
      <c r="EP852">
        <v>2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0</v>
      </c>
      <c r="FD852">
        <v>0</v>
      </c>
      <c r="FE852">
        <v>1</v>
      </c>
      <c r="FF852">
        <v>0</v>
      </c>
      <c r="FG852">
        <v>0</v>
      </c>
      <c r="FH852">
        <v>0</v>
      </c>
      <c r="FI852">
        <v>0</v>
      </c>
      <c r="FJ852">
        <v>0</v>
      </c>
      <c r="FK852">
        <v>0</v>
      </c>
      <c r="FL852">
        <v>0</v>
      </c>
      <c r="FM852">
        <v>0</v>
      </c>
      <c r="FN852">
        <v>0</v>
      </c>
      <c r="FO852">
        <v>1</v>
      </c>
      <c r="FP852">
        <v>17</v>
      </c>
      <c r="FQ852">
        <v>31</v>
      </c>
      <c r="FR852">
        <v>85</v>
      </c>
      <c r="FS852">
        <v>22</v>
      </c>
      <c r="FT852">
        <v>1</v>
      </c>
      <c r="FU852">
        <v>26</v>
      </c>
      <c r="FV852">
        <v>7</v>
      </c>
      <c r="FW852">
        <v>1</v>
      </c>
      <c r="FX852">
        <v>10</v>
      </c>
      <c r="FY852">
        <v>0</v>
      </c>
      <c r="FZ852">
        <v>1</v>
      </c>
      <c r="GA852">
        <v>0</v>
      </c>
      <c r="GB852">
        <v>0</v>
      </c>
      <c r="GC852">
        <v>4</v>
      </c>
      <c r="GD852">
        <v>1</v>
      </c>
      <c r="GE852">
        <v>0</v>
      </c>
      <c r="GF852">
        <v>1</v>
      </c>
      <c r="GG852">
        <v>0</v>
      </c>
      <c r="GH852">
        <v>0</v>
      </c>
      <c r="GI852">
        <v>0</v>
      </c>
      <c r="GJ852">
        <v>2</v>
      </c>
      <c r="GK852">
        <v>0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1</v>
      </c>
      <c r="GS852">
        <v>1</v>
      </c>
      <c r="GT852">
        <v>7</v>
      </c>
      <c r="GU852">
        <v>85</v>
      </c>
      <c r="GV852">
        <v>63</v>
      </c>
      <c r="GW852">
        <v>34</v>
      </c>
      <c r="GX852">
        <v>11</v>
      </c>
      <c r="GY852">
        <v>4</v>
      </c>
      <c r="GZ852">
        <v>2</v>
      </c>
      <c r="HA852">
        <v>0</v>
      </c>
      <c r="HB852">
        <v>2</v>
      </c>
      <c r="HC852">
        <v>0</v>
      </c>
      <c r="HD852">
        <v>1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1</v>
      </c>
      <c r="HM852">
        <v>2</v>
      </c>
      <c r="HN852">
        <v>0</v>
      </c>
      <c r="HO852">
        <v>0</v>
      </c>
      <c r="HP852">
        <v>1</v>
      </c>
      <c r="HQ852">
        <v>0</v>
      </c>
      <c r="HR852">
        <v>0</v>
      </c>
      <c r="HS852">
        <v>1</v>
      </c>
      <c r="HT852">
        <v>2</v>
      </c>
      <c r="HU852">
        <v>0</v>
      </c>
      <c r="HV852">
        <v>0</v>
      </c>
      <c r="HW852">
        <v>0</v>
      </c>
      <c r="HX852">
        <v>2</v>
      </c>
      <c r="HY852">
        <v>63</v>
      </c>
      <c r="HZ852">
        <v>43</v>
      </c>
      <c r="IA852">
        <v>34</v>
      </c>
      <c r="IB852">
        <v>5</v>
      </c>
      <c r="IC852">
        <v>0</v>
      </c>
      <c r="ID852">
        <v>0</v>
      </c>
      <c r="IE852">
        <v>0</v>
      </c>
      <c r="IF852">
        <v>0</v>
      </c>
      <c r="IG852">
        <v>0</v>
      </c>
      <c r="IH852">
        <v>0</v>
      </c>
      <c r="II852">
        <v>1</v>
      </c>
      <c r="IJ852">
        <v>0</v>
      </c>
      <c r="IK852">
        <v>0</v>
      </c>
      <c r="IL852">
        <v>0</v>
      </c>
      <c r="IM852">
        <v>0</v>
      </c>
      <c r="IN852">
        <v>0</v>
      </c>
      <c r="IO852">
        <v>0</v>
      </c>
      <c r="IP852">
        <v>0</v>
      </c>
      <c r="IQ852">
        <v>1</v>
      </c>
      <c r="IR852">
        <v>0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1</v>
      </c>
      <c r="JC852">
        <v>43</v>
      </c>
      <c r="JD852" t="s">
        <v>0</v>
      </c>
      <c r="JE852" t="s">
        <v>0</v>
      </c>
      <c r="JF852" t="s">
        <v>0</v>
      </c>
      <c r="JG852" t="s">
        <v>0</v>
      </c>
      <c r="JH852" t="s">
        <v>0</v>
      </c>
      <c r="JI852" t="s">
        <v>0</v>
      </c>
      <c r="JJ852" t="s">
        <v>0</v>
      </c>
      <c r="JK852" t="s">
        <v>0</v>
      </c>
      <c r="JL852" t="s">
        <v>0</v>
      </c>
      <c r="JM852" t="s">
        <v>0</v>
      </c>
      <c r="JN852" t="s">
        <v>0</v>
      </c>
      <c r="JO852" t="s">
        <v>0</v>
      </c>
      <c r="JP852" t="s">
        <v>0</v>
      </c>
      <c r="JQ852" t="s">
        <v>0</v>
      </c>
      <c r="JR852" t="s">
        <v>0</v>
      </c>
      <c r="JS852" t="s">
        <v>0</v>
      </c>
      <c r="JT852" t="s">
        <v>0</v>
      </c>
      <c r="JU852" t="s">
        <v>0</v>
      </c>
      <c r="JV852" t="s">
        <v>0</v>
      </c>
      <c r="JW852">
        <v>6</v>
      </c>
      <c r="JX852">
        <v>1</v>
      </c>
      <c r="JY852">
        <v>1</v>
      </c>
      <c r="JZ852">
        <v>0</v>
      </c>
      <c r="KA852">
        <v>0</v>
      </c>
      <c r="KB852">
        <v>0</v>
      </c>
      <c r="KC852">
        <v>0</v>
      </c>
      <c r="KD852">
        <v>0</v>
      </c>
      <c r="KE852">
        <v>0</v>
      </c>
      <c r="KF852">
        <v>2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1</v>
      </c>
      <c r="KM852">
        <v>1</v>
      </c>
      <c r="KN852">
        <v>0</v>
      </c>
      <c r="KO852">
        <v>0</v>
      </c>
      <c r="KP852">
        <v>0</v>
      </c>
      <c r="KQ852">
        <v>0</v>
      </c>
      <c r="KR852">
        <v>6</v>
      </c>
      <c r="KS852">
        <v>0</v>
      </c>
      <c r="KT852">
        <v>0</v>
      </c>
      <c r="KU852">
        <v>0</v>
      </c>
      <c r="KV852">
        <v>0</v>
      </c>
      <c r="KW852">
        <v>0</v>
      </c>
      <c r="KX852">
        <v>0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0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0</v>
      </c>
      <c r="LN852">
        <v>0</v>
      </c>
      <c r="LO852">
        <v>0</v>
      </c>
      <c r="LP852">
        <v>0</v>
      </c>
      <c r="LQ852">
        <v>0</v>
      </c>
      <c r="LR852">
        <v>0</v>
      </c>
      <c r="LS852">
        <v>0</v>
      </c>
      <c r="LT852">
        <v>0</v>
      </c>
      <c r="LU852">
        <v>0</v>
      </c>
      <c r="LV852">
        <v>3</v>
      </c>
      <c r="LW852">
        <v>1</v>
      </c>
      <c r="LX852">
        <v>1</v>
      </c>
      <c r="LY852">
        <v>0</v>
      </c>
      <c r="LZ852">
        <v>0</v>
      </c>
      <c r="MA852">
        <v>0</v>
      </c>
      <c r="MB852">
        <v>0</v>
      </c>
      <c r="MC852">
        <v>0</v>
      </c>
      <c r="MD852">
        <v>0</v>
      </c>
      <c r="ME852">
        <v>0</v>
      </c>
      <c r="MF852">
        <v>0</v>
      </c>
      <c r="MG852">
        <v>0</v>
      </c>
      <c r="MH852">
        <v>0</v>
      </c>
      <c r="MI852">
        <v>1</v>
      </c>
      <c r="MJ852">
        <v>0</v>
      </c>
      <c r="MK852">
        <v>0</v>
      </c>
      <c r="ML852">
        <v>0</v>
      </c>
      <c r="MM852">
        <v>3</v>
      </c>
    </row>
    <row r="853" spans="1:351">
      <c r="A853" t="s">
        <v>198</v>
      </c>
      <c r="B853" t="s">
        <v>135</v>
      </c>
      <c r="C853" t="str">
        <f>"206101"</f>
        <v>206101</v>
      </c>
      <c r="D853" t="s">
        <v>191</v>
      </c>
      <c r="E853">
        <v>142</v>
      </c>
      <c r="F853">
        <v>938</v>
      </c>
      <c r="G853">
        <v>720</v>
      </c>
      <c r="H853">
        <v>127</v>
      </c>
      <c r="I853">
        <v>593</v>
      </c>
      <c r="J853">
        <v>2</v>
      </c>
      <c r="K853">
        <v>8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592</v>
      </c>
      <c r="T853">
        <v>0</v>
      </c>
      <c r="U853">
        <v>0</v>
      </c>
      <c r="V853">
        <v>592</v>
      </c>
      <c r="W853">
        <v>2</v>
      </c>
      <c r="X853">
        <v>2</v>
      </c>
      <c r="Y853">
        <v>0</v>
      </c>
      <c r="Z853">
        <v>0</v>
      </c>
      <c r="AA853">
        <v>590</v>
      </c>
      <c r="AB853">
        <v>280</v>
      </c>
      <c r="AC853">
        <v>119</v>
      </c>
      <c r="AD853">
        <v>18</v>
      </c>
      <c r="AE853">
        <v>72</v>
      </c>
      <c r="AF853">
        <v>1</v>
      </c>
      <c r="AG853">
        <v>36</v>
      </c>
      <c r="AH853">
        <v>0</v>
      </c>
      <c r="AI853">
        <v>1</v>
      </c>
      <c r="AJ853">
        <v>0</v>
      </c>
      <c r="AK853">
        <v>4</v>
      </c>
      <c r="AL853">
        <v>15</v>
      </c>
      <c r="AM853">
        <v>0</v>
      </c>
      <c r="AN853">
        <v>0</v>
      </c>
      <c r="AO853">
        <v>0</v>
      </c>
      <c r="AP853">
        <v>0</v>
      </c>
      <c r="AQ853">
        <v>3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1</v>
      </c>
      <c r="BB853">
        <v>6</v>
      </c>
      <c r="BC853">
        <v>1</v>
      </c>
      <c r="BD853">
        <v>3</v>
      </c>
      <c r="BE853">
        <v>280</v>
      </c>
      <c r="BF853">
        <v>135</v>
      </c>
      <c r="BG853">
        <v>38</v>
      </c>
      <c r="BH853">
        <v>13</v>
      </c>
      <c r="BI853">
        <v>36</v>
      </c>
      <c r="BJ853">
        <v>7</v>
      </c>
      <c r="BK853">
        <v>5</v>
      </c>
      <c r="BL853">
        <v>0</v>
      </c>
      <c r="BM853">
        <v>1</v>
      </c>
      <c r="BN853">
        <v>0</v>
      </c>
      <c r="BO853">
        <v>4</v>
      </c>
      <c r="BP853">
        <v>0</v>
      </c>
      <c r="BQ853">
        <v>0</v>
      </c>
      <c r="BR853">
        <v>0</v>
      </c>
      <c r="BS853">
        <v>1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2</v>
      </c>
      <c r="CE853">
        <v>0</v>
      </c>
      <c r="CF853">
        <v>1</v>
      </c>
      <c r="CG853">
        <v>0</v>
      </c>
      <c r="CH853">
        <v>27</v>
      </c>
      <c r="CI853">
        <v>135</v>
      </c>
      <c r="CJ853">
        <v>9</v>
      </c>
      <c r="CK853">
        <v>1</v>
      </c>
      <c r="CL853">
        <v>4</v>
      </c>
      <c r="CM853">
        <v>0</v>
      </c>
      <c r="CN853">
        <v>1</v>
      </c>
      <c r="CO853">
        <v>1</v>
      </c>
      <c r="CP853">
        <v>0</v>
      </c>
      <c r="CQ853">
        <v>1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1</v>
      </c>
      <c r="DF853">
        <v>0</v>
      </c>
      <c r="DG853">
        <v>0</v>
      </c>
      <c r="DH853">
        <v>0</v>
      </c>
      <c r="DI853">
        <v>9</v>
      </c>
      <c r="DJ853">
        <v>31</v>
      </c>
      <c r="DK853">
        <v>21</v>
      </c>
      <c r="DL853">
        <v>0</v>
      </c>
      <c r="DM853">
        <v>2</v>
      </c>
      <c r="DN853">
        <v>0</v>
      </c>
      <c r="DO853">
        <v>0</v>
      </c>
      <c r="DP853">
        <v>0</v>
      </c>
      <c r="DQ853">
        <v>0</v>
      </c>
      <c r="DR853">
        <v>1</v>
      </c>
      <c r="DS853">
        <v>2</v>
      </c>
      <c r="DT853">
        <v>1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3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1</v>
      </c>
      <c r="EK853">
        <v>0</v>
      </c>
      <c r="EL853">
        <v>0</v>
      </c>
      <c r="EM853">
        <v>31</v>
      </c>
      <c r="EN853">
        <v>18</v>
      </c>
      <c r="EO853">
        <v>2</v>
      </c>
      <c r="EP853">
        <v>2</v>
      </c>
      <c r="EQ853">
        <v>2</v>
      </c>
      <c r="ER853">
        <v>0</v>
      </c>
      <c r="ES853">
        <v>3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2</v>
      </c>
      <c r="FD853">
        <v>0</v>
      </c>
      <c r="FE853">
        <v>0</v>
      </c>
      <c r="FF853">
        <v>0</v>
      </c>
      <c r="FG853">
        <v>1</v>
      </c>
      <c r="FH853">
        <v>0</v>
      </c>
      <c r="FI853">
        <v>0</v>
      </c>
      <c r="FJ853">
        <v>0</v>
      </c>
      <c r="FK853">
        <v>1</v>
      </c>
      <c r="FL853">
        <v>0</v>
      </c>
      <c r="FM853">
        <v>1</v>
      </c>
      <c r="FN853">
        <v>0</v>
      </c>
      <c r="FO853">
        <v>0</v>
      </c>
      <c r="FP853">
        <v>4</v>
      </c>
      <c r="FQ853">
        <v>18</v>
      </c>
      <c r="FR853">
        <v>25</v>
      </c>
      <c r="FS853">
        <v>6</v>
      </c>
      <c r="FT853">
        <v>0</v>
      </c>
      <c r="FU853">
        <v>8</v>
      </c>
      <c r="FV853">
        <v>0</v>
      </c>
      <c r="FW853">
        <v>2</v>
      </c>
      <c r="FX853">
        <v>1</v>
      </c>
      <c r="FY853">
        <v>0</v>
      </c>
      <c r="FZ853">
        <v>0</v>
      </c>
      <c r="GA853">
        <v>1</v>
      </c>
      <c r="GB853">
        <v>0</v>
      </c>
      <c r="GC853">
        <v>0</v>
      </c>
      <c r="GD853">
        <v>1</v>
      </c>
      <c r="GE853">
        <v>0</v>
      </c>
      <c r="GF853">
        <v>0</v>
      </c>
      <c r="GG853">
        <v>1</v>
      </c>
      <c r="GH853">
        <v>0</v>
      </c>
      <c r="GI853">
        <v>0</v>
      </c>
      <c r="GJ853">
        <v>0</v>
      </c>
      <c r="GK853">
        <v>1</v>
      </c>
      <c r="GL853">
        <v>0</v>
      </c>
      <c r="GM853">
        <v>0</v>
      </c>
      <c r="GN853">
        <v>0</v>
      </c>
      <c r="GO853">
        <v>0</v>
      </c>
      <c r="GP853">
        <v>0</v>
      </c>
      <c r="GQ853">
        <v>0</v>
      </c>
      <c r="GR853">
        <v>0</v>
      </c>
      <c r="GS853">
        <v>0</v>
      </c>
      <c r="GT853">
        <v>4</v>
      </c>
      <c r="GU853">
        <v>25</v>
      </c>
      <c r="GV853">
        <v>31</v>
      </c>
      <c r="GW853">
        <v>19</v>
      </c>
      <c r="GX853">
        <v>7</v>
      </c>
      <c r="GY853">
        <v>1</v>
      </c>
      <c r="GZ853">
        <v>0</v>
      </c>
      <c r="HA853">
        <v>0</v>
      </c>
      <c r="HB853">
        <v>2</v>
      </c>
      <c r="HC853">
        <v>0</v>
      </c>
      <c r="HD853">
        <v>0</v>
      </c>
      <c r="HE853">
        <v>0</v>
      </c>
      <c r="HF853">
        <v>0</v>
      </c>
      <c r="HG853">
        <v>0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0</v>
      </c>
      <c r="HN853">
        <v>2</v>
      </c>
      <c r="HO853">
        <v>0</v>
      </c>
      <c r="HP853">
        <v>0</v>
      </c>
      <c r="HQ853">
        <v>0</v>
      </c>
      <c r="HR853">
        <v>0</v>
      </c>
      <c r="HS853">
        <v>0</v>
      </c>
      <c r="HT853">
        <v>0</v>
      </c>
      <c r="HU853">
        <v>0</v>
      </c>
      <c r="HV853">
        <v>0</v>
      </c>
      <c r="HW853">
        <v>0</v>
      </c>
      <c r="HX853">
        <v>0</v>
      </c>
      <c r="HY853">
        <v>31</v>
      </c>
      <c r="HZ853">
        <v>53</v>
      </c>
      <c r="IA853">
        <v>37</v>
      </c>
      <c r="IB853">
        <v>6</v>
      </c>
      <c r="IC853">
        <v>0</v>
      </c>
      <c r="ID853">
        <v>0</v>
      </c>
      <c r="IE853">
        <v>0</v>
      </c>
      <c r="IF853">
        <v>2</v>
      </c>
      <c r="IG853">
        <v>0</v>
      </c>
      <c r="IH853">
        <v>0</v>
      </c>
      <c r="II853">
        <v>1</v>
      </c>
      <c r="IJ853">
        <v>0</v>
      </c>
      <c r="IK853">
        <v>2</v>
      </c>
      <c r="IL853">
        <v>2</v>
      </c>
      <c r="IM853">
        <v>0</v>
      </c>
      <c r="IN853">
        <v>0</v>
      </c>
      <c r="IO853">
        <v>0</v>
      </c>
      <c r="IP853">
        <v>0</v>
      </c>
      <c r="IQ853">
        <v>0</v>
      </c>
      <c r="IR853">
        <v>0</v>
      </c>
      <c r="IS853">
        <v>0</v>
      </c>
      <c r="IT853">
        <v>0</v>
      </c>
      <c r="IU853">
        <v>0</v>
      </c>
      <c r="IV853">
        <v>0</v>
      </c>
      <c r="IW853">
        <v>0</v>
      </c>
      <c r="IX853">
        <v>2</v>
      </c>
      <c r="IY853">
        <v>0</v>
      </c>
      <c r="IZ853">
        <v>0</v>
      </c>
      <c r="JA853">
        <v>0</v>
      </c>
      <c r="JB853">
        <v>1</v>
      </c>
      <c r="JC853">
        <v>53</v>
      </c>
      <c r="JD853" t="s">
        <v>0</v>
      </c>
      <c r="JE853" t="s">
        <v>0</v>
      </c>
      <c r="JF853" t="s">
        <v>0</v>
      </c>
      <c r="JG853" t="s">
        <v>0</v>
      </c>
      <c r="JH853" t="s">
        <v>0</v>
      </c>
      <c r="JI853" t="s">
        <v>0</v>
      </c>
      <c r="JJ853" t="s">
        <v>0</v>
      </c>
      <c r="JK853" t="s">
        <v>0</v>
      </c>
      <c r="JL853" t="s">
        <v>0</v>
      </c>
      <c r="JM853" t="s">
        <v>0</v>
      </c>
      <c r="JN853" t="s">
        <v>0</v>
      </c>
      <c r="JO853" t="s">
        <v>0</v>
      </c>
      <c r="JP853" t="s">
        <v>0</v>
      </c>
      <c r="JQ853" t="s">
        <v>0</v>
      </c>
      <c r="JR853" t="s">
        <v>0</v>
      </c>
      <c r="JS853" t="s">
        <v>0</v>
      </c>
      <c r="JT853" t="s">
        <v>0</v>
      </c>
      <c r="JU853" t="s">
        <v>0</v>
      </c>
      <c r="JV853" t="s">
        <v>0</v>
      </c>
      <c r="JW853">
        <v>8</v>
      </c>
      <c r="JX853">
        <v>7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0</v>
      </c>
      <c r="KP853">
        <v>1</v>
      </c>
      <c r="KQ853">
        <v>0</v>
      </c>
      <c r="KR853">
        <v>8</v>
      </c>
      <c r="KS853">
        <v>0</v>
      </c>
      <c r="KT853">
        <v>0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  <c r="LL853">
        <v>0</v>
      </c>
      <c r="LM853">
        <v>0</v>
      </c>
      <c r="LN853">
        <v>0</v>
      </c>
      <c r="LO853">
        <v>0</v>
      </c>
      <c r="LP853">
        <v>0</v>
      </c>
      <c r="LQ853">
        <v>0</v>
      </c>
      <c r="LR853">
        <v>0</v>
      </c>
      <c r="LS853">
        <v>0</v>
      </c>
      <c r="LT853">
        <v>0</v>
      </c>
      <c r="LU853">
        <v>0</v>
      </c>
      <c r="LV853">
        <v>0</v>
      </c>
      <c r="LW853">
        <v>0</v>
      </c>
      <c r="LX853">
        <v>0</v>
      </c>
      <c r="LY853">
        <v>0</v>
      </c>
      <c r="LZ853">
        <v>0</v>
      </c>
      <c r="MA853">
        <v>0</v>
      </c>
      <c r="MB853">
        <v>0</v>
      </c>
      <c r="MC853">
        <v>0</v>
      </c>
      <c r="MD853">
        <v>0</v>
      </c>
      <c r="ME853">
        <v>0</v>
      </c>
      <c r="MF853">
        <v>0</v>
      </c>
      <c r="MG853">
        <v>0</v>
      </c>
      <c r="MH853">
        <v>0</v>
      </c>
      <c r="MI853">
        <v>0</v>
      </c>
      <c r="MJ853">
        <v>0</v>
      </c>
      <c r="MK853">
        <v>0</v>
      </c>
      <c r="ML853">
        <v>0</v>
      </c>
      <c r="MM853">
        <v>0</v>
      </c>
    </row>
    <row r="854" spans="1:351">
      <c r="A854" t="s">
        <v>197</v>
      </c>
      <c r="B854" t="s">
        <v>135</v>
      </c>
      <c r="C854" t="str">
        <f>"206101"</f>
        <v>206101</v>
      </c>
      <c r="D854" t="s">
        <v>195</v>
      </c>
      <c r="E854">
        <v>143</v>
      </c>
      <c r="F854">
        <v>1180</v>
      </c>
      <c r="G854">
        <v>910</v>
      </c>
      <c r="H854">
        <v>120</v>
      </c>
      <c r="I854">
        <v>790</v>
      </c>
      <c r="J854">
        <v>0</v>
      </c>
      <c r="K854">
        <v>2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787</v>
      </c>
      <c r="T854">
        <v>0</v>
      </c>
      <c r="U854">
        <v>0</v>
      </c>
      <c r="V854">
        <v>787</v>
      </c>
      <c r="W854">
        <v>12</v>
      </c>
      <c r="X854">
        <v>9</v>
      </c>
      <c r="Y854">
        <v>3</v>
      </c>
      <c r="Z854">
        <v>0</v>
      </c>
      <c r="AA854">
        <v>775</v>
      </c>
      <c r="AB854">
        <v>342</v>
      </c>
      <c r="AC854">
        <v>93</v>
      </c>
      <c r="AD854">
        <v>31</v>
      </c>
      <c r="AE854">
        <v>108</v>
      </c>
      <c r="AF854">
        <v>2</v>
      </c>
      <c r="AG854">
        <v>51</v>
      </c>
      <c r="AH854">
        <v>1</v>
      </c>
      <c r="AI854">
        <v>0</v>
      </c>
      <c r="AJ854">
        <v>0</v>
      </c>
      <c r="AK854">
        <v>5</v>
      </c>
      <c r="AL854">
        <v>17</v>
      </c>
      <c r="AM854">
        <v>4</v>
      </c>
      <c r="AN854">
        <v>1</v>
      </c>
      <c r="AO854">
        <v>0</v>
      </c>
      <c r="AP854">
        <v>2</v>
      </c>
      <c r="AQ854">
        <v>3</v>
      </c>
      <c r="AR854">
        <v>0</v>
      </c>
      <c r="AS854">
        <v>2</v>
      </c>
      <c r="AT854">
        <v>5</v>
      </c>
      <c r="AU854">
        <v>0</v>
      </c>
      <c r="AV854">
        <v>1</v>
      </c>
      <c r="AW854">
        <v>2</v>
      </c>
      <c r="AX854">
        <v>3</v>
      </c>
      <c r="AY854">
        <v>1</v>
      </c>
      <c r="AZ854">
        <v>0</v>
      </c>
      <c r="BA854">
        <v>0</v>
      </c>
      <c r="BB854">
        <v>3</v>
      </c>
      <c r="BC854">
        <v>0</v>
      </c>
      <c r="BD854">
        <v>7</v>
      </c>
      <c r="BE854">
        <v>342</v>
      </c>
      <c r="BF854">
        <v>150</v>
      </c>
      <c r="BG854">
        <v>51</v>
      </c>
      <c r="BH854">
        <v>4</v>
      </c>
      <c r="BI854">
        <v>26</v>
      </c>
      <c r="BJ854">
        <v>10</v>
      </c>
      <c r="BK854">
        <v>15</v>
      </c>
      <c r="BL854">
        <v>2</v>
      </c>
      <c r="BM854">
        <v>0</v>
      </c>
      <c r="BN854">
        <v>0</v>
      </c>
      <c r="BO854">
        <v>1</v>
      </c>
      <c r="BP854">
        <v>2</v>
      </c>
      <c r="BQ854">
        <v>0</v>
      </c>
      <c r="BR854">
        <v>2</v>
      </c>
      <c r="BS854">
        <v>1</v>
      </c>
      <c r="BT854">
        <v>1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2</v>
      </c>
      <c r="CA854">
        <v>1</v>
      </c>
      <c r="CB854">
        <v>0</v>
      </c>
      <c r="CC854">
        <v>0</v>
      </c>
      <c r="CD854">
        <v>0</v>
      </c>
      <c r="CE854">
        <v>3</v>
      </c>
      <c r="CF854">
        <v>0</v>
      </c>
      <c r="CG854">
        <v>0</v>
      </c>
      <c r="CH854">
        <v>29</v>
      </c>
      <c r="CI854">
        <v>150</v>
      </c>
      <c r="CJ854">
        <v>11</v>
      </c>
      <c r="CK854">
        <v>3</v>
      </c>
      <c r="CL854">
        <v>0</v>
      </c>
      <c r="CM854">
        <v>0</v>
      </c>
      <c r="CN854">
        <v>1</v>
      </c>
      <c r="CO854">
        <v>2</v>
      </c>
      <c r="CP854">
        <v>0</v>
      </c>
      <c r="CQ854">
        <v>0</v>
      </c>
      <c r="CR854">
        <v>1</v>
      </c>
      <c r="CS854">
        <v>0</v>
      </c>
      <c r="CT854">
        <v>0</v>
      </c>
      <c r="CU854">
        <v>0</v>
      </c>
      <c r="CV854">
        <v>1</v>
      </c>
      <c r="CW854">
        <v>0</v>
      </c>
      <c r="CX854">
        <v>0</v>
      </c>
      <c r="CY854">
        <v>0</v>
      </c>
      <c r="CZ854">
        <v>0</v>
      </c>
      <c r="DA854">
        <v>2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1</v>
      </c>
      <c r="DI854">
        <v>11</v>
      </c>
      <c r="DJ854">
        <v>60</v>
      </c>
      <c r="DK854">
        <v>42</v>
      </c>
      <c r="DL854">
        <v>0</v>
      </c>
      <c r="DM854">
        <v>2</v>
      </c>
      <c r="DN854">
        <v>0</v>
      </c>
      <c r="DO854">
        <v>0</v>
      </c>
      <c r="DP854">
        <v>1</v>
      </c>
      <c r="DQ854">
        <v>1</v>
      </c>
      <c r="DR854">
        <v>0</v>
      </c>
      <c r="DS854">
        <v>0</v>
      </c>
      <c r="DT854">
        <v>10</v>
      </c>
      <c r="DU854">
        <v>0</v>
      </c>
      <c r="DV854">
        <v>0</v>
      </c>
      <c r="DW854">
        <v>0</v>
      </c>
      <c r="DX854">
        <v>0</v>
      </c>
      <c r="DY854">
        <v>1</v>
      </c>
      <c r="DZ854">
        <v>0</v>
      </c>
      <c r="EA854">
        <v>0</v>
      </c>
      <c r="EB854">
        <v>0</v>
      </c>
      <c r="EC854">
        <v>1</v>
      </c>
      <c r="ED854">
        <v>0</v>
      </c>
      <c r="EE854">
        <v>1</v>
      </c>
      <c r="EF854">
        <v>0</v>
      </c>
      <c r="EG854">
        <v>0</v>
      </c>
      <c r="EH854">
        <v>1</v>
      </c>
      <c r="EI854">
        <v>0</v>
      </c>
      <c r="EJ854">
        <v>0</v>
      </c>
      <c r="EK854">
        <v>0</v>
      </c>
      <c r="EL854">
        <v>0</v>
      </c>
      <c r="EM854">
        <v>60</v>
      </c>
      <c r="EN854">
        <v>30</v>
      </c>
      <c r="EO854">
        <v>2</v>
      </c>
      <c r="EP854">
        <v>6</v>
      </c>
      <c r="EQ854">
        <v>0</v>
      </c>
      <c r="ER854">
        <v>0</v>
      </c>
      <c r="ES854">
        <v>1</v>
      </c>
      <c r="ET854">
        <v>0</v>
      </c>
      <c r="EU854">
        <v>0</v>
      </c>
      <c r="EV854">
        <v>1</v>
      </c>
      <c r="EW854">
        <v>3</v>
      </c>
      <c r="EX854">
        <v>0</v>
      </c>
      <c r="EY854">
        <v>1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1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1</v>
      </c>
      <c r="FP854">
        <v>14</v>
      </c>
      <c r="FQ854">
        <v>30</v>
      </c>
      <c r="FR854">
        <v>60</v>
      </c>
      <c r="FS854">
        <v>19</v>
      </c>
      <c r="FT854">
        <v>0</v>
      </c>
      <c r="FU854">
        <v>20</v>
      </c>
      <c r="FV854">
        <v>1</v>
      </c>
      <c r="FW854">
        <v>0</v>
      </c>
      <c r="FX854">
        <v>3</v>
      </c>
      <c r="FY854">
        <v>0</v>
      </c>
      <c r="FZ854">
        <v>0</v>
      </c>
      <c r="GA854">
        <v>0</v>
      </c>
      <c r="GB854">
        <v>0</v>
      </c>
      <c r="GC854">
        <v>0</v>
      </c>
      <c r="GD854">
        <v>0</v>
      </c>
      <c r="GE854">
        <v>2</v>
      </c>
      <c r="GF854">
        <v>1</v>
      </c>
      <c r="GG854">
        <v>0</v>
      </c>
      <c r="GH854">
        <v>0</v>
      </c>
      <c r="GI854">
        <v>0</v>
      </c>
      <c r="GJ854">
        <v>0</v>
      </c>
      <c r="GK854">
        <v>0</v>
      </c>
      <c r="GL854">
        <v>0</v>
      </c>
      <c r="GM854">
        <v>1</v>
      </c>
      <c r="GN854">
        <v>0</v>
      </c>
      <c r="GO854">
        <v>0</v>
      </c>
      <c r="GP854">
        <v>0</v>
      </c>
      <c r="GQ854">
        <v>0</v>
      </c>
      <c r="GR854">
        <v>0</v>
      </c>
      <c r="GS854">
        <v>3</v>
      </c>
      <c r="GT854">
        <v>10</v>
      </c>
      <c r="GU854">
        <v>60</v>
      </c>
      <c r="GV854">
        <v>50</v>
      </c>
      <c r="GW854">
        <v>27</v>
      </c>
      <c r="GX854">
        <v>4</v>
      </c>
      <c r="GY854">
        <v>3</v>
      </c>
      <c r="GZ854">
        <v>1</v>
      </c>
      <c r="HA854">
        <v>1</v>
      </c>
      <c r="HB854">
        <v>1</v>
      </c>
      <c r="HC854">
        <v>2</v>
      </c>
      <c r="HD854">
        <v>0</v>
      </c>
      <c r="HE854">
        <v>1</v>
      </c>
      <c r="HF854">
        <v>0</v>
      </c>
      <c r="HG854">
        <v>2</v>
      </c>
      <c r="HH854">
        <v>0</v>
      </c>
      <c r="HI854">
        <v>0</v>
      </c>
      <c r="HJ854">
        <v>0</v>
      </c>
      <c r="HK854">
        <v>0</v>
      </c>
      <c r="HL854">
        <v>0</v>
      </c>
      <c r="HM854">
        <v>1</v>
      </c>
      <c r="HN854">
        <v>1</v>
      </c>
      <c r="HO854">
        <v>0</v>
      </c>
      <c r="HP854">
        <v>3</v>
      </c>
      <c r="HQ854">
        <v>0</v>
      </c>
      <c r="HR854">
        <v>0</v>
      </c>
      <c r="HS854">
        <v>0</v>
      </c>
      <c r="HT854">
        <v>0</v>
      </c>
      <c r="HU854">
        <v>2</v>
      </c>
      <c r="HV854">
        <v>0</v>
      </c>
      <c r="HW854">
        <v>0</v>
      </c>
      <c r="HX854">
        <v>1</v>
      </c>
      <c r="HY854">
        <v>50</v>
      </c>
      <c r="HZ854">
        <v>66</v>
      </c>
      <c r="IA854">
        <v>38</v>
      </c>
      <c r="IB854">
        <v>5</v>
      </c>
      <c r="IC854">
        <v>2</v>
      </c>
      <c r="ID854">
        <v>4</v>
      </c>
      <c r="IE854">
        <v>2</v>
      </c>
      <c r="IF854">
        <v>1</v>
      </c>
      <c r="IG854">
        <v>3</v>
      </c>
      <c r="IH854">
        <v>0</v>
      </c>
      <c r="II854">
        <v>0</v>
      </c>
      <c r="IJ854">
        <v>0</v>
      </c>
      <c r="IK854">
        <v>2</v>
      </c>
      <c r="IL854">
        <v>0</v>
      </c>
      <c r="IM854">
        <v>0</v>
      </c>
      <c r="IN854">
        <v>0</v>
      </c>
      <c r="IO854">
        <v>1</v>
      </c>
      <c r="IP854">
        <v>0</v>
      </c>
      <c r="IQ854">
        <v>0</v>
      </c>
      <c r="IR854">
        <v>0</v>
      </c>
      <c r="IS854">
        <v>0</v>
      </c>
      <c r="IT854">
        <v>0</v>
      </c>
      <c r="IU854">
        <v>2</v>
      </c>
      <c r="IV854">
        <v>0</v>
      </c>
      <c r="IW854">
        <v>0</v>
      </c>
      <c r="IX854">
        <v>0</v>
      </c>
      <c r="IY854">
        <v>1</v>
      </c>
      <c r="IZ854">
        <v>0</v>
      </c>
      <c r="JA854">
        <v>1</v>
      </c>
      <c r="JB854">
        <v>4</v>
      </c>
      <c r="JC854">
        <v>66</v>
      </c>
      <c r="JD854" t="s">
        <v>0</v>
      </c>
      <c r="JE854" t="s">
        <v>0</v>
      </c>
      <c r="JF854" t="s">
        <v>0</v>
      </c>
      <c r="JG854" t="s">
        <v>0</v>
      </c>
      <c r="JH854" t="s">
        <v>0</v>
      </c>
      <c r="JI854" t="s">
        <v>0</v>
      </c>
      <c r="JJ854" t="s">
        <v>0</v>
      </c>
      <c r="JK854" t="s">
        <v>0</v>
      </c>
      <c r="JL854" t="s">
        <v>0</v>
      </c>
      <c r="JM854" t="s">
        <v>0</v>
      </c>
      <c r="JN854" t="s">
        <v>0</v>
      </c>
      <c r="JO854" t="s">
        <v>0</v>
      </c>
      <c r="JP854" t="s">
        <v>0</v>
      </c>
      <c r="JQ854" t="s">
        <v>0</v>
      </c>
      <c r="JR854" t="s">
        <v>0</v>
      </c>
      <c r="JS854" t="s">
        <v>0</v>
      </c>
      <c r="JT854" t="s">
        <v>0</v>
      </c>
      <c r="JU854" t="s">
        <v>0</v>
      </c>
      <c r="JV854" t="s">
        <v>0</v>
      </c>
      <c r="JW854">
        <v>3</v>
      </c>
      <c r="JX854">
        <v>2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1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3</v>
      </c>
      <c r="KS854">
        <v>2</v>
      </c>
      <c r="KT854">
        <v>2</v>
      </c>
      <c r="KU854">
        <v>0</v>
      </c>
      <c r="KV854">
        <v>0</v>
      </c>
      <c r="KW854">
        <v>0</v>
      </c>
      <c r="KX854">
        <v>0</v>
      </c>
      <c r="KY854">
        <v>0</v>
      </c>
      <c r="KZ854">
        <v>0</v>
      </c>
      <c r="LA854">
        <v>0</v>
      </c>
      <c r="LB854">
        <v>0</v>
      </c>
      <c r="LC854">
        <v>0</v>
      </c>
      <c r="LD854">
        <v>0</v>
      </c>
      <c r="LE854">
        <v>0</v>
      </c>
      <c r="LF854">
        <v>0</v>
      </c>
      <c r="LG854">
        <v>0</v>
      </c>
      <c r="LH854">
        <v>0</v>
      </c>
      <c r="LI854">
        <v>0</v>
      </c>
      <c r="LJ854">
        <v>0</v>
      </c>
      <c r="LK854">
        <v>0</v>
      </c>
      <c r="LL854">
        <v>0</v>
      </c>
      <c r="LM854">
        <v>0</v>
      </c>
      <c r="LN854">
        <v>0</v>
      </c>
      <c r="LO854">
        <v>0</v>
      </c>
      <c r="LP854">
        <v>0</v>
      </c>
      <c r="LQ854">
        <v>0</v>
      </c>
      <c r="LR854">
        <v>0</v>
      </c>
      <c r="LS854">
        <v>0</v>
      </c>
      <c r="LT854">
        <v>0</v>
      </c>
      <c r="LU854">
        <v>2</v>
      </c>
      <c r="LV854">
        <v>1</v>
      </c>
      <c r="LW854">
        <v>0</v>
      </c>
      <c r="LX854">
        <v>0</v>
      </c>
      <c r="LY854">
        <v>0</v>
      </c>
      <c r="LZ854">
        <v>0</v>
      </c>
      <c r="MA854">
        <v>0</v>
      </c>
      <c r="MB854">
        <v>1</v>
      </c>
      <c r="MC854">
        <v>0</v>
      </c>
      <c r="MD854">
        <v>0</v>
      </c>
      <c r="ME854">
        <v>0</v>
      </c>
      <c r="MF854">
        <v>0</v>
      </c>
      <c r="MG854">
        <v>0</v>
      </c>
      <c r="MH854">
        <v>0</v>
      </c>
      <c r="MI854">
        <v>0</v>
      </c>
      <c r="MJ854">
        <v>0</v>
      </c>
      <c r="MK854">
        <v>0</v>
      </c>
      <c r="ML854">
        <v>0</v>
      </c>
      <c r="MM854">
        <v>1</v>
      </c>
    </row>
    <row r="855" spans="1:351">
      <c r="A855" t="s">
        <v>196</v>
      </c>
      <c r="B855" t="s">
        <v>135</v>
      </c>
      <c r="C855" t="str">
        <f>"206101"</f>
        <v>206101</v>
      </c>
      <c r="D855" t="s">
        <v>195</v>
      </c>
      <c r="E855">
        <v>144</v>
      </c>
      <c r="F855">
        <v>1503</v>
      </c>
      <c r="G855">
        <v>1170</v>
      </c>
      <c r="H855">
        <v>349</v>
      </c>
      <c r="I855">
        <v>821</v>
      </c>
      <c r="J855">
        <v>0</v>
      </c>
      <c r="K855">
        <v>3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821</v>
      </c>
      <c r="T855">
        <v>0</v>
      </c>
      <c r="U855">
        <v>0</v>
      </c>
      <c r="V855">
        <v>821</v>
      </c>
      <c r="W855">
        <v>16</v>
      </c>
      <c r="X855">
        <v>6</v>
      </c>
      <c r="Y855">
        <v>7</v>
      </c>
      <c r="Z855">
        <v>3</v>
      </c>
      <c r="AA855">
        <v>805</v>
      </c>
      <c r="AB855">
        <v>280</v>
      </c>
      <c r="AC855">
        <v>81</v>
      </c>
      <c r="AD855">
        <v>16</v>
      </c>
      <c r="AE855">
        <v>99</v>
      </c>
      <c r="AF855">
        <v>3</v>
      </c>
      <c r="AG855">
        <v>37</v>
      </c>
      <c r="AH855">
        <v>1</v>
      </c>
      <c r="AI855">
        <v>0</v>
      </c>
      <c r="AJ855">
        <v>1</v>
      </c>
      <c r="AK855">
        <v>8</v>
      </c>
      <c r="AL855">
        <v>10</v>
      </c>
      <c r="AM855">
        <v>4</v>
      </c>
      <c r="AN855">
        <v>0</v>
      </c>
      <c r="AO855">
        <v>0</v>
      </c>
      <c r="AP855">
        <v>0</v>
      </c>
      <c r="AQ855">
        <v>4</v>
      </c>
      <c r="AR855">
        <v>0</v>
      </c>
      <c r="AS855">
        <v>0</v>
      </c>
      <c r="AT855">
        <v>6</v>
      </c>
      <c r="AU855">
        <v>0</v>
      </c>
      <c r="AV855">
        <v>0</v>
      </c>
      <c r="AW855">
        <v>0</v>
      </c>
      <c r="AX855">
        <v>0</v>
      </c>
      <c r="AY855">
        <v>1</v>
      </c>
      <c r="AZ855">
        <v>0</v>
      </c>
      <c r="BA855">
        <v>1</v>
      </c>
      <c r="BB855">
        <v>3</v>
      </c>
      <c r="BC855">
        <v>0</v>
      </c>
      <c r="BD855">
        <v>5</v>
      </c>
      <c r="BE855">
        <v>280</v>
      </c>
      <c r="BF855">
        <v>220</v>
      </c>
      <c r="BG855">
        <v>83</v>
      </c>
      <c r="BH855">
        <v>12</v>
      </c>
      <c r="BI855">
        <v>34</v>
      </c>
      <c r="BJ855">
        <v>23</v>
      </c>
      <c r="BK855">
        <v>12</v>
      </c>
      <c r="BL855">
        <v>1</v>
      </c>
      <c r="BM855">
        <v>0</v>
      </c>
      <c r="BN855">
        <v>0</v>
      </c>
      <c r="BO855">
        <v>1</v>
      </c>
      <c r="BP855">
        <v>2</v>
      </c>
      <c r="BQ855">
        <v>0</v>
      </c>
      <c r="BR855">
        <v>0</v>
      </c>
      <c r="BS855">
        <v>0</v>
      </c>
      <c r="BT855">
        <v>2</v>
      </c>
      <c r="BU855">
        <v>1</v>
      </c>
      <c r="BV855">
        <v>0</v>
      </c>
      <c r="BW855">
        <v>0</v>
      </c>
      <c r="BX855">
        <v>1</v>
      </c>
      <c r="BY855">
        <v>0</v>
      </c>
      <c r="BZ855">
        <v>0</v>
      </c>
      <c r="CA855">
        <v>1</v>
      </c>
      <c r="CB855">
        <v>0</v>
      </c>
      <c r="CC855">
        <v>1</v>
      </c>
      <c r="CD855">
        <v>0</v>
      </c>
      <c r="CE855">
        <v>0</v>
      </c>
      <c r="CF855">
        <v>0</v>
      </c>
      <c r="CG855">
        <v>0</v>
      </c>
      <c r="CH855">
        <v>46</v>
      </c>
      <c r="CI855">
        <v>220</v>
      </c>
      <c r="CJ855">
        <v>20</v>
      </c>
      <c r="CK855">
        <v>6</v>
      </c>
      <c r="CL855">
        <v>2</v>
      </c>
      <c r="CM855">
        <v>1</v>
      </c>
      <c r="CN855">
        <v>1</v>
      </c>
      <c r="CO855">
        <v>2</v>
      </c>
      <c r="CP855">
        <v>0</v>
      </c>
      <c r="CQ855">
        <v>0</v>
      </c>
      <c r="CR855">
        <v>0</v>
      </c>
      <c r="CS855">
        <v>0</v>
      </c>
      <c r="CT855">
        <v>1</v>
      </c>
      <c r="CU855">
        <v>0</v>
      </c>
      <c r="CV855">
        <v>1</v>
      </c>
      <c r="CW855">
        <v>0</v>
      </c>
      <c r="CX855">
        <v>1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1</v>
      </c>
      <c r="DE855">
        <v>0</v>
      </c>
      <c r="DF855">
        <v>0</v>
      </c>
      <c r="DG855">
        <v>1</v>
      </c>
      <c r="DH855">
        <v>3</v>
      </c>
      <c r="DI855">
        <v>20</v>
      </c>
      <c r="DJ855">
        <v>47</v>
      </c>
      <c r="DK855">
        <v>26</v>
      </c>
      <c r="DL855">
        <v>2</v>
      </c>
      <c r="DM855">
        <v>4</v>
      </c>
      <c r="DN855">
        <v>3</v>
      </c>
      <c r="DO855">
        <v>0</v>
      </c>
      <c r="DP855">
        <v>1</v>
      </c>
      <c r="DQ855">
        <v>3</v>
      </c>
      <c r="DR855">
        <v>0</v>
      </c>
      <c r="DS855">
        <v>0</v>
      </c>
      <c r="DT855">
        <v>2</v>
      </c>
      <c r="DU855">
        <v>1</v>
      </c>
      <c r="DV855">
        <v>0</v>
      </c>
      <c r="DW855">
        <v>0</v>
      </c>
      <c r="DX855">
        <v>0</v>
      </c>
      <c r="DY855">
        <v>0</v>
      </c>
      <c r="DZ855">
        <v>2</v>
      </c>
      <c r="EA855">
        <v>0</v>
      </c>
      <c r="EB855">
        <v>0</v>
      </c>
      <c r="EC855">
        <v>0</v>
      </c>
      <c r="ED855">
        <v>0</v>
      </c>
      <c r="EE855">
        <v>1</v>
      </c>
      <c r="EF855">
        <v>0</v>
      </c>
      <c r="EG855">
        <v>0</v>
      </c>
      <c r="EH855">
        <v>2</v>
      </c>
      <c r="EI855">
        <v>0</v>
      </c>
      <c r="EJ855">
        <v>0</v>
      </c>
      <c r="EK855">
        <v>0</v>
      </c>
      <c r="EL855">
        <v>0</v>
      </c>
      <c r="EM855">
        <v>47</v>
      </c>
      <c r="EN855">
        <v>21</v>
      </c>
      <c r="EO855">
        <v>6</v>
      </c>
      <c r="EP855">
        <v>2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1</v>
      </c>
      <c r="EW855">
        <v>0</v>
      </c>
      <c r="EX855">
        <v>0</v>
      </c>
      <c r="EY855">
        <v>1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1</v>
      </c>
      <c r="FF855">
        <v>0</v>
      </c>
      <c r="FG855">
        <v>0</v>
      </c>
      <c r="FH855">
        <v>0</v>
      </c>
      <c r="FI855">
        <v>0</v>
      </c>
      <c r="FJ855">
        <v>0</v>
      </c>
      <c r="FK855">
        <v>0</v>
      </c>
      <c r="FL855">
        <v>0</v>
      </c>
      <c r="FM855">
        <v>0</v>
      </c>
      <c r="FN855">
        <v>0</v>
      </c>
      <c r="FO855">
        <v>0</v>
      </c>
      <c r="FP855">
        <v>10</v>
      </c>
      <c r="FQ855">
        <v>21</v>
      </c>
      <c r="FR855">
        <v>93</v>
      </c>
      <c r="FS855">
        <v>36</v>
      </c>
      <c r="FT855">
        <v>3</v>
      </c>
      <c r="FU855">
        <v>14</v>
      </c>
      <c r="FV855">
        <v>2</v>
      </c>
      <c r="FW855">
        <v>0</v>
      </c>
      <c r="FX855">
        <v>17</v>
      </c>
      <c r="FY855">
        <v>0</v>
      </c>
      <c r="FZ855">
        <v>2</v>
      </c>
      <c r="GA855">
        <v>1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>
        <v>0</v>
      </c>
      <c r="GJ855">
        <v>0</v>
      </c>
      <c r="GK855">
        <v>0</v>
      </c>
      <c r="GL855">
        <v>0</v>
      </c>
      <c r="GM855">
        <v>2</v>
      </c>
      <c r="GN855">
        <v>0</v>
      </c>
      <c r="GO855">
        <v>0</v>
      </c>
      <c r="GP855">
        <v>0</v>
      </c>
      <c r="GQ855">
        <v>0</v>
      </c>
      <c r="GR855">
        <v>0</v>
      </c>
      <c r="GS855">
        <v>4</v>
      </c>
      <c r="GT855">
        <v>12</v>
      </c>
      <c r="GU855">
        <v>93</v>
      </c>
      <c r="GV855">
        <v>62</v>
      </c>
      <c r="GW855">
        <v>29</v>
      </c>
      <c r="GX855">
        <v>5</v>
      </c>
      <c r="GY855">
        <v>1</v>
      </c>
      <c r="GZ855">
        <v>1</v>
      </c>
      <c r="HA855">
        <v>6</v>
      </c>
      <c r="HB855">
        <v>0</v>
      </c>
      <c r="HC855">
        <v>6</v>
      </c>
      <c r="HD855">
        <v>1</v>
      </c>
      <c r="HE855">
        <v>0</v>
      </c>
      <c r="HF855">
        <v>1</v>
      </c>
      <c r="HG855">
        <v>1</v>
      </c>
      <c r="HH855">
        <v>1</v>
      </c>
      <c r="HI855">
        <v>3</v>
      </c>
      <c r="HJ855">
        <v>0</v>
      </c>
      <c r="HK855">
        <v>1</v>
      </c>
      <c r="HL855">
        <v>1</v>
      </c>
      <c r="HM855">
        <v>1</v>
      </c>
      <c r="HN855">
        <v>0</v>
      </c>
      <c r="HO855">
        <v>0</v>
      </c>
      <c r="HP855">
        <v>0</v>
      </c>
      <c r="HQ855">
        <v>0</v>
      </c>
      <c r="HR855">
        <v>0</v>
      </c>
      <c r="HS855">
        <v>1</v>
      </c>
      <c r="HT855">
        <v>0</v>
      </c>
      <c r="HU855">
        <v>3</v>
      </c>
      <c r="HV855">
        <v>0</v>
      </c>
      <c r="HW855">
        <v>0</v>
      </c>
      <c r="HX855">
        <v>0</v>
      </c>
      <c r="HY855">
        <v>62</v>
      </c>
      <c r="HZ855">
        <v>59</v>
      </c>
      <c r="IA855">
        <v>42</v>
      </c>
      <c r="IB855">
        <v>3</v>
      </c>
      <c r="IC855">
        <v>0</v>
      </c>
      <c r="ID855">
        <v>4</v>
      </c>
      <c r="IE855">
        <v>1</v>
      </c>
      <c r="IF855">
        <v>0</v>
      </c>
      <c r="IG855">
        <v>1</v>
      </c>
      <c r="IH855">
        <v>0</v>
      </c>
      <c r="II855">
        <v>0</v>
      </c>
      <c r="IJ855">
        <v>0</v>
      </c>
      <c r="IK855">
        <v>2</v>
      </c>
      <c r="IL855">
        <v>0</v>
      </c>
      <c r="IM855">
        <v>0</v>
      </c>
      <c r="IN855">
        <v>0</v>
      </c>
      <c r="IO855">
        <v>0</v>
      </c>
      <c r="IP855">
        <v>0</v>
      </c>
      <c r="IQ855">
        <v>1</v>
      </c>
      <c r="IR855">
        <v>0</v>
      </c>
      <c r="IS855">
        <v>0</v>
      </c>
      <c r="IT855">
        <v>1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3</v>
      </c>
      <c r="JC855">
        <v>59</v>
      </c>
      <c r="JD855" t="s">
        <v>0</v>
      </c>
      <c r="JE855" t="s">
        <v>0</v>
      </c>
      <c r="JF855" t="s">
        <v>0</v>
      </c>
      <c r="JG855" t="s">
        <v>0</v>
      </c>
      <c r="JH855" t="s">
        <v>0</v>
      </c>
      <c r="JI855" t="s">
        <v>0</v>
      </c>
      <c r="JJ855" t="s">
        <v>0</v>
      </c>
      <c r="JK855" t="s">
        <v>0</v>
      </c>
      <c r="JL855" t="s">
        <v>0</v>
      </c>
      <c r="JM855" t="s">
        <v>0</v>
      </c>
      <c r="JN855" t="s">
        <v>0</v>
      </c>
      <c r="JO855" t="s">
        <v>0</v>
      </c>
      <c r="JP855" t="s">
        <v>0</v>
      </c>
      <c r="JQ855" t="s">
        <v>0</v>
      </c>
      <c r="JR855" t="s">
        <v>0</v>
      </c>
      <c r="JS855" t="s">
        <v>0</v>
      </c>
      <c r="JT855" t="s">
        <v>0</v>
      </c>
      <c r="JU855" t="s">
        <v>0</v>
      </c>
      <c r="JV855" t="s">
        <v>0</v>
      </c>
      <c r="JW855">
        <v>1</v>
      </c>
      <c r="JX855">
        <v>1</v>
      </c>
      <c r="JY855">
        <v>0</v>
      </c>
      <c r="JZ855">
        <v>0</v>
      </c>
      <c r="KA855">
        <v>0</v>
      </c>
      <c r="KB855">
        <v>0</v>
      </c>
      <c r="KC855">
        <v>0</v>
      </c>
      <c r="KD855">
        <v>0</v>
      </c>
      <c r="KE855">
        <v>0</v>
      </c>
      <c r="KF855">
        <v>0</v>
      </c>
      <c r="KG855">
        <v>0</v>
      </c>
      <c r="KH855">
        <v>0</v>
      </c>
      <c r="KI855">
        <v>0</v>
      </c>
      <c r="KJ855">
        <v>0</v>
      </c>
      <c r="KK855">
        <v>0</v>
      </c>
      <c r="KL855">
        <v>0</v>
      </c>
      <c r="KM855">
        <v>0</v>
      </c>
      <c r="KN855">
        <v>0</v>
      </c>
      <c r="KO855">
        <v>0</v>
      </c>
      <c r="KP855">
        <v>0</v>
      </c>
      <c r="KQ855">
        <v>0</v>
      </c>
      <c r="KR855">
        <v>1</v>
      </c>
      <c r="KS855">
        <v>1</v>
      </c>
      <c r="KT855">
        <v>0</v>
      </c>
      <c r="KU855">
        <v>0</v>
      </c>
      <c r="KV855">
        <v>1</v>
      </c>
      <c r="KW855">
        <v>0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0</v>
      </c>
      <c r="LD855">
        <v>0</v>
      </c>
      <c r="LE855">
        <v>0</v>
      </c>
      <c r="LF855">
        <v>0</v>
      </c>
      <c r="LG855">
        <v>0</v>
      </c>
      <c r="LH855">
        <v>0</v>
      </c>
      <c r="LI855">
        <v>0</v>
      </c>
      <c r="LJ855">
        <v>0</v>
      </c>
      <c r="LK855">
        <v>0</v>
      </c>
      <c r="LL855">
        <v>0</v>
      </c>
      <c r="LM855">
        <v>0</v>
      </c>
      <c r="LN855">
        <v>0</v>
      </c>
      <c r="LO855">
        <v>0</v>
      </c>
      <c r="LP855">
        <v>0</v>
      </c>
      <c r="LQ855">
        <v>0</v>
      </c>
      <c r="LR855">
        <v>0</v>
      </c>
      <c r="LS855">
        <v>0</v>
      </c>
      <c r="LT855">
        <v>0</v>
      </c>
      <c r="LU855">
        <v>1</v>
      </c>
      <c r="LV855">
        <v>1</v>
      </c>
      <c r="LW855">
        <v>0</v>
      </c>
      <c r="LX855">
        <v>0</v>
      </c>
      <c r="LY855">
        <v>0</v>
      </c>
      <c r="LZ855">
        <v>0</v>
      </c>
      <c r="MA855">
        <v>0</v>
      </c>
      <c r="MB855">
        <v>0</v>
      </c>
      <c r="MC855">
        <v>0</v>
      </c>
      <c r="MD855">
        <v>0</v>
      </c>
      <c r="ME855">
        <v>0</v>
      </c>
      <c r="MF855">
        <v>0</v>
      </c>
      <c r="MG855">
        <v>0</v>
      </c>
      <c r="MH855">
        <v>0</v>
      </c>
      <c r="MI855">
        <v>0</v>
      </c>
      <c r="MJ855">
        <v>1</v>
      </c>
      <c r="MK855">
        <v>0</v>
      </c>
      <c r="ML855">
        <v>0</v>
      </c>
      <c r="MM855">
        <v>1</v>
      </c>
    </row>
    <row r="856" spans="1:351">
      <c r="A856" t="s">
        <v>194</v>
      </c>
      <c r="B856" t="s">
        <v>135</v>
      </c>
      <c r="C856" t="str">
        <f>"206101"</f>
        <v>206101</v>
      </c>
      <c r="D856" t="s">
        <v>193</v>
      </c>
      <c r="E856">
        <v>145</v>
      </c>
      <c r="F856">
        <v>1449</v>
      </c>
      <c r="G856">
        <v>1112</v>
      </c>
      <c r="H856">
        <v>360</v>
      </c>
      <c r="I856">
        <v>752</v>
      </c>
      <c r="J856">
        <v>0</v>
      </c>
      <c r="K856">
        <v>2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752</v>
      </c>
      <c r="T856">
        <v>0</v>
      </c>
      <c r="U856">
        <v>0</v>
      </c>
      <c r="V856">
        <v>752</v>
      </c>
      <c r="W856">
        <v>12</v>
      </c>
      <c r="X856">
        <v>7</v>
      </c>
      <c r="Y856">
        <v>1</v>
      </c>
      <c r="Z856">
        <v>4</v>
      </c>
      <c r="AA856">
        <v>740</v>
      </c>
      <c r="AB856">
        <v>324</v>
      </c>
      <c r="AC856">
        <v>124</v>
      </c>
      <c r="AD856">
        <v>21</v>
      </c>
      <c r="AE856">
        <v>88</v>
      </c>
      <c r="AF856">
        <v>0</v>
      </c>
      <c r="AG856">
        <v>46</v>
      </c>
      <c r="AH856">
        <v>2</v>
      </c>
      <c r="AI856">
        <v>2</v>
      </c>
      <c r="AJ856">
        <v>3</v>
      </c>
      <c r="AK856">
        <v>7</v>
      </c>
      <c r="AL856">
        <v>9</v>
      </c>
      <c r="AM856">
        <v>1</v>
      </c>
      <c r="AN856">
        <v>1</v>
      </c>
      <c r="AO856">
        <v>0</v>
      </c>
      <c r="AP856">
        <v>0</v>
      </c>
      <c r="AQ856">
        <v>3</v>
      </c>
      <c r="AR856">
        <v>0</v>
      </c>
      <c r="AS856">
        <v>0</v>
      </c>
      <c r="AT856">
        <v>2</v>
      </c>
      <c r="AU856">
        <v>0</v>
      </c>
      <c r="AV856">
        <v>1</v>
      </c>
      <c r="AW856">
        <v>3</v>
      </c>
      <c r="AX856">
        <v>0</v>
      </c>
      <c r="AY856">
        <v>0</v>
      </c>
      <c r="AZ856">
        <v>1</v>
      </c>
      <c r="BA856">
        <v>0</v>
      </c>
      <c r="BB856">
        <v>3</v>
      </c>
      <c r="BC856">
        <v>0</v>
      </c>
      <c r="BD856">
        <v>7</v>
      </c>
      <c r="BE856">
        <v>324</v>
      </c>
      <c r="BF856">
        <v>149</v>
      </c>
      <c r="BG856">
        <v>66</v>
      </c>
      <c r="BH856">
        <v>7</v>
      </c>
      <c r="BI856">
        <v>16</v>
      </c>
      <c r="BJ856">
        <v>12</v>
      </c>
      <c r="BK856">
        <v>13</v>
      </c>
      <c r="BL856">
        <v>0</v>
      </c>
      <c r="BM856">
        <v>0</v>
      </c>
      <c r="BN856">
        <v>0</v>
      </c>
      <c r="BO856">
        <v>1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1</v>
      </c>
      <c r="BW856">
        <v>0</v>
      </c>
      <c r="BX856">
        <v>1</v>
      </c>
      <c r="BY856">
        <v>0</v>
      </c>
      <c r="BZ856">
        <v>0</v>
      </c>
      <c r="CA856">
        <v>0</v>
      </c>
      <c r="CB856">
        <v>0</v>
      </c>
      <c r="CC856">
        <v>2</v>
      </c>
      <c r="CD856">
        <v>0</v>
      </c>
      <c r="CE856">
        <v>0</v>
      </c>
      <c r="CF856">
        <v>0</v>
      </c>
      <c r="CG856">
        <v>2</v>
      </c>
      <c r="CH856">
        <v>28</v>
      </c>
      <c r="CI856">
        <v>149</v>
      </c>
      <c r="CJ856">
        <v>26</v>
      </c>
      <c r="CK856">
        <v>9</v>
      </c>
      <c r="CL856">
        <v>5</v>
      </c>
      <c r="CM856">
        <v>2</v>
      </c>
      <c r="CN856">
        <v>1</v>
      </c>
      <c r="CO856">
        <v>1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1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1</v>
      </c>
      <c r="DE856">
        <v>4</v>
      </c>
      <c r="DF856">
        <v>0</v>
      </c>
      <c r="DG856">
        <v>1</v>
      </c>
      <c r="DH856">
        <v>0</v>
      </c>
      <c r="DI856">
        <v>26</v>
      </c>
      <c r="DJ856">
        <v>50</v>
      </c>
      <c r="DK856">
        <v>28</v>
      </c>
      <c r="DL856">
        <v>2</v>
      </c>
      <c r="DM856">
        <v>5</v>
      </c>
      <c r="DN856">
        <v>1</v>
      </c>
      <c r="DO856">
        <v>0</v>
      </c>
      <c r="DP856">
        <v>0</v>
      </c>
      <c r="DQ856">
        <v>0</v>
      </c>
      <c r="DR856">
        <v>0</v>
      </c>
      <c r="DS856">
        <v>1</v>
      </c>
      <c r="DT856">
        <v>3</v>
      </c>
      <c r="DU856">
        <v>1</v>
      </c>
      <c r="DV856">
        <v>1</v>
      </c>
      <c r="DW856">
        <v>0</v>
      </c>
      <c r="DX856">
        <v>0</v>
      </c>
      <c r="DY856">
        <v>0</v>
      </c>
      <c r="DZ856">
        <v>1</v>
      </c>
      <c r="EA856">
        <v>0</v>
      </c>
      <c r="EB856">
        <v>0</v>
      </c>
      <c r="EC856">
        <v>1</v>
      </c>
      <c r="ED856">
        <v>0</v>
      </c>
      <c r="EE856">
        <v>1</v>
      </c>
      <c r="EF856">
        <v>1</v>
      </c>
      <c r="EG856">
        <v>0</v>
      </c>
      <c r="EH856">
        <v>0</v>
      </c>
      <c r="EI856">
        <v>0</v>
      </c>
      <c r="EJ856">
        <v>2</v>
      </c>
      <c r="EK856">
        <v>0</v>
      </c>
      <c r="EL856">
        <v>2</v>
      </c>
      <c r="EM856">
        <v>50</v>
      </c>
      <c r="EN856">
        <v>27</v>
      </c>
      <c r="EO856">
        <v>7</v>
      </c>
      <c r="EP856">
        <v>1</v>
      </c>
      <c r="EQ856">
        <v>1</v>
      </c>
      <c r="ER856">
        <v>0</v>
      </c>
      <c r="ES856">
        <v>0</v>
      </c>
      <c r="ET856">
        <v>0</v>
      </c>
      <c r="EU856">
        <v>1</v>
      </c>
      <c r="EV856">
        <v>1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2</v>
      </c>
      <c r="FF856">
        <v>0</v>
      </c>
      <c r="FG856">
        <v>0</v>
      </c>
      <c r="FH856">
        <v>0</v>
      </c>
      <c r="FI856">
        <v>1</v>
      </c>
      <c r="FJ856">
        <v>0</v>
      </c>
      <c r="FK856">
        <v>0</v>
      </c>
      <c r="FL856">
        <v>0</v>
      </c>
      <c r="FM856">
        <v>0</v>
      </c>
      <c r="FN856">
        <v>0</v>
      </c>
      <c r="FO856">
        <v>0</v>
      </c>
      <c r="FP856">
        <v>13</v>
      </c>
      <c r="FQ856">
        <v>27</v>
      </c>
      <c r="FR856">
        <v>56</v>
      </c>
      <c r="FS856">
        <v>13</v>
      </c>
      <c r="FT856">
        <v>4</v>
      </c>
      <c r="FU856">
        <v>15</v>
      </c>
      <c r="FV856">
        <v>1</v>
      </c>
      <c r="FW856">
        <v>1</v>
      </c>
      <c r="FX856">
        <v>5</v>
      </c>
      <c r="FY856">
        <v>0</v>
      </c>
      <c r="FZ856">
        <v>1</v>
      </c>
      <c r="GA856">
        <v>0</v>
      </c>
      <c r="GB856">
        <v>1</v>
      </c>
      <c r="GC856">
        <v>2</v>
      </c>
      <c r="GD856">
        <v>1</v>
      </c>
      <c r="GE856">
        <v>1</v>
      </c>
      <c r="GF856">
        <v>0</v>
      </c>
      <c r="GG856">
        <v>0</v>
      </c>
      <c r="GH856">
        <v>0</v>
      </c>
      <c r="GI856">
        <v>1</v>
      </c>
      <c r="GJ856">
        <v>0</v>
      </c>
      <c r="GK856">
        <v>0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0</v>
      </c>
      <c r="GS856">
        <v>2</v>
      </c>
      <c r="GT856">
        <v>6</v>
      </c>
      <c r="GU856">
        <v>56</v>
      </c>
      <c r="GV856">
        <v>67</v>
      </c>
      <c r="GW856">
        <v>22</v>
      </c>
      <c r="GX856">
        <v>20</v>
      </c>
      <c r="GY856">
        <v>1</v>
      </c>
      <c r="GZ856">
        <v>1</v>
      </c>
      <c r="HA856">
        <v>5</v>
      </c>
      <c r="HB856">
        <v>1</v>
      </c>
      <c r="HC856">
        <v>1</v>
      </c>
      <c r="HD856">
        <v>0</v>
      </c>
      <c r="HE856">
        <v>0</v>
      </c>
      <c r="HF856">
        <v>0</v>
      </c>
      <c r="HG856">
        <v>1</v>
      </c>
      <c r="HH856">
        <v>0</v>
      </c>
      <c r="HI856">
        <v>1</v>
      </c>
      <c r="HJ856">
        <v>0</v>
      </c>
      <c r="HK856">
        <v>2</v>
      </c>
      <c r="HL856">
        <v>4</v>
      </c>
      <c r="HM856">
        <v>0</v>
      </c>
      <c r="HN856">
        <v>1</v>
      </c>
      <c r="HO856">
        <v>1</v>
      </c>
      <c r="HP856">
        <v>3</v>
      </c>
      <c r="HQ856">
        <v>0</v>
      </c>
      <c r="HR856">
        <v>0</v>
      </c>
      <c r="HS856">
        <v>1</v>
      </c>
      <c r="HT856">
        <v>1</v>
      </c>
      <c r="HU856">
        <v>0</v>
      </c>
      <c r="HV856">
        <v>0</v>
      </c>
      <c r="HW856">
        <v>0</v>
      </c>
      <c r="HX856">
        <v>1</v>
      </c>
      <c r="HY856">
        <v>67</v>
      </c>
      <c r="HZ856">
        <v>36</v>
      </c>
      <c r="IA856">
        <v>25</v>
      </c>
      <c r="IB856">
        <v>4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>
        <v>0</v>
      </c>
      <c r="IJ856">
        <v>0</v>
      </c>
      <c r="IK856">
        <v>2</v>
      </c>
      <c r="IL856">
        <v>1</v>
      </c>
      <c r="IM856">
        <v>0</v>
      </c>
      <c r="IN856">
        <v>0</v>
      </c>
      <c r="IO856">
        <v>0</v>
      </c>
      <c r="IP856">
        <v>1</v>
      </c>
      <c r="IQ856">
        <v>1</v>
      </c>
      <c r="IR856">
        <v>0</v>
      </c>
      <c r="IS856">
        <v>0</v>
      </c>
      <c r="IT856">
        <v>0</v>
      </c>
      <c r="IU856">
        <v>0</v>
      </c>
      <c r="IV856">
        <v>0</v>
      </c>
      <c r="IW856">
        <v>1</v>
      </c>
      <c r="IX856">
        <v>0</v>
      </c>
      <c r="IY856">
        <v>0</v>
      </c>
      <c r="IZ856">
        <v>0</v>
      </c>
      <c r="JA856">
        <v>0</v>
      </c>
      <c r="JB856">
        <v>1</v>
      </c>
      <c r="JC856">
        <v>36</v>
      </c>
      <c r="JD856" t="s">
        <v>0</v>
      </c>
      <c r="JE856" t="s">
        <v>0</v>
      </c>
      <c r="JF856" t="s">
        <v>0</v>
      </c>
      <c r="JG856" t="s">
        <v>0</v>
      </c>
      <c r="JH856" t="s">
        <v>0</v>
      </c>
      <c r="JI856" t="s">
        <v>0</v>
      </c>
      <c r="JJ856" t="s">
        <v>0</v>
      </c>
      <c r="JK856" t="s">
        <v>0</v>
      </c>
      <c r="JL856" t="s">
        <v>0</v>
      </c>
      <c r="JM856" t="s">
        <v>0</v>
      </c>
      <c r="JN856" t="s">
        <v>0</v>
      </c>
      <c r="JO856" t="s">
        <v>0</v>
      </c>
      <c r="JP856" t="s">
        <v>0</v>
      </c>
      <c r="JQ856" t="s">
        <v>0</v>
      </c>
      <c r="JR856" t="s">
        <v>0</v>
      </c>
      <c r="JS856" t="s">
        <v>0</v>
      </c>
      <c r="JT856" t="s">
        <v>0</v>
      </c>
      <c r="JU856" t="s">
        <v>0</v>
      </c>
      <c r="JV856" t="s">
        <v>0</v>
      </c>
      <c r="JW856">
        <v>3</v>
      </c>
      <c r="JX856">
        <v>2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3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0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0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0</v>
      </c>
      <c r="LL856">
        <v>0</v>
      </c>
      <c r="LM856">
        <v>0</v>
      </c>
      <c r="LN856">
        <v>0</v>
      </c>
      <c r="LO856">
        <v>0</v>
      </c>
      <c r="LP856">
        <v>0</v>
      </c>
      <c r="LQ856">
        <v>0</v>
      </c>
      <c r="LR856">
        <v>0</v>
      </c>
      <c r="LS856">
        <v>0</v>
      </c>
      <c r="LT856">
        <v>0</v>
      </c>
      <c r="LU856">
        <v>0</v>
      </c>
      <c r="LV856">
        <v>2</v>
      </c>
      <c r="LW856">
        <v>0</v>
      </c>
      <c r="LX856">
        <v>1</v>
      </c>
      <c r="LY856">
        <v>0</v>
      </c>
      <c r="LZ856">
        <v>0</v>
      </c>
      <c r="MA856">
        <v>0</v>
      </c>
      <c r="MB856">
        <v>0</v>
      </c>
      <c r="MC856">
        <v>1</v>
      </c>
      <c r="MD856">
        <v>0</v>
      </c>
      <c r="ME856">
        <v>0</v>
      </c>
      <c r="MF856">
        <v>0</v>
      </c>
      <c r="MG856">
        <v>0</v>
      </c>
      <c r="MH856">
        <v>0</v>
      </c>
      <c r="MI856">
        <v>0</v>
      </c>
      <c r="MJ856">
        <v>0</v>
      </c>
      <c r="MK856">
        <v>0</v>
      </c>
      <c r="ML856">
        <v>0</v>
      </c>
      <c r="MM856">
        <v>2</v>
      </c>
    </row>
    <row r="857" spans="1:351">
      <c r="A857" t="s">
        <v>192</v>
      </c>
      <c r="B857" t="s">
        <v>135</v>
      </c>
      <c r="C857" t="str">
        <f>"206101"</f>
        <v>206101</v>
      </c>
      <c r="D857" t="s">
        <v>191</v>
      </c>
      <c r="E857">
        <v>146</v>
      </c>
      <c r="F857">
        <v>1260</v>
      </c>
      <c r="G857">
        <v>970</v>
      </c>
      <c r="H857">
        <v>287</v>
      </c>
      <c r="I857">
        <v>683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683</v>
      </c>
      <c r="T857">
        <v>0</v>
      </c>
      <c r="U857">
        <v>0</v>
      </c>
      <c r="V857">
        <v>683</v>
      </c>
      <c r="W857">
        <v>18</v>
      </c>
      <c r="X857">
        <v>11</v>
      </c>
      <c r="Y857">
        <v>2</v>
      </c>
      <c r="Z857">
        <v>5</v>
      </c>
      <c r="AA857">
        <v>665</v>
      </c>
      <c r="AB857">
        <v>292</v>
      </c>
      <c r="AC857">
        <v>97</v>
      </c>
      <c r="AD857">
        <v>27</v>
      </c>
      <c r="AE857">
        <v>87</v>
      </c>
      <c r="AF857">
        <v>6</v>
      </c>
      <c r="AG857">
        <v>38</v>
      </c>
      <c r="AH857">
        <v>1</v>
      </c>
      <c r="AI857">
        <v>0</v>
      </c>
      <c r="AJ857">
        <v>0</v>
      </c>
      <c r="AK857">
        <v>8</v>
      </c>
      <c r="AL857">
        <v>9</v>
      </c>
      <c r="AM857">
        <v>1</v>
      </c>
      <c r="AN857">
        <v>0</v>
      </c>
      <c r="AO857">
        <v>3</v>
      </c>
      <c r="AP857">
        <v>0</v>
      </c>
      <c r="AQ857">
        <v>2</v>
      </c>
      <c r="AR857">
        <v>0</v>
      </c>
      <c r="AS857">
        <v>0</v>
      </c>
      <c r="AT857">
        <v>1</v>
      </c>
      <c r="AU857">
        <v>0</v>
      </c>
      <c r="AV857">
        <v>0</v>
      </c>
      <c r="AW857">
        <v>4</v>
      </c>
      <c r="AX857">
        <v>1</v>
      </c>
      <c r="AY857">
        <v>0</v>
      </c>
      <c r="AZ857">
        <v>0</v>
      </c>
      <c r="BA857">
        <v>0</v>
      </c>
      <c r="BB857">
        <v>1</v>
      </c>
      <c r="BC857">
        <v>1</v>
      </c>
      <c r="BD857">
        <v>5</v>
      </c>
      <c r="BE857">
        <v>292</v>
      </c>
      <c r="BF857">
        <v>131</v>
      </c>
      <c r="BG857">
        <v>43</v>
      </c>
      <c r="BH857">
        <v>10</v>
      </c>
      <c r="BI857">
        <v>24</v>
      </c>
      <c r="BJ857">
        <v>11</v>
      </c>
      <c r="BK857">
        <v>7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2</v>
      </c>
      <c r="CB857">
        <v>1</v>
      </c>
      <c r="CC857">
        <v>1</v>
      </c>
      <c r="CD857">
        <v>0</v>
      </c>
      <c r="CE857">
        <v>0</v>
      </c>
      <c r="CF857">
        <v>0</v>
      </c>
      <c r="CG857">
        <v>1</v>
      </c>
      <c r="CH857">
        <v>31</v>
      </c>
      <c r="CI857">
        <v>131</v>
      </c>
      <c r="CJ857">
        <v>14</v>
      </c>
      <c r="CK857">
        <v>5</v>
      </c>
      <c r="CL857">
        <v>1</v>
      </c>
      <c r="CM857">
        <v>1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1</v>
      </c>
      <c r="CW857">
        <v>0</v>
      </c>
      <c r="CX857">
        <v>0</v>
      </c>
      <c r="CY857">
        <v>0</v>
      </c>
      <c r="CZ857">
        <v>0</v>
      </c>
      <c r="DA857">
        <v>1</v>
      </c>
      <c r="DB857">
        <v>0</v>
      </c>
      <c r="DC857">
        <v>2</v>
      </c>
      <c r="DD857">
        <v>2</v>
      </c>
      <c r="DE857">
        <v>0</v>
      </c>
      <c r="DF857">
        <v>0</v>
      </c>
      <c r="DG857">
        <v>0</v>
      </c>
      <c r="DH857">
        <v>1</v>
      </c>
      <c r="DI857">
        <v>14</v>
      </c>
      <c r="DJ857">
        <v>36</v>
      </c>
      <c r="DK857">
        <v>15</v>
      </c>
      <c r="DL857">
        <v>0</v>
      </c>
      <c r="DM857">
        <v>3</v>
      </c>
      <c r="DN857">
        <v>4</v>
      </c>
      <c r="DO857">
        <v>1</v>
      </c>
      <c r="DP857">
        <v>0</v>
      </c>
      <c r="DQ857">
        <v>1</v>
      </c>
      <c r="DR857">
        <v>1</v>
      </c>
      <c r="DS857">
        <v>4</v>
      </c>
      <c r="DT857">
        <v>2</v>
      </c>
      <c r="DU857">
        <v>0</v>
      </c>
      <c r="DV857">
        <v>0</v>
      </c>
      <c r="DW857">
        <v>1</v>
      </c>
      <c r="DX857">
        <v>1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1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2</v>
      </c>
      <c r="EM857">
        <v>36</v>
      </c>
      <c r="EN857">
        <v>17</v>
      </c>
      <c r="EO857">
        <v>4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2</v>
      </c>
      <c r="EV857">
        <v>0</v>
      </c>
      <c r="EW857">
        <v>0</v>
      </c>
      <c r="EX857">
        <v>1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1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9</v>
      </c>
      <c r="FQ857">
        <v>17</v>
      </c>
      <c r="FR857">
        <v>50</v>
      </c>
      <c r="FS857">
        <v>16</v>
      </c>
      <c r="FT857">
        <v>1</v>
      </c>
      <c r="FU857">
        <v>11</v>
      </c>
      <c r="FV857">
        <v>0</v>
      </c>
      <c r="FW857">
        <v>1</v>
      </c>
      <c r="FX857">
        <v>7</v>
      </c>
      <c r="FY857">
        <v>3</v>
      </c>
      <c r="FZ857">
        <v>1</v>
      </c>
      <c r="GA857">
        <v>0</v>
      </c>
      <c r="GB857">
        <v>0</v>
      </c>
      <c r="GC857">
        <v>0</v>
      </c>
      <c r="GD857">
        <v>0</v>
      </c>
      <c r="GE857">
        <v>0</v>
      </c>
      <c r="GF857">
        <v>0</v>
      </c>
      <c r="GG857">
        <v>0</v>
      </c>
      <c r="GH857">
        <v>0</v>
      </c>
      <c r="GI857">
        <v>0</v>
      </c>
      <c r="GJ857">
        <v>0</v>
      </c>
      <c r="GK857">
        <v>1</v>
      </c>
      <c r="GL857">
        <v>0</v>
      </c>
      <c r="GM857">
        <v>0</v>
      </c>
      <c r="GN857">
        <v>0</v>
      </c>
      <c r="GO857">
        <v>1</v>
      </c>
      <c r="GP857">
        <v>1</v>
      </c>
      <c r="GQ857">
        <v>0</v>
      </c>
      <c r="GR857">
        <v>0</v>
      </c>
      <c r="GS857">
        <v>1</v>
      </c>
      <c r="GT857">
        <v>6</v>
      </c>
      <c r="GU857">
        <v>50</v>
      </c>
      <c r="GV857">
        <v>65</v>
      </c>
      <c r="GW857">
        <v>22</v>
      </c>
      <c r="GX857">
        <v>20</v>
      </c>
      <c r="GY857">
        <v>3</v>
      </c>
      <c r="GZ857">
        <v>0</v>
      </c>
      <c r="HA857">
        <v>4</v>
      </c>
      <c r="HB857">
        <v>0</v>
      </c>
      <c r="HC857">
        <v>2</v>
      </c>
      <c r="HD857">
        <v>0</v>
      </c>
      <c r="HE857">
        <v>2</v>
      </c>
      <c r="HF857">
        <v>0</v>
      </c>
      <c r="HG857">
        <v>0</v>
      </c>
      <c r="HH857">
        <v>2</v>
      </c>
      <c r="HI857">
        <v>2</v>
      </c>
      <c r="HJ857">
        <v>0</v>
      </c>
      <c r="HK857">
        <v>0</v>
      </c>
      <c r="HL857">
        <v>0</v>
      </c>
      <c r="HM857">
        <v>0</v>
      </c>
      <c r="HN857">
        <v>0</v>
      </c>
      <c r="HO857">
        <v>1</v>
      </c>
      <c r="HP857">
        <v>2</v>
      </c>
      <c r="HQ857">
        <v>1</v>
      </c>
      <c r="HR857">
        <v>0</v>
      </c>
      <c r="HS857">
        <v>1</v>
      </c>
      <c r="HT857">
        <v>1</v>
      </c>
      <c r="HU857">
        <v>0</v>
      </c>
      <c r="HV857">
        <v>1</v>
      </c>
      <c r="HW857">
        <v>0</v>
      </c>
      <c r="HX857">
        <v>1</v>
      </c>
      <c r="HY857">
        <v>65</v>
      </c>
      <c r="HZ857">
        <v>55</v>
      </c>
      <c r="IA857">
        <v>37</v>
      </c>
      <c r="IB857">
        <v>4</v>
      </c>
      <c r="IC857">
        <v>0</v>
      </c>
      <c r="ID857">
        <v>1</v>
      </c>
      <c r="IE857">
        <v>0</v>
      </c>
      <c r="IF857">
        <v>1</v>
      </c>
      <c r="IG857">
        <v>1</v>
      </c>
      <c r="IH857">
        <v>0</v>
      </c>
      <c r="II857">
        <v>0</v>
      </c>
      <c r="IJ857">
        <v>1</v>
      </c>
      <c r="IK857">
        <v>2</v>
      </c>
      <c r="IL857">
        <v>1</v>
      </c>
      <c r="IM857">
        <v>0</v>
      </c>
      <c r="IN857">
        <v>0</v>
      </c>
      <c r="IO857">
        <v>1</v>
      </c>
      <c r="IP857">
        <v>2</v>
      </c>
      <c r="IQ857">
        <v>0</v>
      </c>
      <c r="IR857">
        <v>0</v>
      </c>
      <c r="IS857">
        <v>0</v>
      </c>
      <c r="IT857">
        <v>0</v>
      </c>
      <c r="IU857">
        <v>1</v>
      </c>
      <c r="IV857">
        <v>0</v>
      </c>
      <c r="IW857">
        <v>0</v>
      </c>
      <c r="IX857">
        <v>1</v>
      </c>
      <c r="IY857">
        <v>0</v>
      </c>
      <c r="IZ857">
        <v>1</v>
      </c>
      <c r="JA857">
        <v>1</v>
      </c>
      <c r="JB857">
        <v>0</v>
      </c>
      <c r="JC857">
        <v>55</v>
      </c>
      <c r="JD857" t="s">
        <v>0</v>
      </c>
      <c r="JE857" t="s">
        <v>0</v>
      </c>
      <c r="JF857" t="s">
        <v>0</v>
      </c>
      <c r="JG857" t="s">
        <v>0</v>
      </c>
      <c r="JH857" t="s">
        <v>0</v>
      </c>
      <c r="JI857" t="s">
        <v>0</v>
      </c>
      <c r="JJ857" t="s">
        <v>0</v>
      </c>
      <c r="JK857" t="s">
        <v>0</v>
      </c>
      <c r="JL857" t="s">
        <v>0</v>
      </c>
      <c r="JM857" t="s">
        <v>0</v>
      </c>
      <c r="JN857" t="s">
        <v>0</v>
      </c>
      <c r="JO857" t="s">
        <v>0</v>
      </c>
      <c r="JP857" t="s">
        <v>0</v>
      </c>
      <c r="JQ857" t="s">
        <v>0</v>
      </c>
      <c r="JR857" t="s">
        <v>0</v>
      </c>
      <c r="JS857" t="s">
        <v>0</v>
      </c>
      <c r="JT857" t="s">
        <v>0</v>
      </c>
      <c r="JU857" t="s">
        <v>0</v>
      </c>
      <c r="JV857" t="s">
        <v>0</v>
      </c>
      <c r="JW857">
        <v>2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1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1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2</v>
      </c>
      <c r="KS857">
        <v>0</v>
      </c>
      <c r="KT857">
        <v>0</v>
      </c>
      <c r="KU857">
        <v>0</v>
      </c>
      <c r="KV857">
        <v>0</v>
      </c>
      <c r="KW857">
        <v>0</v>
      </c>
      <c r="KX857">
        <v>0</v>
      </c>
      <c r="KY857">
        <v>0</v>
      </c>
      <c r="KZ857">
        <v>0</v>
      </c>
      <c r="LA857">
        <v>0</v>
      </c>
      <c r="LB857">
        <v>0</v>
      </c>
      <c r="LC857">
        <v>0</v>
      </c>
      <c r="LD857">
        <v>0</v>
      </c>
      <c r="LE857">
        <v>0</v>
      </c>
      <c r="LF857">
        <v>0</v>
      </c>
      <c r="LG857">
        <v>0</v>
      </c>
      <c r="LH857">
        <v>0</v>
      </c>
      <c r="LI857">
        <v>0</v>
      </c>
      <c r="LJ857">
        <v>0</v>
      </c>
      <c r="LK857">
        <v>0</v>
      </c>
      <c r="LL857">
        <v>0</v>
      </c>
      <c r="LM857">
        <v>0</v>
      </c>
      <c r="LN857">
        <v>0</v>
      </c>
      <c r="LO857">
        <v>0</v>
      </c>
      <c r="LP857">
        <v>0</v>
      </c>
      <c r="LQ857">
        <v>0</v>
      </c>
      <c r="LR857">
        <v>0</v>
      </c>
      <c r="LS857">
        <v>0</v>
      </c>
      <c r="LT857">
        <v>0</v>
      </c>
      <c r="LU857">
        <v>0</v>
      </c>
      <c r="LV857">
        <v>3</v>
      </c>
      <c r="LW857">
        <v>1</v>
      </c>
      <c r="LX857">
        <v>0</v>
      </c>
      <c r="LY857">
        <v>0</v>
      </c>
      <c r="LZ857">
        <v>0</v>
      </c>
      <c r="MA857">
        <v>0</v>
      </c>
      <c r="MB857">
        <v>0</v>
      </c>
      <c r="MC857">
        <v>0</v>
      </c>
      <c r="MD857">
        <v>0</v>
      </c>
      <c r="ME857">
        <v>0</v>
      </c>
      <c r="MF857">
        <v>0</v>
      </c>
      <c r="MG857">
        <v>0</v>
      </c>
      <c r="MH857">
        <v>0</v>
      </c>
      <c r="MI857">
        <v>0</v>
      </c>
      <c r="MJ857">
        <v>0</v>
      </c>
      <c r="MK857">
        <v>0</v>
      </c>
      <c r="ML857">
        <v>2</v>
      </c>
      <c r="MM857">
        <v>3</v>
      </c>
    </row>
    <row r="858" spans="1:351">
      <c r="A858" t="s">
        <v>190</v>
      </c>
      <c r="B858" t="s">
        <v>135</v>
      </c>
      <c r="C858" t="str">
        <f>"206101"</f>
        <v>206101</v>
      </c>
      <c r="D858" t="s">
        <v>186</v>
      </c>
      <c r="E858">
        <v>147</v>
      </c>
      <c r="F858">
        <v>1258</v>
      </c>
      <c r="G858">
        <v>1070</v>
      </c>
      <c r="H858">
        <v>319</v>
      </c>
      <c r="I858">
        <v>751</v>
      </c>
      <c r="J858">
        <v>0</v>
      </c>
      <c r="K858">
        <v>2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751</v>
      </c>
      <c r="T858">
        <v>0</v>
      </c>
      <c r="U858">
        <v>0</v>
      </c>
      <c r="V858">
        <v>751</v>
      </c>
      <c r="W858">
        <v>13</v>
      </c>
      <c r="X858">
        <v>4</v>
      </c>
      <c r="Y858">
        <v>8</v>
      </c>
      <c r="Z858">
        <v>1</v>
      </c>
      <c r="AA858">
        <v>738</v>
      </c>
      <c r="AB858">
        <v>254</v>
      </c>
      <c r="AC858">
        <v>71</v>
      </c>
      <c r="AD858">
        <v>30</v>
      </c>
      <c r="AE858">
        <v>90</v>
      </c>
      <c r="AF858">
        <v>0</v>
      </c>
      <c r="AG858">
        <v>33</v>
      </c>
      <c r="AH858">
        <v>2</v>
      </c>
      <c r="AI858">
        <v>0</v>
      </c>
      <c r="AJ858">
        <v>5</v>
      </c>
      <c r="AK858">
        <v>7</v>
      </c>
      <c r="AL858">
        <v>8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2</v>
      </c>
      <c r="AU858">
        <v>1</v>
      </c>
      <c r="AV858">
        <v>1</v>
      </c>
      <c r="AW858">
        <v>2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254</v>
      </c>
      <c r="BF858">
        <v>180</v>
      </c>
      <c r="BG858">
        <v>62</v>
      </c>
      <c r="BH858">
        <v>12</v>
      </c>
      <c r="BI858">
        <v>28</v>
      </c>
      <c r="BJ858">
        <v>7</v>
      </c>
      <c r="BK858">
        <v>21</v>
      </c>
      <c r="BL858">
        <v>3</v>
      </c>
      <c r="BM858">
        <v>0</v>
      </c>
      <c r="BN858">
        <v>0</v>
      </c>
      <c r="BO858">
        <v>3</v>
      </c>
      <c r="BP858">
        <v>0</v>
      </c>
      <c r="BQ858">
        <v>2</v>
      </c>
      <c r="BR858">
        <v>0</v>
      </c>
      <c r="BS858">
        <v>1</v>
      </c>
      <c r="BT858">
        <v>3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3</v>
      </c>
      <c r="CB858">
        <v>1</v>
      </c>
      <c r="CC858">
        <v>1</v>
      </c>
      <c r="CD858">
        <v>0</v>
      </c>
      <c r="CE858">
        <v>1</v>
      </c>
      <c r="CF858">
        <v>0</v>
      </c>
      <c r="CG858">
        <v>1</v>
      </c>
      <c r="CH858">
        <v>31</v>
      </c>
      <c r="CI858">
        <v>180</v>
      </c>
      <c r="CJ858">
        <v>15</v>
      </c>
      <c r="CK858">
        <v>5</v>
      </c>
      <c r="CL858">
        <v>4</v>
      </c>
      <c r="CM858">
        <v>0</v>
      </c>
      <c r="CN858">
        <v>1</v>
      </c>
      <c r="CO858">
        <v>0</v>
      </c>
      <c r="CP858">
        <v>0</v>
      </c>
      <c r="CQ858">
        <v>0</v>
      </c>
      <c r="CR858">
        <v>1</v>
      </c>
      <c r="CS858">
        <v>1</v>
      </c>
      <c r="CT858">
        <v>1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1</v>
      </c>
      <c r="DB858">
        <v>0</v>
      </c>
      <c r="DC858">
        <v>1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15</v>
      </c>
      <c r="DJ858">
        <v>48</v>
      </c>
      <c r="DK858">
        <v>26</v>
      </c>
      <c r="DL858">
        <v>1</v>
      </c>
      <c r="DM858">
        <v>2</v>
      </c>
      <c r="DN858">
        <v>4</v>
      </c>
      <c r="DO858">
        <v>0</v>
      </c>
      <c r="DP858">
        <v>0</v>
      </c>
      <c r="DQ858">
        <v>1</v>
      </c>
      <c r="DR858">
        <v>2</v>
      </c>
      <c r="DS858">
        <v>0</v>
      </c>
      <c r="DT858">
        <v>3</v>
      </c>
      <c r="DU858">
        <v>1</v>
      </c>
      <c r="DV858">
        <v>3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2</v>
      </c>
      <c r="ED858">
        <v>0</v>
      </c>
      <c r="EE858">
        <v>0</v>
      </c>
      <c r="EF858">
        <v>0</v>
      </c>
      <c r="EG858">
        <v>1</v>
      </c>
      <c r="EH858">
        <v>1</v>
      </c>
      <c r="EI858">
        <v>0</v>
      </c>
      <c r="EJ858">
        <v>1</v>
      </c>
      <c r="EK858">
        <v>0</v>
      </c>
      <c r="EL858">
        <v>0</v>
      </c>
      <c r="EM858">
        <v>48</v>
      </c>
      <c r="EN858">
        <v>31</v>
      </c>
      <c r="EO858">
        <v>5</v>
      </c>
      <c r="EP858">
        <v>1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1</v>
      </c>
      <c r="FD858">
        <v>1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0</v>
      </c>
      <c r="FK858">
        <v>1</v>
      </c>
      <c r="FL858">
        <v>0</v>
      </c>
      <c r="FM858">
        <v>1</v>
      </c>
      <c r="FN858">
        <v>0</v>
      </c>
      <c r="FO858">
        <v>3</v>
      </c>
      <c r="FP858">
        <v>16</v>
      </c>
      <c r="FQ858">
        <v>31</v>
      </c>
      <c r="FR858">
        <v>69</v>
      </c>
      <c r="FS858">
        <v>18</v>
      </c>
      <c r="FT858">
        <v>4</v>
      </c>
      <c r="FU858">
        <v>18</v>
      </c>
      <c r="FV858">
        <v>2</v>
      </c>
      <c r="FW858">
        <v>2</v>
      </c>
      <c r="FX858">
        <v>9</v>
      </c>
      <c r="FY858">
        <v>0</v>
      </c>
      <c r="FZ858">
        <v>0</v>
      </c>
      <c r="GA858">
        <v>0</v>
      </c>
      <c r="GB858">
        <v>1</v>
      </c>
      <c r="GC858">
        <v>1</v>
      </c>
      <c r="GD858">
        <v>1</v>
      </c>
      <c r="GE858">
        <v>0</v>
      </c>
      <c r="GF858">
        <v>0</v>
      </c>
      <c r="GG858">
        <v>0</v>
      </c>
      <c r="GH858">
        <v>1</v>
      </c>
      <c r="GI858">
        <v>0</v>
      </c>
      <c r="GJ858">
        <v>2</v>
      </c>
      <c r="GK858">
        <v>0</v>
      </c>
      <c r="GL858">
        <v>0</v>
      </c>
      <c r="GM858">
        <v>1</v>
      </c>
      <c r="GN858">
        <v>0</v>
      </c>
      <c r="GO858">
        <v>1</v>
      </c>
      <c r="GP858">
        <v>0</v>
      </c>
      <c r="GQ858">
        <v>0</v>
      </c>
      <c r="GR858">
        <v>0</v>
      </c>
      <c r="GS858">
        <v>0</v>
      </c>
      <c r="GT858">
        <v>8</v>
      </c>
      <c r="GU858">
        <v>69</v>
      </c>
      <c r="GV858">
        <v>49</v>
      </c>
      <c r="GW858">
        <v>24</v>
      </c>
      <c r="GX858">
        <v>11</v>
      </c>
      <c r="GY858">
        <v>1</v>
      </c>
      <c r="GZ858">
        <v>0</v>
      </c>
      <c r="HA858">
        <v>0</v>
      </c>
      <c r="HB858">
        <v>1</v>
      </c>
      <c r="HC858">
        <v>0</v>
      </c>
      <c r="HD858">
        <v>0</v>
      </c>
      <c r="HE858">
        <v>1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2</v>
      </c>
      <c r="HM858">
        <v>1</v>
      </c>
      <c r="HN858">
        <v>2</v>
      </c>
      <c r="HO858">
        <v>2</v>
      </c>
      <c r="HP858">
        <v>1</v>
      </c>
      <c r="HQ858">
        <v>0</v>
      </c>
      <c r="HR858">
        <v>0</v>
      </c>
      <c r="HS858">
        <v>0</v>
      </c>
      <c r="HT858">
        <v>0</v>
      </c>
      <c r="HU858">
        <v>2</v>
      </c>
      <c r="HV858">
        <v>0</v>
      </c>
      <c r="HW858">
        <v>0</v>
      </c>
      <c r="HX858">
        <v>0</v>
      </c>
      <c r="HY858">
        <v>49</v>
      </c>
      <c r="HZ858">
        <v>86</v>
      </c>
      <c r="IA858">
        <v>57</v>
      </c>
      <c r="IB858">
        <v>11</v>
      </c>
      <c r="IC858">
        <v>0</v>
      </c>
      <c r="ID858">
        <v>0</v>
      </c>
      <c r="IE858">
        <v>2</v>
      </c>
      <c r="IF858">
        <v>1</v>
      </c>
      <c r="IG858">
        <v>0</v>
      </c>
      <c r="IH858">
        <v>0</v>
      </c>
      <c r="II858">
        <v>0</v>
      </c>
      <c r="IJ858">
        <v>1</v>
      </c>
      <c r="IK858">
        <v>1</v>
      </c>
      <c r="IL858">
        <v>1</v>
      </c>
      <c r="IM858">
        <v>0</v>
      </c>
      <c r="IN858">
        <v>0</v>
      </c>
      <c r="IO858">
        <v>2</v>
      </c>
      <c r="IP858">
        <v>0</v>
      </c>
      <c r="IQ858">
        <v>0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2</v>
      </c>
      <c r="IY858">
        <v>1</v>
      </c>
      <c r="IZ858">
        <v>0</v>
      </c>
      <c r="JA858">
        <v>0</v>
      </c>
      <c r="JB858">
        <v>7</v>
      </c>
      <c r="JC858">
        <v>86</v>
      </c>
      <c r="JD858" t="s">
        <v>0</v>
      </c>
      <c r="JE858" t="s">
        <v>0</v>
      </c>
      <c r="JF858" t="s">
        <v>0</v>
      </c>
      <c r="JG858" t="s">
        <v>0</v>
      </c>
      <c r="JH858" t="s">
        <v>0</v>
      </c>
      <c r="JI858" t="s">
        <v>0</v>
      </c>
      <c r="JJ858" t="s">
        <v>0</v>
      </c>
      <c r="JK858" t="s">
        <v>0</v>
      </c>
      <c r="JL858" t="s">
        <v>0</v>
      </c>
      <c r="JM858" t="s">
        <v>0</v>
      </c>
      <c r="JN858" t="s">
        <v>0</v>
      </c>
      <c r="JO858" t="s">
        <v>0</v>
      </c>
      <c r="JP858" t="s">
        <v>0</v>
      </c>
      <c r="JQ858" t="s">
        <v>0</v>
      </c>
      <c r="JR858" t="s">
        <v>0</v>
      </c>
      <c r="JS858" t="s">
        <v>0</v>
      </c>
      <c r="JT858" t="s">
        <v>0</v>
      </c>
      <c r="JU858" t="s">
        <v>0</v>
      </c>
      <c r="JV858" t="s">
        <v>0</v>
      </c>
      <c r="JW858">
        <v>6</v>
      </c>
      <c r="JX858">
        <v>3</v>
      </c>
      <c r="JY858">
        <v>0</v>
      </c>
      <c r="JZ858">
        <v>0</v>
      </c>
      <c r="KA858">
        <v>1</v>
      </c>
      <c r="KB858">
        <v>0</v>
      </c>
      <c r="KC858">
        <v>0</v>
      </c>
      <c r="KD858">
        <v>0</v>
      </c>
      <c r="KE858">
        <v>0</v>
      </c>
      <c r="KF858">
        <v>1</v>
      </c>
      <c r="KG858">
        <v>0</v>
      </c>
      <c r="KH858">
        <v>0</v>
      </c>
      <c r="KI858">
        <v>0</v>
      </c>
      <c r="KJ858">
        <v>0</v>
      </c>
      <c r="KK858">
        <v>1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6</v>
      </c>
      <c r="KS858">
        <v>0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0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0</v>
      </c>
      <c r="LM858">
        <v>0</v>
      </c>
      <c r="LN858">
        <v>0</v>
      </c>
      <c r="LO858">
        <v>0</v>
      </c>
      <c r="LP858">
        <v>0</v>
      </c>
      <c r="LQ858">
        <v>0</v>
      </c>
      <c r="LR858">
        <v>0</v>
      </c>
      <c r="LS858">
        <v>0</v>
      </c>
      <c r="LT858">
        <v>0</v>
      </c>
      <c r="LU858">
        <v>0</v>
      </c>
      <c r="LV858">
        <v>0</v>
      </c>
      <c r="LW858">
        <v>0</v>
      </c>
      <c r="LX858">
        <v>0</v>
      </c>
      <c r="LY858">
        <v>0</v>
      </c>
      <c r="LZ858">
        <v>0</v>
      </c>
      <c r="MA858">
        <v>0</v>
      </c>
      <c r="MB858">
        <v>0</v>
      </c>
      <c r="MC858">
        <v>0</v>
      </c>
      <c r="MD858">
        <v>0</v>
      </c>
      <c r="ME858">
        <v>0</v>
      </c>
      <c r="MF858">
        <v>0</v>
      </c>
      <c r="MG858">
        <v>0</v>
      </c>
      <c r="MH858">
        <v>0</v>
      </c>
      <c r="MI858">
        <v>0</v>
      </c>
      <c r="MJ858">
        <v>0</v>
      </c>
      <c r="MK858">
        <v>0</v>
      </c>
      <c r="ML858">
        <v>0</v>
      </c>
      <c r="MM858">
        <v>0</v>
      </c>
    </row>
    <row r="859" spans="1:351">
      <c r="A859" t="s">
        <v>189</v>
      </c>
      <c r="B859" t="s">
        <v>135</v>
      </c>
      <c r="C859" t="str">
        <f>"206101"</f>
        <v>206101</v>
      </c>
      <c r="D859" t="s">
        <v>186</v>
      </c>
      <c r="E859">
        <v>148</v>
      </c>
      <c r="F859">
        <v>1045</v>
      </c>
      <c r="G859">
        <v>789</v>
      </c>
      <c r="H859">
        <v>137</v>
      </c>
      <c r="I859">
        <v>652</v>
      </c>
      <c r="J859">
        <v>0</v>
      </c>
      <c r="K859">
        <v>7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652</v>
      </c>
      <c r="T859">
        <v>0</v>
      </c>
      <c r="U859">
        <v>0</v>
      </c>
      <c r="V859">
        <v>652</v>
      </c>
      <c r="W859">
        <v>8</v>
      </c>
      <c r="X859">
        <v>5</v>
      </c>
      <c r="Y859">
        <v>2</v>
      </c>
      <c r="Z859">
        <v>1</v>
      </c>
      <c r="AA859">
        <v>644</v>
      </c>
      <c r="AB859">
        <v>257</v>
      </c>
      <c r="AC859">
        <v>62</v>
      </c>
      <c r="AD859">
        <v>17</v>
      </c>
      <c r="AE859">
        <v>102</v>
      </c>
      <c r="AF859">
        <v>1</v>
      </c>
      <c r="AG859">
        <v>27</v>
      </c>
      <c r="AH859">
        <v>1</v>
      </c>
      <c r="AI859">
        <v>0</v>
      </c>
      <c r="AJ859">
        <v>0</v>
      </c>
      <c r="AK859">
        <v>19</v>
      </c>
      <c r="AL859">
        <v>8</v>
      </c>
      <c r="AM859">
        <v>0</v>
      </c>
      <c r="AN859">
        <v>0</v>
      </c>
      <c r="AO859">
        <v>0</v>
      </c>
      <c r="AP859">
        <v>1</v>
      </c>
      <c r="AQ859">
        <v>3</v>
      </c>
      <c r="AR859">
        <v>0</v>
      </c>
      <c r="AS859">
        <v>0</v>
      </c>
      <c r="AT859">
        <v>1</v>
      </c>
      <c r="AU859">
        <v>0</v>
      </c>
      <c r="AV859">
        <v>1</v>
      </c>
      <c r="AW859">
        <v>4</v>
      </c>
      <c r="AX859">
        <v>0</v>
      </c>
      <c r="AY859">
        <v>1</v>
      </c>
      <c r="AZ859">
        <v>0</v>
      </c>
      <c r="BA859">
        <v>0</v>
      </c>
      <c r="BB859">
        <v>3</v>
      </c>
      <c r="BC859">
        <v>2</v>
      </c>
      <c r="BD859">
        <v>4</v>
      </c>
      <c r="BE859">
        <v>257</v>
      </c>
      <c r="BF859">
        <v>122</v>
      </c>
      <c r="BG859">
        <v>41</v>
      </c>
      <c r="BH859">
        <v>11</v>
      </c>
      <c r="BI859">
        <v>19</v>
      </c>
      <c r="BJ859">
        <v>12</v>
      </c>
      <c r="BK859">
        <v>3</v>
      </c>
      <c r="BL859">
        <v>0</v>
      </c>
      <c r="BM859">
        <v>3</v>
      </c>
      <c r="BN859">
        <v>1</v>
      </c>
      <c r="BO859">
        <v>1</v>
      </c>
      <c r="BP859">
        <v>3</v>
      </c>
      <c r="BQ859">
        <v>0</v>
      </c>
      <c r="BR859">
        <v>0</v>
      </c>
      <c r="BS859">
        <v>0</v>
      </c>
      <c r="BT859">
        <v>1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2</v>
      </c>
      <c r="CB859">
        <v>0</v>
      </c>
      <c r="CC859">
        <v>2</v>
      </c>
      <c r="CD859">
        <v>0</v>
      </c>
      <c r="CE859">
        <v>1</v>
      </c>
      <c r="CF859">
        <v>0</v>
      </c>
      <c r="CG859">
        <v>1</v>
      </c>
      <c r="CH859">
        <v>21</v>
      </c>
      <c r="CI859">
        <v>122</v>
      </c>
      <c r="CJ859">
        <v>20</v>
      </c>
      <c r="CK859">
        <v>9</v>
      </c>
      <c r="CL859">
        <v>5</v>
      </c>
      <c r="CM859">
        <v>0</v>
      </c>
      <c r="CN859">
        <v>1</v>
      </c>
      <c r="CO859">
        <v>2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1</v>
      </c>
      <c r="CX859">
        <v>0</v>
      </c>
      <c r="CY859">
        <v>0</v>
      </c>
      <c r="CZ859">
        <v>0</v>
      </c>
      <c r="DA859">
        <v>1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20</v>
      </c>
      <c r="DJ859">
        <v>40</v>
      </c>
      <c r="DK859">
        <v>27</v>
      </c>
      <c r="DL859">
        <v>2</v>
      </c>
      <c r="DM859">
        <v>1</v>
      </c>
      <c r="DN859">
        <v>0</v>
      </c>
      <c r="DO859">
        <v>0</v>
      </c>
      <c r="DP859">
        <v>1</v>
      </c>
      <c r="DQ859">
        <v>2</v>
      </c>
      <c r="DR859">
        <v>0</v>
      </c>
      <c r="DS859">
        <v>1</v>
      </c>
      <c r="DT859">
        <v>0</v>
      </c>
      <c r="DU859">
        <v>1</v>
      </c>
      <c r="DV859">
        <v>2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1</v>
      </c>
      <c r="EE859">
        <v>1</v>
      </c>
      <c r="EF859">
        <v>0</v>
      </c>
      <c r="EG859">
        <v>1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40</v>
      </c>
      <c r="EN859">
        <v>27</v>
      </c>
      <c r="EO859">
        <v>6</v>
      </c>
      <c r="EP859">
        <v>1</v>
      </c>
      <c r="EQ859">
        <v>1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1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0</v>
      </c>
      <c r="FD859">
        <v>0</v>
      </c>
      <c r="FE859">
        <v>1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16</v>
      </c>
      <c r="FQ859">
        <v>27</v>
      </c>
      <c r="FR859">
        <v>36</v>
      </c>
      <c r="FS859">
        <v>10</v>
      </c>
      <c r="FT859">
        <v>0</v>
      </c>
      <c r="FU859">
        <v>7</v>
      </c>
      <c r="FV859">
        <v>5</v>
      </c>
      <c r="FW859">
        <v>0</v>
      </c>
      <c r="FX859">
        <v>3</v>
      </c>
      <c r="FY859">
        <v>0</v>
      </c>
      <c r="FZ859">
        <v>1</v>
      </c>
      <c r="GA859">
        <v>0</v>
      </c>
      <c r="GB859">
        <v>1</v>
      </c>
      <c r="GC859">
        <v>1</v>
      </c>
      <c r="GD859">
        <v>1</v>
      </c>
      <c r="GE859">
        <v>0</v>
      </c>
      <c r="GF859">
        <v>0</v>
      </c>
      <c r="GG859">
        <v>0</v>
      </c>
      <c r="GH859">
        <v>0</v>
      </c>
      <c r="GI859">
        <v>0</v>
      </c>
      <c r="GJ859">
        <v>1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6</v>
      </c>
      <c r="GU859">
        <v>36</v>
      </c>
      <c r="GV859">
        <v>64</v>
      </c>
      <c r="GW859">
        <v>27</v>
      </c>
      <c r="GX859">
        <v>13</v>
      </c>
      <c r="GY859">
        <v>0</v>
      </c>
      <c r="GZ859">
        <v>0</v>
      </c>
      <c r="HA859">
        <v>2</v>
      </c>
      <c r="HB859">
        <v>1</v>
      </c>
      <c r="HC859">
        <v>0</v>
      </c>
      <c r="HD859">
        <v>0</v>
      </c>
      <c r="HE859">
        <v>1</v>
      </c>
      <c r="HF859">
        <v>0</v>
      </c>
      <c r="HG859">
        <v>0</v>
      </c>
      <c r="HH859">
        <v>0</v>
      </c>
      <c r="HI859">
        <v>0</v>
      </c>
      <c r="HJ859">
        <v>0</v>
      </c>
      <c r="HK859">
        <v>1</v>
      </c>
      <c r="HL859">
        <v>5</v>
      </c>
      <c r="HM859">
        <v>2</v>
      </c>
      <c r="HN859">
        <v>0</v>
      </c>
      <c r="HO859">
        <v>1</v>
      </c>
      <c r="HP859">
        <v>5</v>
      </c>
      <c r="HQ859">
        <v>0</v>
      </c>
      <c r="HR859">
        <v>1</v>
      </c>
      <c r="HS859">
        <v>0</v>
      </c>
      <c r="HT859">
        <v>2</v>
      </c>
      <c r="HU859">
        <v>2</v>
      </c>
      <c r="HV859">
        <v>0</v>
      </c>
      <c r="HW859">
        <v>0</v>
      </c>
      <c r="HX859">
        <v>1</v>
      </c>
      <c r="HY859">
        <v>64</v>
      </c>
      <c r="HZ859">
        <v>76</v>
      </c>
      <c r="IA859">
        <v>55</v>
      </c>
      <c r="IB859">
        <v>9</v>
      </c>
      <c r="IC859">
        <v>1</v>
      </c>
      <c r="ID859">
        <v>3</v>
      </c>
      <c r="IE859">
        <v>0</v>
      </c>
      <c r="IF859">
        <v>0</v>
      </c>
      <c r="IG859">
        <v>0</v>
      </c>
      <c r="IH859">
        <v>0</v>
      </c>
      <c r="II859">
        <v>0</v>
      </c>
      <c r="IJ859">
        <v>1</v>
      </c>
      <c r="IK859">
        <v>1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1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1</v>
      </c>
      <c r="JB859">
        <v>3</v>
      </c>
      <c r="JC859">
        <v>76</v>
      </c>
      <c r="JD859" t="s">
        <v>0</v>
      </c>
      <c r="JE859" t="s">
        <v>0</v>
      </c>
      <c r="JF859" t="s">
        <v>0</v>
      </c>
      <c r="JG859" t="s">
        <v>0</v>
      </c>
      <c r="JH859" t="s">
        <v>0</v>
      </c>
      <c r="JI859" t="s">
        <v>0</v>
      </c>
      <c r="JJ859" t="s">
        <v>0</v>
      </c>
      <c r="JK859" t="s">
        <v>0</v>
      </c>
      <c r="JL859" t="s">
        <v>0</v>
      </c>
      <c r="JM859" t="s">
        <v>0</v>
      </c>
      <c r="JN859" t="s">
        <v>0</v>
      </c>
      <c r="JO859" t="s">
        <v>0</v>
      </c>
      <c r="JP859" t="s">
        <v>0</v>
      </c>
      <c r="JQ859" t="s">
        <v>0</v>
      </c>
      <c r="JR859" t="s">
        <v>0</v>
      </c>
      <c r="JS859" t="s">
        <v>0</v>
      </c>
      <c r="JT859" t="s">
        <v>0</v>
      </c>
      <c r="JU859" t="s">
        <v>0</v>
      </c>
      <c r="JV859" t="s">
        <v>0</v>
      </c>
      <c r="JW859">
        <v>2</v>
      </c>
      <c r="JX859">
        <v>1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1</v>
      </c>
      <c r="KQ859">
        <v>0</v>
      </c>
      <c r="KR859">
        <v>2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  <c r="LM859">
        <v>0</v>
      </c>
      <c r="LN859">
        <v>0</v>
      </c>
      <c r="LO859">
        <v>0</v>
      </c>
      <c r="LP859">
        <v>0</v>
      </c>
      <c r="LQ859">
        <v>0</v>
      </c>
      <c r="LR859">
        <v>0</v>
      </c>
      <c r="LS859">
        <v>0</v>
      </c>
      <c r="LT859">
        <v>0</v>
      </c>
      <c r="LU859">
        <v>0</v>
      </c>
      <c r="LV859">
        <v>0</v>
      </c>
      <c r="LW859">
        <v>0</v>
      </c>
      <c r="LX859">
        <v>0</v>
      </c>
      <c r="LY859">
        <v>0</v>
      </c>
      <c r="LZ859">
        <v>0</v>
      </c>
      <c r="MA859">
        <v>0</v>
      </c>
      <c r="MB859">
        <v>0</v>
      </c>
      <c r="MC859">
        <v>0</v>
      </c>
      <c r="MD859">
        <v>0</v>
      </c>
      <c r="ME859">
        <v>0</v>
      </c>
      <c r="MF859">
        <v>0</v>
      </c>
      <c r="MG859">
        <v>0</v>
      </c>
      <c r="MH859">
        <v>0</v>
      </c>
      <c r="MI859">
        <v>0</v>
      </c>
      <c r="MJ859">
        <v>0</v>
      </c>
      <c r="MK859">
        <v>0</v>
      </c>
      <c r="ML859">
        <v>0</v>
      </c>
      <c r="MM859">
        <v>0</v>
      </c>
    </row>
    <row r="860" spans="1:351">
      <c r="A860" t="s">
        <v>188</v>
      </c>
      <c r="B860" t="s">
        <v>135</v>
      </c>
      <c r="C860" t="str">
        <f>"206101"</f>
        <v>206101</v>
      </c>
      <c r="D860" t="s">
        <v>186</v>
      </c>
      <c r="E860">
        <v>149</v>
      </c>
      <c r="F860">
        <v>1145</v>
      </c>
      <c r="G860">
        <v>880</v>
      </c>
      <c r="H860">
        <v>309</v>
      </c>
      <c r="I860">
        <v>571</v>
      </c>
      <c r="J860">
        <v>0</v>
      </c>
      <c r="K860">
        <v>6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571</v>
      </c>
      <c r="T860">
        <v>0</v>
      </c>
      <c r="U860">
        <v>0</v>
      </c>
      <c r="V860">
        <v>571</v>
      </c>
      <c r="W860">
        <v>12</v>
      </c>
      <c r="X860">
        <v>8</v>
      </c>
      <c r="Y860">
        <v>0</v>
      </c>
      <c r="Z860">
        <v>3</v>
      </c>
      <c r="AA860">
        <v>559</v>
      </c>
      <c r="AB860">
        <v>211</v>
      </c>
      <c r="AC860">
        <v>80</v>
      </c>
      <c r="AD860">
        <v>17</v>
      </c>
      <c r="AE860">
        <v>69</v>
      </c>
      <c r="AF860">
        <v>1</v>
      </c>
      <c r="AG860">
        <v>18</v>
      </c>
      <c r="AH860">
        <v>3</v>
      </c>
      <c r="AI860">
        <v>0</v>
      </c>
      <c r="AJ860">
        <v>0</v>
      </c>
      <c r="AK860">
        <v>7</v>
      </c>
      <c r="AL860">
        <v>4</v>
      </c>
      <c r="AM860">
        <v>4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2</v>
      </c>
      <c r="AX860">
        <v>1</v>
      </c>
      <c r="AY860">
        <v>0</v>
      </c>
      <c r="AZ860">
        <v>0</v>
      </c>
      <c r="BA860">
        <v>0</v>
      </c>
      <c r="BB860">
        <v>2</v>
      </c>
      <c r="BC860">
        <v>0</v>
      </c>
      <c r="BD860">
        <v>3</v>
      </c>
      <c r="BE860">
        <v>211</v>
      </c>
      <c r="BF860">
        <v>117</v>
      </c>
      <c r="BG860">
        <v>45</v>
      </c>
      <c r="BH860">
        <v>9</v>
      </c>
      <c r="BI860">
        <v>9</v>
      </c>
      <c r="BJ860">
        <v>8</v>
      </c>
      <c r="BK860">
        <v>10</v>
      </c>
      <c r="BL860">
        <v>0</v>
      </c>
      <c r="BM860">
        <v>0</v>
      </c>
      <c r="BN860">
        <v>0</v>
      </c>
      <c r="BO860">
        <v>1</v>
      </c>
      <c r="BP860">
        <v>0</v>
      </c>
      <c r="BQ860">
        <v>3</v>
      </c>
      <c r="BR860">
        <v>0</v>
      </c>
      <c r="BS860">
        <v>0</v>
      </c>
      <c r="BT860">
        <v>0</v>
      </c>
      <c r="BU860">
        <v>0</v>
      </c>
      <c r="BV860">
        <v>1</v>
      </c>
      <c r="BW860">
        <v>1</v>
      </c>
      <c r="BX860">
        <v>0</v>
      </c>
      <c r="BY860">
        <v>1</v>
      </c>
      <c r="BZ860">
        <v>0</v>
      </c>
      <c r="CA860">
        <v>0</v>
      </c>
      <c r="CB860">
        <v>1</v>
      </c>
      <c r="CC860">
        <v>2</v>
      </c>
      <c r="CD860">
        <v>1</v>
      </c>
      <c r="CE860">
        <v>1</v>
      </c>
      <c r="CF860">
        <v>0</v>
      </c>
      <c r="CG860">
        <v>2</v>
      </c>
      <c r="CH860">
        <v>22</v>
      </c>
      <c r="CI860">
        <v>117</v>
      </c>
      <c r="CJ860">
        <v>31</v>
      </c>
      <c r="CK860">
        <v>13</v>
      </c>
      <c r="CL860">
        <v>7</v>
      </c>
      <c r="CM860">
        <v>1</v>
      </c>
      <c r="CN860">
        <v>0</v>
      </c>
      <c r="CO860">
        <v>2</v>
      </c>
      <c r="CP860">
        <v>0</v>
      </c>
      <c r="CQ860">
        <v>0</v>
      </c>
      <c r="CR860">
        <v>0</v>
      </c>
      <c r="CS860">
        <v>0</v>
      </c>
      <c r="CT860">
        <v>1</v>
      </c>
      <c r="CU860">
        <v>0</v>
      </c>
      <c r="CV860">
        <v>0</v>
      </c>
      <c r="CW860">
        <v>0</v>
      </c>
      <c r="CX860">
        <v>1</v>
      </c>
      <c r="CY860">
        <v>0</v>
      </c>
      <c r="CZ860">
        <v>0</v>
      </c>
      <c r="DA860">
        <v>2</v>
      </c>
      <c r="DB860">
        <v>1</v>
      </c>
      <c r="DC860">
        <v>1</v>
      </c>
      <c r="DD860">
        <v>0</v>
      </c>
      <c r="DE860">
        <v>0</v>
      </c>
      <c r="DF860">
        <v>0</v>
      </c>
      <c r="DG860">
        <v>0</v>
      </c>
      <c r="DH860">
        <v>2</v>
      </c>
      <c r="DI860">
        <v>31</v>
      </c>
      <c r="DJ860">
        <v>27</v>
      </c>
      <c r="DK860">
        <v>12</v>
      </c>
      <c r="DL860">
        <v>1</v>
      </c>
      <c r="DM860">
        <v>0</v>
      </c>
      <c r="DN860">
        <v>1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4</v>
      </c>
      <c r="DU860">
        <v>1</v>
      </c>
      <c r="DV860">
        <v>1</v>
      </c>
      <c r="DW860">
        <v>0</v>
      </c>
      <c r="DX860">
        <v>0</v>
      </c>
      <c r="DY860">
        <v>2</v>
      </c>
      <c r="DZ860">
        <v>0</v>
      </c>
      <c r="EA860">
        <v>0</v>
      </c>
      <c r="EB860">
        <v>0</v>
      </c>
      <c r="EC860">
        <v>0</v>
      </c>
      <c r="ED860">
        <v>1</v>
      </c>
      <c r="EE860">
        <v>1</v>
      </c>
      <c r="EF860">
        <v>0</v>
      </c>
      <c r="EG860">
        <v>0</v>
      </c>
      <c r="EH860">
        <v>2</v>
      </c>
      <c r="EI860">
        <v>0</v>
      </c>
      <c r="EJ860">
        <v>1</v>
      </c>
      <c r="EK860">
        <v>0</v>
      </c>
      <c r="EL860">
        <v>0</v>
      </c>
      <c r="EM860">
        <v>27</v>
      </c>
      <c r="EN860">
        <v>19</v>
      </c>
      <c r="EO860">
        <v>2</v>
      </c>
      <c r="EP860">
        <v>1</v>
      </c>
      <c r="EQ860">
        <v>1</v>
      </c>
      <c r="ER860">
        <v>0</v>
      </c>
      <c r="ES860">
        <v>0</v>
      </c>
      <c r="ET860">
        <v>0</v>
      </c>
      <c r="EU860">
        <v>0</v>
      </c>
      <c r="EV860">
        <v>1</v>
      </c>
      <c r="EW860">
        <v>0</v>
      </c>
      <c r="EX860">
        <v>0</v>
      </c>
      <c r="EY860">
        <v>0</v>
      </c>
      <c r="EZ860">
        <v>0</v>
      </c>
      <c r="FA860">
        <v>0</v>
      </c>
      <c r="FB860">
        <v>0</v>
      </c>
      <c r="FC860">
        <v>0</v>
      </c>
      <c r="FD860">
        <v>0</v>
      </c>
      <c r="FE860">
        <v>1</v>
      </c>
      <c r="FF860">
        <v>0</v>
      </c>
      <c r="FG860">
        <v>0</v>
      </c>
      <c r="FH860">
        <v>1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1</v>
      </c>
      <c r="FP860">
        <v>11</v>
      </c>
      <c r="FQ860">
        <v>19</v>
      </c>
      <c r="FR860">
        <v>64</v>
      </c>
      <c r="FS860">
        <v>25</v>
      </c>
      <c r="FT860">
        <v>2</v>
      </c>
      <c r="FU860">
        <v>9</v>
      </c>
      <c r="FV860">
        <v>2</v>
      </c>
      <c r="FW860">
        <v>2</v>
      </c>
      <c r="FX860">
        <v>9</v>
      </c>
      <c r="FY860">
        <v>0</v>
      </c>
      <c r="FZ860">
        <v>0</v>
      </c>
      <c r="GA860">
        <v>0</v>
      </c>
      <c r="GB860">
        <v>0</v>
      </c>
      <c r="GC860">
        <v>1</v>
      </c>
      <c r="GD860">
        <v>0</v>
      </c>
      <c r="GE860">
        <v>0</v>
      </c>
      <c r="GF860">
        <v>1</v>
      </c>
      <c r="GG860">
        <v>0</v>
      </c>
      <c r="GH860">
        <v>2</v>
      </c>
      <c r="GI860">
        <v>0</v>
      </c>
      <c r="GJ860">
        <v>0</v>
      </c>
      <c r="GK860">
        <v>1</v>
      </c>
      <c r="GL860">
        <v>0</v>
      </c>
      <c r="GM860">
        <v>0</v>
      </c>
      <c r="GN860">
        <v>0</v>
      </c>
      <c r="GO860">
        <v>1</v>
      </c>
      <c r="GP860">
        <v>1</v>
      </c>
      <c r="GQ860">
        <v>0</v>
      </c>
      <c r="GR860">
        <v>0</v>
      </c>
      <c r="GS860">
        <v>2</v>
      </c>
      <c r="GT860">
        <v>6</v>
      </c>
      <c r="GU860">
        <v>64</v>
      </c>
      <c r="GV860">
        <v>52</v>
      </c>
      <c r="GW860">
        <v>17</v>
      </c>
      <c r="GX860">
        <v>12</v>
      </c>
      <c r="GY860">
        <v>0</v>
      </c>
      <c r="GZ860">
        <v>0</v>
      </c>
      <c r="HA860">
        <v>5</v>
      </c>
      <c r="HB860">
        <v>1</v>
      </c>
      <c r="HC860">
        <v>1</v>
      </c>
      <c r="HD860">
        <v>0</v>
      </c>
      <c r="HE860">
        <v>0</v>
      </c>
      <c r="HF860">
        <v>2</v>
      </c>
      <c r="HG860">
        <v>1</v>
      </c>
      <c r="HH860">
        <v>1</v>
      </c>
      <c r="HI860">
        <v>2</v>
      </c>
      <c r="HJ860">
        <v>0</v>
      </c>
      <c r="HK860">
        <v>1</v>
      </c>
      <c r="HL860">
        <v>3</v>
      </c>
      <c r="HM860">
        <v>0</v>
      </c>
      <c r="HN860">
        <v>0</v>
      </c>
      <c r="HO860">
        <v>0</v>
      </c>
      <c r="HP860">
        <v>0</v>
      </c>
      <c r="HQ860">
        <v>1</v>
      </c>
      <c r="HR860">
        <v>0</v>
      </c>
      <c r="HS860">
        <v>1</v>
      </c>
      <c r="HT860">
        <v>0</v>
      </c>
      <c r="HU860">
        <v>0</v>
      </c>
      <c r="HV860">
        <v>1</v>
      </c>
      <c r="HW860">
        <v>1</v>
      </c>
      <c r="HX860">
        <v>2</v>
      </c>
      <c r="HY860">
        <v>52</v>
      </c>
      <c r="HZ860">
        <v>35</v>
      </c>
      <c r="IA860">
        <v>24</v>
      </c>
      <c r="IB860">
        <v>0</v>
      </c>
      <c r="IC860">
        <v>0</v>
      </c>
      <c r="ID860">
        <v>0</v>
      </c>
      <c r="IE860">
        <v>1</v>
      </c>
      <c r="IF860">
        <v>1</v>
      </c>
      <c r="IG860">
        <v>0</v>
      </c>
      <c r="IH860">
        <v>0</v>
      </c>
      <c r="II860">
        <v>2</v>
      </c>
      <c r="IJ860">
        <v>0</v>
      </c>
      <c r="IK860">
        <v>0</v>
      </c>
      <c r="IL860">
        <v>0</v>
      </c>
      <c r="IM860">
        <v>2</v>
      </c>
      <c r="IN860">
        <v>0</v>
      </c>
      <c r="IO860">
        <v>0</v>
      </c>
      <c r="IP860">
        <v>1</v>
      </c>
      <c r="IQ860">
        <v>0</v>
      </c>
      <c r="IR860">
        <v>0</v>
      </c>
      <c r="IS860">
        <v>0</v>
      </c>
      <c r="IT860">
        <v>0</v>
      </c>
      <c r="IU860">
        <v>0</v>
      </c>
      <c r="IV860">
        <v>0</v>
      </c>
      <c r="IW860">
        <v>2</v>
      </c>
      <c r="IX860">
        <v>1</v>
      </c>
      <c r="IY860">
        <v>0</v>
      </c>
      <c r="IZ860">
        <v>0</v>
      </c>
      <c r="JA860">
        <v>1</v>
      </c>
      <c r="JB860">
        <v>0</v>
      </c>
      <c r="JC860">
        <v>35</v>
      </c>
      <c r="JD860" t="s">
        <v>0</v>
      </c>
      <c r="JE860" t="s">
        <v>0</v>
      </c>
      <c r="JF860" t="s">
        <v>0</v>
      </c>
      <c r="JG860" t="s">
        <v>0</v>
      </c>
      <c r="JH860" t="s">
        <v>0</v>
      </c>
      <c r="JI860" t="s">
        <v>0</v>
      </c>
      <c r="JJ860" t="s">
        <v>0</v>
      </c>
      <c r="JK860" t="s">
        <v>0</v>
      </c>
      <c r="JL860" t="s">
        <v>0</v>
      </c>
      <c r="JM860" t="s">
        <v>0</v>
      </c>
      <c r="JN860" t="s">
        <v>0</v>
      </c>
      <c r="JO860" t="s">
        <v>0</v>
      </c>
      <c r="JP860" t="s">
        <v>0</v>
      </c>
      <c r="JQ860" t="s">
        <v>0</v>
      </c>
      <c r="JR860" t="s">
        <v>0</v>
      </c>
      <c r="JS860" t="s">
        <v>0</v>
      </c>
      <c r="JT860" t="s">
        <v>0</v>
      </c>
      <c r="JU860" t="s">
        <v>0</v>
      </c>
      <c r="JV860" t="s">
        <v>0</v>
      </c>
      <c r="JW860">
        <v>2</v>
      </c>
      <c r="JX860">
        <v>2</v>
      </c>
      <c r="JY860">
        <v>0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2</v>
      </c>
      <c r="KS860">
        <v>1</v>
      </c>
      <c r="KT860">
        <v>1</v>
      </c>
      <c r="KU860">
        <v>0</v>
      </c>
      <c r="KV860">
        <v>0</v>
      </c>
      <c r="KW860">
        <v>0</v>
      </c>
      <c r="KX860">
        <v>0</v>
      </c>
      <c r="KY860">
        <v>0</v>
      </c>
      <c r="KZ860">
        <v>0</v>
      </c>
      <c r="LA860">
        <v>0</v>
      </c>
      <c r="LB860">
        <v>0</v>
      </c>
      <c r="LC860">
        <v>0</v>
      </c>
      <c r="LD860">
        <v>0</v>
      </c>
      <c r="LE860">
        <v>0</v>
      </c>
      <c r="LF860">
        <v>0</v>
      </c>
      <c r="LG860">
        <v>0</v>
      </c>
      <c r="LH860">
        <v>0</v>
      </c>
      <c r="LI860">
        <v>0</v>
      </c>
      <c r="LJ860">
        <v>0</v>
      </c>
      <c r="LK860">
        <v>0</v>
      </c>
      <c r="LL860">
        <v>0</v>
      </c>
      <c r="LM860">
        <v>0</v>
      </c>
      <c r="LN860">
        <v>0</v>
      </c>
      <c r="LO860">
        <v>0</v>
      </c>
      <c r="LP860">
        <v>0</v>
      </c>
      <c r="LQ860">
        <v>0</v>
      </c>
      <c r="LR860">
        <v>0</v>
      </c>
      <c r="LS860">
        <v>0</v>
      </c>
      <c r="LT860">
        <v>0</v>
      </c>
      <c r="LU860">
        <v>1</v>
      </c>
      <c r="LV860">
        <v>0</v>
      </c>
      <c r="LW860">
        <v>0</v>
      </c>
      <c r="LX860">
        <v>0</v>
      </c>
      <c r="LY860">
        <v>0</v>
      </c>
      <c r="LZ860">
        <v>0</v>
      </c>
      <c r="MA860">
        <v>0</v>
      </c>
      <c r="MB860">
        <v>0</v>
      </c>
      <c r="MC860">
        <v>0</v>
      </c>
      <c r="MD860">
        <v>0</v>
      </c>
      <c r="ME860">
        <v>0</v>
      </c>
      <c r="MF860">
        <v>0</v>
      </c>
      <c r="MG860">
        <v>0</v>
      </c>
      <c r="MH860">
        <v>0</v>
      </c>
      <c r="MI860">
        <v>0</v>
      </c>
      <c r="MJ860">
        <v>0</v>
      </c>
      <c r="MK860">
        <v>0</v>
      </c>
      <c r="ML860">
        <v>0</v>
      </c>
      <c r="MM860">
        <v>0</v>
      </c>
    </row>
    <row r="861" spans="1:351">
      <c r="A861" t="s">
        <v>187</v>
      </c>
      <c r="B861" t="s">
        <v>135</v>
      </c>
      <c r="C861" t="str">
        <f>"206101"</f>
        <v>206101</v>
      </c>
      <c r="D861" t="s">
        <v>186</v>
      </c>
      <c r="E861">
        <v>150</v>
      </c>
      <c r="F861">
        <v>1341</v>
      </c>
      <c r="G861">
        <v>1030</v>
      </c>
      <c r="H861">
        <v>312</v>
      </c>
      <c r="I861">
        <v>718</v>
      </c>
      <c r="J861">
        <v>0</v>
      </c>
      <c r="K861">
        <v>2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718</v>
      </c>
      <c r="T861">
        <v>0</v>
      </c>
      <c r="U861">
        <v>0</v>
      </c>
      <c r="V861">
        <v>718</v>
      </c>
      <c r="W861">
        <v>14</v>
      </c>
      <c r="X861">
        <v>7</v>
      </c>
      <c r="Y861">
        <v>0</v>
      </c>
      <c r="Z861">
        <v>3</v>
      </c>
      <c r="AA861">
        <v>704</v>
      </c>
      <c r="AB861">
        <v>299</v>
      </c>
      <c r="AC861">
        <v>113</v>
      </c>
      <c r="AD861">
        <v>20</v>
      </c>
      <c r="AE861">
        <v>94</v>
      </c>
      <c r="AF861">
        <v>0</v>
      </c>
      <c r="AG861">
        <v>41</v>
      </c>
      <c r="AH861">
        <v>0</v>
      </c>
      <c r="AI861">
        <v>1</v>
      </c>
      <c r="AJ861">
        <v>0</v>
      </c>
      <c r="AK861">
        <v>2</v>
      </c>
      <c r="AL861">
        <v>7</v>
      </c>
      <c r="AM861">
        <v>1</v>
      </c>
      <c r="AN861">
        <v>0</v>
      </c>
      <c r="AO861">
        <v>0</v>
      </c>
      <c r="AP861">
        <v>0</v>
      </c>
      <c r="AQ861">
        <v>2</v>
      </c>
      <c r="AR861">
        <v>0</v>
      </c>
      <c r="AS861">
        <v>0</v>
      </c>
      <c r="AT861">
        <v>1</v>
      </c>
      <c r="AU861">
        <v>0</v>
      </c>
      <c r="AV861">
        <v>1</v>
      </c>
      <c r="AW861">
        <v>3</v>
      </c>
      <c r="AX861">
        <v>1</v>
      </c>
      <c r="AY861">
        <v>0</v>
      </c>
      <c r="AZ861">
        <v>1</v>
      </c>
      <c r="BA861">
        <v>0</v>
      </c>
      <c r="BB861">
        <v>3</v>
      </c>
      <c r="BC861">
        <v>1</v>
      </c>
      <c r="BD861">
        <v>7</v>
      </c>
      <c r="BE861">
        <v>299</v>
      </c>
      <c r="BF861">
        <v>172</v>
      </c>
      <c r="BG861">
        <v>49</v>
      </c>
      <c r="BH861">
        <v>9</v>
      </c>
      <c r="BI861">
        <v>37</v>
      </c>
      <c r="BJ861">
        <v>8</v>
      </c>
      <c r="BK861">
        <v>22</v>
      </c>
      <c r="BL861">
        <v>0</v>
      </c>
      <c r="BM861">
        <v>0</v>
      </c>
      <c r="BN861">
        <v>0</v>
      </c>
      <c r="BO861">
        <v>2</v>
      </c>
      <c r="BP861">
        <v>2</v>
      </c>
      <c r="BQ861">
        <v>0</v>
      </c>
      <c r="BR861">
        <v>1</v>
      </c>
      <c r="BS861">
        <v>0</v>
      </c>
      <c r="BT861">
        <v>0</v>
      </c>
      <c r="BU861">
        <v>0</v>
      </c>
      <c r="BV861">
        <v>3</v>
      </c>
      <c r="BW861">
        <v>0</v>
      </c>
      <c r="BX861">
        <v>2</v>
      </c>
      <c r="BY861">
        <v>0</v>
      </c>
      <c r="BZ861">
        <v>0</v>
      </c>
      <c r="CA861">
        <v>2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35</v>
      </c>
      <c r="CI861">
        <v>172</v>
      </c>
      <c r="CJ861">
        <v>18</v>
      </c>
      <c r="CK861">
        <v>5</v>
      </c>
      <c r="CL861">
        <v>4</v>
      </c>
      <c r="CM861">
        <v>0</v>
      </c>
      <c r="CN861">
        <v>1</v>
      </c>
      <c r="CO861">
        <v>1</v>
      </c>
      <c r="CP861">
        <v>0</v>
      </c>
      <c r="CQ861">
        <v>2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1</v>
      </c>
      <c r="DA861">
        <v>1</v>
      </c>
      <c r="DB861">
        <v>1</v>
      </c>
      <c r="DC861">
        <v>0</v>
      </c>
      <c r="DD861">
        <v>1</v>
      </c>
      <c r="DE861">
        <v>0</v>
      </c>
      <c r="DF861">
        <v>0</v>
      </c>
      <c r="DG861">
        <v>0</v>
      </c>
      <c r="DH861">
        <v>1</v>
      </c>
      <c r="DI861">
        <v>18</v>
      </c>
      <c r="DJ861">
        <v>27</v>
      </c>
      <c r="DK861">
        <v>13</v>
      </c>
      <c r="DL861">
        <v>3</v>
      </c>
      <c r="DM861">
        <v>1</v>
      </c>
      <c r="DN861">
        <v>0</v>
      </c>
      <c r="DO861">
        <v>0</v>
      </c>
      <c r="DP861">
        <v>2</v>
      </c>
      <c r="DQ861">
        <v>0</v>
      </c>
      <c r="DR861">
        <v>0</v>
      </c>
      <c r="DS861">
        <v>0</v>
      </c>
      <c r="DT861">
        <v>3</v>
      </c>
      <c r="DU861">
        <v>0</v>
      </c>
      <c r="DV861">
        <v>0</v>
      </c>
      <c r="DW861">
        <v>0</v>
      </c>
      <c r="DX861">
        <v>1</v>
      </c>
      <c r="DY861">
        <v>0</v>
      </c>
      <c r="DZ861">
        <v>0</v>
      </c>
      <c r="EA861">
        <v>1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1</v>
      </c>
      <c r="EI861">
        <v>0</v>
      </c>
      <c r="EJ861">
        <v>0</v>
      </c>
      <c r="EK861">
        <v>1</v>
      </c>
      <c r="EL861">
        <v>1</v>
      </c>
      <c r="EM861">
        <v>27</v>
      </c>
      <c r="EN861">
        <v>18</v>
      </c>
      <c r="EO861">
        <v>4</v>
      </c>
      <c r="EP861">
        <v>2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0</v>
      </c>
      <c r="EW861">
        <v>0</v>
      </c>
      <c r="EX861">
        <v>1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1</v>
      </c>
      <c r="FF861">
        <v>0</v>
      </c>
      <c r="FG861">
        <v>0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0</v>
      </c>
      <c r="FP861">
        <v>8</v>
      </c>
      <c r="FQ861">
        <v>18</v>
      </c>
      <c r="FR861">
        <v>61</v>
      </c>
      <c r="FS861">
        <v>15</v>
      </c>
      <c r="FT861">
        <v>1</v>
      </c>
      <c r="FU861">
        <v>12</v>
      </c>
      <c r="FV861">
        <v>3</v>
      </c>
      <c r="FW861">
        <v>0</v>
      </c>
      <c r="FX861">
        <v>7</v>
      </c>
      <c r="FY861">
        <v>0</v>
      </c>
      <c r="FZ861">
        <v>1</v>
      </c>
      <c r="GA861">
        <v>0</v>
      </c>
      <c r="GB861">
        <v>0</v>
      </c>
      <c r="GC861">
        <v>1</v>
      </c>
      <c r="GD861">
        <v>0</v>
      </c>
      <c r="GE861">
        <v>0</v>
      </c>
      <c r="GF861">
        <v>0</v>
      </c>
      <c r="GG861">
        <v>0</v>
      </c>
      <c r="GH861">
        <v>0</v>
      </c>
      <c r="GI861">
        <v>0</v>
      </c>
      <c r="GJ861">
        <v>2</v>
      </c>
      <c r="GK861">
        <v>0</v>
      </c>
      <c r="GL861">
        <v>0</v>
      </c>
      <c r="GM861">
        <v>0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4</v>
      </c>
      <c r="GT861">
        <v>15</v>
      </c>
      <c r="GU861">
        <v>61</v>
      </c>
      <c r="GV861">
        <v>66</v>
      </c>
      <c r="GW861">
        <v>28</v>
      </c>
      <c r="GX861">
        <v>13</v>
      </c>
      <c r="GY861">
        <v>1</v>
      </c>
      <c r="GZ861">
        <v>1</v>
      </c>
      <c r="HA861">
        <v>6</v>
      </c>
      <c r="HB861">
        <v>1</v>
      </c>
      <c r="HC861">
        <v>2</v>
      </c>
      <c r="HD861">
        <v>0</v>
      </c>
      <c r="HE861">
        <v>1</v>
      </c>
      <c r="HF861">
        <v>1</v>
      </c>
      <c r="HG861">
        <v>4</v>
      </c>
      <c r="HH861">
        <v>0</v>
      </c>
      <c r="HI861">
        <v>2</v>
      </c>
      <c r="HJ861">
        <v>0</v>
      </c>
      <c r="HK861">
        <v>0</v>
      </c>
      <c r="HL861">
        <v>0</v>
      </c>
      <c r="HM861">
        <v>1</v>
      </c>
      <c r="HN861">
        <v>1</v>
      </c>
      <c r="HO861">
        <v>1</v>
      </c>
      <c r="HP861">
        <v>0</v>
      </c>
      <c r="HQ861">
        <v>0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3</v>
      </c>
      <c r="HY861">
        <v>66</v>
      </c>
      <c r="HZ861">
        <v>39</v>
      </c>
      <c r="IA861">
        <v>29</v>
      </c>
      <c r="IB861">
        <v>1</v>
      </c>
      <c r="IC861">
        <v>1</v>
      </c>
      <c r="ID861">
        <v>0</v>
      </c>
      <c r="IE861">
        <v>1</v>
      </c>
      <c r="IF861">
        <v>0</v>
      </c>
      <c r="IG861">
        <v>0</v>
      </c>
      <c r="IH861">
        <v>0</v>
      </c>
      <c r="II861">
        <v>1</v>
      </c>
      <c r="IJ861">
        <v>0</v>
      </c>
      <c r="IK861">
        <v>5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0</v>
      </c>
      <c r="IU861">
        <v>0</v>
      </c>
      <c r="IV861">
        <v>0</v>
      </c>
      <c r="IW861">
        <v>0</v>
      </c>
      <c r="IX861">
        <v>1</v>
      </c>
      <c r="IY861">
        <v>0</v>
      </c>
      <c r="IZ861">
        <v>0</v>
      </c>
      <c r="JA861">
        <v>0</v>
      </c>
      <c r="JB861">
        <v>0</v>
      </c>
      <c r="JC861">
        <v>39</v>
      </c>
      <c r="JD861" t="s">
        <v>0</v>
      </c>
      <c r="JE861" t="s">
        <v>0</v>
      </c>
      <c r="JF861" t="s">
        <v>0</v>
      </c>
      <c r="JG861" t="s">
        <v>0</v>
      </c>
      <c r="JH861" t="s">
        <v>0</v>
      </c>
      <c r="JI861" t="s">
        <v>0</v>
      </c>
      <c r="JJ861" t="s">
        <v>0</v>
      </c>
      <c r="JK861" t="s">
        <v>0</v>
      </c>
      <c r="JL861" t="s">
        <v>0</v>
      </c>
      <c r="JM861" t="s">
        <v>0</v>
      </c>
      <c r="JN861" t="s">
        <v>0</v>
      </c>
      <c r="JO861" t="s">
        <v>0</v>
      </c>
      <c r="JP861" t="s">
        <v>0</v>
      </c>
      <c r="JQ861" t="s">
        <v>0</v>
      </c>
      <c r="JR861" t="s">
        <v>0</v>
      </c>
      <c r="JS861" t="s">
        <v>0</v>
      </c>
      <c r="JT861" t="s">
        <v>0</v>
      </c>
      <c r="JU861" t="s">
        <v>0</v>
      </c>
      <c r="JV861" t="s">
        <v>0</v>
      </c>
      <c r="JW861">
        <v>2</v>
      </c>
      <c r="JX861">
        <v>2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0</v>
      </c>
      <c r="KI861">
        <v>0</v>
      </c>
      <c r="KJ861">
        <v>0</v>
      </c>
      <c r="KK861">
        <v>0</v>
      </c>
      <c r="KL861">
        <v>0</v>
      </c>
      <c r="KM861">
        <v>0</v>
      </c>
      <c r="KN861">
        <v>0</v>
      </c>
      <c r="KO861">
        <v>0</v>
      </c>
      <c r="KP861">
        <v>0</v>
      </c>
      <c r="KQ861">
        <v>0</v>
      </c>
      <c r="KR861">
        <v>2</v>
      </c>
      <c r="KS861">
        <v>1</v>
      </c>
      <c r="KT861">
        <v>0</v>
      </c>
      <c r="KU861">
        <v>1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  <c r="LL861">
        <v>0</v>
      </c>
      <c r="LM861">
        <v>0</v>
      </c>
      <c r="LN861">
        <v>0</v>
      </c>
      <c r="LO861">
        <v>0</v>
      </c>
      <c r="LP861">
        <v>0</v>
      </c>
      <c r="LQ861">
        <v>0</v>
      </c>
      <c r="LR861">
        <v>0</v>
      </c>
      <c r="LS861">
        <v>0</v>
      </c>
      <c r="LT861">
        <v>0</v>
      </c>
      <c r="LU861">
        <v>1</v>
      </c>
      <c r="LV861">
        <v>1</v>
      </c>
      <c r="LW861">
        <v>0</v>
      </c>
      <c r="LX861">
        <v>0</v>
      </c>
      <c r="LY861">
        <v>0</v>
      </c>
      <c r="LZ861">
        <v>0</v>
      </c>
      <c r="MA861">
        <v>0</v>
      </c>
      <c r="MB861">
        <v>1</v>
      </c>
      <c r="MC861">
        <v>0</v>
      </c>
      <c r="MD861">
        <v>0</v>
      </c>
      <c r="ME861">
        <v>0</v>
      </c>
      <c r="MF861">
        <v>0</v>
      </c>
      <c r="MG861">
        <v>0</v>
      </c>
      <c r="MH861">
        <v>0</v>
      </c>
      <c r="MI861">
        <v>0</v>
      </c>
      <c r="MJ861">
        <v>0</v>
      </c>
      <c r="MK861">
        <v>0</v>
      </c>
      <c r="ML861">
        <v>0</v>
      </c>
      <c r="MM861">
        <v>1</v>
      </c>
    </row>
    <row r="862" spans="1:351">
      <c r="A862" t="s">
        <v>185</v>
      </c>
      <c r="B862" t="s">
        <v>135</v>
      </c>
      <c r="C862" t="str">
        <f>"206101"</f>
        <v>206101</v>
      </c>
      <c r="D862" t="s">
        <v>184</v>
      </c>
      <c r="E862">
        <v>151</v>
      </c>
      <c r="F862">
        <v>877</v>
      </c>
      <c r="G862">
        <v>670</v>
      </c>
      <c r="H862">
        <v>197</v>
      </c>
      <c r="I862">
        <v>473</v>
      </c>
      <c r="J862">
        <v>0</v>
      </c>
      <c r="K862">
        <v>4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473</v>
      </c>
      <c r="T862">
        <v>0</v>
      </c>
      <c r="U862">
        <v>0</v>
      </c>
      <c r="V862">
        <v>473</v>
      </c>
      <c r="W862">
        <v>13</v>
      </c>
      <c r="X862">
        <v>5</v>
      </c>
      <c r="Y862">
        <v>5</v>
      </c>
      <c r="Z862">
        <v>3</v>
      </c>
      <c r="AA862">
        <v>460</v>
      </c>
      <c r="AB862">
        <v>195</v>
      </c>
      <c r="AC862">
        <v>69</v>
      </c>
      <c r="AD862">
        <v>8</v>
      </c>
      <c r="AE862">
        <v>65</v>
      </c>
      <c r="AF862">
        <v>0</v>
      </c>
      <c r="AG862">
        <v>27</v>
      </c>
      <c r="AH862">
        <v>8</v>
      </c>
      <c r="AI862">
        <v>0</v>
      </c>
      <c r="AJ862">
        <v>0</v>
      </c>
      <c r="AK862">
        <v>2</v>
      </c>
      <c r="AL862">
        <v>6</v>
      </c>
      <c r="AM862">
        <v>1</v>
      </c>
      <c r="AN862">
        <v>0</v>
      </c>
      <c r="AO862">
        <v>1</v>
      </c>
      <c r="AP862">
        <v>1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1</v>
      </c>
      <c r="AW862">
        <v>0</v>
      </c>
      <c r="AX862">
        <v>0</v>
      </c>
      <c r="AY862">
        <v>1</v>
      </c>
      <c r="AZ862">
        <v>1</v>
      </c>
      <c r="BA862">
        <v>1</v>
      </c>
      <c r="BB862">
        <v>1</v>
      </c>
      <c r="BC862">
        <v>0</v>
      </c>
      <c r="BD862">
        <v>2</v>
      </c>
      <c r="BE862">
        <v>195</v>
      </c>
      <c r="BF862">
        <v>81</v>
      </c>
      <c r="BG862">
        <v>29</v>
      </c>
      <c r="BH862">
        <v>8</v>
      </c>
      <c r="BI862">
        <v>15</v>
      </c>
      <c r="BJ862">
        <v>1</v>
      </c>
      <c r="BK862">
        <v>7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2</v>
      </c>
      <c r="BR862">
        <v>0</v>
      </c>
      <c r="BS862">
        <v>0</v>
      </c>
      <c r="BT862">
        <v>1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18</v>
      </c>
      <c r="CI862">
        <v>81</v>
      </c>
      <c r="CJ862">
        <v>15</v>
      </c>
      <c r="CK862">
        <v>5</v>
      </c>
      <c r="CL862">
        <v>3</v>
      </c>
      <c r="CM862">
        <v>0</v>
      </c>
      <c r="CN862">
        <v>0</v>
      </c>
      <c r="CO862">
        <v>1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1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1</v>
      </c>
      <c r="DE862">
        <v>0</v>
      </c>
      <c r="DF862">
        <v>0</v>
      </c>
      <c r="DG862">
        <v>1</v>
      </c>
      <c r="DH862">
        <v>3</v>
      </c>
      <c r="DI862">
        <v>15</v>
      </c>
      <c r="DJ862">
        <v>25</v>
      </c>
      <c r="DK862">
        <v>15</v>
      </c>
      <c r="DL862">
        <v>0</v>
      </c>
      <c r="DM862">
        <v>5</v>
      </c>
      <c r="DN862">
        <v>1</v>
      </c>
      <c r="DO862">
        <v>0</v>
      </c>
      <c r="DP862">
        <v>0</v>
      </c>
      <c r="DQ862">
        <v>0</v>
      </c>
      <c r="DR862">
        <v>0</v>
      </c>
      <c r="DS862">
        <v>1</v>
      </c>
      <c r="DT862">
        <v>3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25</v>
      </c>
      <c r="EN862">
        <v>22</v>
      </c>
      <c r="EO862">
        <v>1</v>
      </c>
      <c r="EP862">
        <v>1</v>
      </c>
      <c r="EQ862">
        <v>1</v>
      </c>
      <c r="ER862">
        <v>0</v>
      </c>
      <c r="ES862">
        <v>0</v>
      </c>
      <c r="ET862">
        <v>0</v>
      </c>
      <c r="EU862">
        <v>0</v>
      </c>
      <c r="EV862">
        <v>1</v>
      </c>
      <c r="EW862">
        <v>0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2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16</v>
      </c>
      <c r="FQ862">
        <v>22</v>
      </c>
      <c r="FR862">
        <v>51</v>
      </c>
      <c r="FS862">
        <v>17</v>
      </c>
      <c r="FT862">
        <v>2</v>
      </c>
      <c r="FU862">
        <v>12</v>
      </c>
      <c r="FV862">
        <v>1</v>
      </c>
      <c r="FW862">
        <v>0</v>
      </c>
      <c r="FX862">
        <v>4</v>
      </c>
      <c r="FY862">
        <v>0</v>
      </c>
      <c r="FZ862">
        <v>0</v>
      </c>
      <c r="GA862">
        <v>1</v>
      </c>
      <c r="GB862">
        <v>2</v>
      </c>
      <c r="GC862">
        <v>1</v>
      </c>
      <c r="GD862">
        <v>0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K862">
        <v>0</v>
      </c>
      <c r="GL862">
        <v>0</v>
      </c>
      <c r="GM862">
        <v>0</v>
      </c>
      <c r="GN862">
        <v>0</v>
      </c>
      <c r="GO862">
        <v>0</v>
      </c>
      <c r="GP862">
        <v>0</v>
      </c>
      <c r="GQ862">
        <v>0</v>
      </c>
      <c r="GR862">
        <v>0</v>
      </c>
      <c r="GS862">
        <v>2</v>
      </c>
      <c r="GT862">
        <v>9</v>
      </c>
      <c r="GU862">
        <v>51</v>
      </c>
      <c r="GV862">
        <v>39</v>
      </c>
      <c r="GW862">
        <v>19</v>
      </c>
      <c r="GX862">
        <v>5</v>
      </c>
      <c r="GY862">
        <v>3</v>
      </c>
      <c r="GZ862">
        <v>0</v>
      </c>
      <c r="HA862">
        <v>2</v>
      </c>
      <c r="HB862">
        <v>1</v>
      </c>
      <c r="HC862">
        <v>2</v>
      </c>
      <c r="HD862">
        <v>0</v>
      </c>
      <c r="HE862">
        <v>0</v>
      </c>
      <c r="HF862">
        <v>0</v>
      </c>
      <c r="HG862">
        <v>0</v>
      </c>
      <c r="HH862">
        <v>0</v>
      </c>
      <c r="HI862">
        <v>0</v>
      </c>
      <c r="HJ862">
        <v>0</v>
      </c>
      <c r="HK862">
        <v>1</v>
      </c>
      <c r="HL862">
        <v>1</v>
      </c>
      <c r="HM862">
        <v>0</v>
      </c>
      <c r="HN862">
        <v>1</v>
      </c>
      <c r="HO862">
        <v>0</v>
      </c>
      <c r="HP862">
        <v>0</v>
      </c>
      <c r="HQ862">
        <v>0</v>
      </c>
      <c r="HR862">
        <v>0</v>
      </c>
      <c r="HS862">
        <v>1</v>
      </c>
      <c r="HT862">
        <v>2</v>
      </c>
      <c r="HU862">
        <v>0</v>
      </c>
      <c r="HV862">
        <v>1</v>
      </c>
      <c r="HW862">
        <v>0</v>
      </c>
      <c r="HX862">
        <v>0</v>
      </c>
      <c r="HY862">
        <v>39</v>
      </c>
      <c r="HZ862">
        <v>31</v>
      </c>
      <c r="IA862">
        <v>24</v>
      </c>
      <c r="IB862">
        <v>1</v>
      </c>
      <c r="IC862">
        <v>0</v>
      </c>
      <c r="ID862">
        <v>0</v>
      </c>
      <c r="IE862">
        <v>0</v>
      </c>
      <c r="IF862">
        <v>0</v>
      </c>
      <c r="IG862">
        <v>1</v>
      </c>
      <c r="IH862">
        <v>0</v>
      </c>
      <c r="II862">
        <v>1</v>
      </c>
      <c r="IJ862">
        <v>0</v>
      </c>
      <c r="IK862">
        <v>0</v>
      </c>
      <c r="IL862">
        <v>0</v>
      </c>
      <c r="IM862">
        <v>0</v>
      </c>
      <c r="IN862">
        <v>0</v>
      </c>
      <c r="IO862">
        <v>0</v>
      </c>
      <c r="IP862">
        <v>0</v>
      </c>
      <c r="IQ862">
        <v>0</v>
      </c>
      <c r="IR862">
        <v>1</v>
      </c>
      <c r="IS862">
        <v>1</v>
      </c>
      <c r="IT862">
        <v>0</v>
      </c>
      <c r="IU862">
        <v>0</v>
      </c>
      <c r="IV862">
        <v>1</v>
      </c>
      <c r="IW862">
        <v>0</v>
      </c>
      <c r="IX862">
        <v>0</v>
      </c>
      <c r="IY862">
        <v>0</v>
      </c>
      <c r="IZ862">
        <v>1</v>
      </c>
      <c r="JA862">
        <v>0</v>
      </c>
      <c r="JB862">
        <v>0</v>
      </c>
      <c r="JC862">
        <v>31</v>
      </c>
      <c r="JD862" t="s">
        <v>0</v>
      </c>
      <c r="JE862" t="s">
        <v>0</v>
      </c>
      <c r="JF862" t="s">
        <v>0</v>
      </c>
      <c r="JG862" t="s">
        <v>0</v>
      </c>
      <c r="JH862" t="s">
        <v>0</v>
      </c>
      <c r="JI862" t="s">
        <v>0</v>
      </c>
      <c r="JJ862" t="s">
        <v>0</v>
      </c>
      <c r="JK862" t="s">
        <v>0</v>
      </c>
      <c r="JL862" t="s">
        <v>0</v>
      </c>
      <c r="JM862" t="s">
        <v>0</v>
      </c>
      <c r="JN862" t="s">
        <v>0</v>
      </c>
      <c r="JO862" t="s">
        <v>0</v>
      </c>
      <c r="JP862" t="s">
        <v>0</v>
      </c>
      <c r="JQ862" t="s">
        <v>0</v>
      </c>
      <c r="JR862" t="s">
        <v>0</v>
      </c>
      <c r="JS862" t="s">
        <v>0</v>
      </c>
      <c r="JT862" t="s">
        <v>0</v>
      </c>
      <c r="JU862" t="s">
        <v>0</v>
      </c>
      <c r="JV862" t="s">
        <v>0</v>
      </c>
      <c r="JW862">
        <v>1</v>
      </c>
      <c r="JX862">
        <v>1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1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0</v>
      </c>
      <c r="LG862">
        <v>0</v>
      </c>
      <c r="LH862">
        <v>0</v>
      </c>
      <c r="LI862">
        <v>0</v>
      </c>
      <c r="LJ862">
        <v>0</v>
      </c>
      <c r="LK862">
        <v>0</v>
      </c>
      <c r="LL862">
        <v>0</v>
      </c>
      <c r="LM862">
        <v>0</v>
      </c>
      <c r="LN862">
        <v>0</v>
      </c>
      <c r="LO862">
        <v>0</v>
      </c>
      <c r="LP862">
        <v>0</v>
      </c>
      <c r="LQ862">
        <v>0</v>
      </c>
      <c r="LR862">
        <v>0</v>
      </c>
      <c r="LS862">
        <v>0</v>
      </c>
      <c r="LT862">
        <v>0</v>
      </c>
      <c r="LU862">
        <v>0</v>
      </c>
      <c r="LV862">
        <v>0</v>
      </c>
      <c r="LW862">
        <v>0</v>
      </c>
      <c r="LX862">
        <v>0</v>
      </c>
      <c r="LY862">
        <v>0</v>
      </c>
      <c r="LZ862">
        <v>0</v>
      </c>
      <c r="MA862">
        <v>0</v>
      </c>
      <c r="MB862">
        <v>0</v>
      </c>
      <c r="MC862">
        <v>0</v>
      </c>
      <c r="MD862">
        <v>0</v>
      </c>
      <c r="ME862">
        <v>0</v>
      </c>
      <c r="MF862">
        <v>0</v>
      </c>
      <c r="MG862">
        <v>0</v>
      </c>
      <c r="MH862">
        <v>0</v>
      </c>
      <c r="MI862">
        <v>0</v>
      </c>
      <c r="MJ862">
        <v>0</v>
      </c>
      <c r="MK862">
        <v>0</v>
      </c>
      <c r="ML862">
        <v>0</v>
      </c>
      <c r="MM862">
        <v>0</v>
      </c>
    </row>
    <row r="863" spans="1:351">
      <c r="A863" t="s">
        <v>183</v>
      </c>
      <c r="B863" t="s">
        <v>135</v>
      </c>
      <c r="C863" t="str">
        <f>"206101"</f>
        <v>206101</v>
      </c>
      <c r="D863" t="s">
        <v>180</v>
      </c>
      <c r="E863">
        <v>152</v>
      </c>
      <c r="F863">
        <v>1248</v>
      </c>
      <c r="G863">
        <v>950</v>
      </c>
      <c r="H863">
        <v>281</v>
      </c>
      <c r="I863">
        <v>669</v>
      </c>
      <c r="J863">
        <v>1</v>
      </c>
      <c r="K863">
        <v>5</v>
      </c>
      <c r="L863">
        <v>6</v>
      </c>
      <c r="M863">
        <v>6</v>
      </c>
      <c r="N863">
        <v>0</v>
      </c>
      <c r="O863">
        <v>0</v>
      </c>
      <c r="P863">
        <v>0</v>
      </c>
      <c r="Q863">
        <v>0</v>
      </c>
      <c r="R863">
        <v>6</v>
      </c>
      <c r="S863">
        <v>675</v>
      </c>
      <c r="T863">
        <v>6</v>
      </c>
      <c r="U863">
        <v>0</v>
      </c>
      <c r="V863">
        <v>675</v>
      </c>
      <c r="W863">
        <v>14</v>
      </c>
      <c r="X863">
        <v>12</v>
      </c>
      <c r="Y863">
        <v>0</v>
      </c>
      <c r="Z863">
        <v>2</v>
      </c>
      <c r="AA863">
        <v>661</v>
      </c>
      <c r="AB863">
        <v>262</v>
      </c>
      <c r="AC863">
        <v>87</v>
      </c>
      <c r="AD863">
        <v>23</v>
      </c>
      <c r="AE863">
        <v>91</v>
      </c>
      <c r="AF863">
        <v>0</v>
      </c>
      <c r="AG863">
        <v>27</v>
      </c>
      <c r="AH863">
        <v>1</v>
      </c>
      <c r="AI863">
        <v>0</v>
      </c>
      <c r="AJ863">
        <v>0</v>
      </c>
      <c r="AK863">
        <v>2</v>
      </c>
      <c r="AL863">
        <v>9</v>
      </c>
      <c r="AM863">
        <v>3</v>
      </c>
      <c r="AN863">
        <v>0</v>
      </c>
      <c r="AO863">
        <v>2</v>
      </c>
      <c r="AP863">
        <v>0</v>
      </c>
      <c r="AQ863">
        <v>0</v>
      </c>
      <c r="AR863">
        <v>0</v>
      </c>
      <c r="AS863">
        <v>0</v>
      </c>
      <c r="AT863">
        <v>1</v>
      </c>
      <c r="AU863">
        <v>1</v>
      </c>
      <c r="AV863">
        <v>2</v>
      </c>
      <c r="AW863">
        <v>3</v>
      </c>
      <c r="AX863">
        <v>1</v>
      </c>
      <c r="AY863">
        <v>0</v>
      </c>
      <c r="AZ863">
        <v>0</v>
      </c>
      <c r="BA863">
        <v>2</v>
      </c>
      <c r="BB863">
        <v>3</v>
      </c>
      <c r="BC863">
        <v>0</v>
      </c>
      <c r="BD863">
        <v>4</v>
      </c>
      <c r="BE863">
        <v>262</v>
      </c>
      <c r="BF863">
        <v>149</v>
      </c>
      <c r="BG863">
        <v>45</v>
      </c>
      <c r="BH863">
        <v>9</v>
      </c>
      <c r="BI863">
        <v>20</v>
      </c>
      <c r="BJ863">
        <v>12</v>
      </c>
      <c r="BK863">
        <v>18</v>
      </c>
      <c r="BL863">
        <v>3</v>
      </c>
      <c r="BM863">
        <v>0</v>
      </c>
      <c r="BN863">
        <v>0</v>
      </c>
      <c r="BO863">
        <v>1</v>
      </c>
      <c r="BP863">
        <v>0</v>
      </c>
      <c r="BQ863">
        <v>0</v>
      </c>
      <c r="BR863">
        <v>0</v>
      </c>
      <c r="BS863">
        <v>1</v>
      </c>
      <c r="BT863">
        <v>2</v>
      </c>
      <c r="BU863">
        <v>1</v>
      </c>
      <c r="BV863">
        <v>0</v>
      </c>
      <c r="BW863">
        <v>0</v>
      </c>
      <c r="BX863">
        <v>0</v>
      </c>
      <c r="BY863">
        <v>0</v>
      </c>
      <c r="BZ863">
        <v>1</v>
      </c>
      <c r="CA863">
        <v>1</v>
      </c>
      <c r="CB863">
        <v>1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34</v>
      </c>
      <c r="CI863">
        <v>149</v>
      </c>
      <c r="CJ863">
        <v>12</v>
      </c>
      <c r="CK863">
        <v>5</v>
      </c>
      <c r="CL863">
        <v>1</v>
      </c>
      <c r="CM863">
        <v>0</v>
      </c>
      <c r="CN863">
        <v>2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1</v>
      </c>
      <c r="CV863">
        <v>1</v>
      </c>
      <c r="CW863">
        <v>1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1</v>
      </c>
      <c r="DE863">
        <v>0</v>
      </c>
      <c r="DF863">
        <v>0</v>
      </c>
      <c r="DG863">
        <v>0</v>
      </c>
      <c r="DH863">
        <v>0</v>
      </c>
      <c r="DI863">
        <v>12</v>
      </c>
      <c r="DJ863">
        <v>22</v>
      </c>
      <c r="DK863">
        <v>15</v>
      </c>
      <c r="DL863">
        <v>1</v>
      </c>
      <c r="DM863">
        <v>1</v>
      </c>
      <c r="DN863">
        <v>1</v>
      </c>
      <c r="DO863">
        <v>0</v>
      </c>
      <c r="DP863">
        <v>0</v>
      </c>
      <c r="DQ863">
        <v>1</v>
      </c>
      <c r="DR863">
        <v>0</v>
      </c>
      <c r="DS863">
        <v>0</v>
      </c>
      <c r="DT863">
        <v>1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2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22</v>
      </c>
      <c r="EN863">
        <v>31</v>
      </c>
      <c r="EO863">
        <v>9</v>
      </c>
      <c r="EP863">
        <v>2</v>
      </c>
      <c r="EQ863">
        <v>0</v>
      </c>
      <c r="ER863">
        <v>0</v>
      </c>
      <c r="ES863">
        <v>0</v>
      </c>
      <c r="ET863">
        <v>1</v>
      </c>
      <c r="EU863">
        <v>0</v>
      </c>
      <c r="EV863">
        <v>0</v>
      </c>
      <c r="EW863">
        <v>0</v>
      </c>
      <c r="EX863">
        <v>1</v>
      </c>
      <c r="EY863">
        <v>0</v>
      </c>
      <c r="EZ863">
        <v>0</v>
      </c>
      <c r="FA863">
        <v>0</v>
      </c>
      <c r="FB863">
        <v>0</v>
      </c>
      <c r="FC863">
        <v>2</v>
      </c>
      <c r="FD863">
        <v>0</v>
      </c>
      <c r="FE863">
        <v>1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15</v>
      </c>
      <c r="FQ863">
        <v>31</v>
      </c>
      <c r="FR863">
        <v>75</v>
      </c>
      <c r="FS863">
        <v>18</v>
      </c>
      <c r="FT863">
        <v>7</v>
      </c>
      <c r="FU863">
        <v>19</v>
      </c>
      <c r="FV863">
        <v>2</v>
      </c>
      <c r="FW863">
        <v>0</v>
      </c>
      <c r="FX863">
        <v>6</v>
      </c>
      <c r="FY863">
        <v>0</v>
      </c>
      <c r="FZ863">
        <v>2</v>
      </c>
      <c r="GA863">
        <v>0</v>
      </c>
      <c r="GB863">
        <v>0</v>
      </c>
      <c r="GC863">
        <v>3</v>
      </c>
      <c r="GD863">
        <v>0</v>
      </c>
      <c r="GE863">
        <v>0</v>
      </c>
      <c r="GF863">
        <v>0</v>
      </c>
      <c r="GG863">
        <v>0</v>
      </c>
      <c r="GH863">
        <v>0</v>
      </c>
      <c r="GI863">
        <v>0</v>
      </c>
      <c r="GJ863">
        <v>0</v>
      </c>
      <c r="GK863">
        <v>0</v>
      </c>
      <c r="GL863">
        <v>0</v>
      </c>
      <c r="GM863">
        <v>1</v>
      </c>
      <c r="GN863">
        <v>0</v>
      </c>
      <c r="GO863">
        <v>0</v>
      </c>
      <c r="GP863">
        <v>1</v>
      </c>
      <c r="GQ863">
        <v>1</v>
      </c>
      <c r="GR863">
        <v>0</v>
      </c>
      <c r="GS863">
        <v>0</v>
      </c>
      <c r="GT863">
        <v>15</v>
      </c>
      <c r="GU863">
        <v>75</v>
      </c>
      <c r="GV863">
        <v>61</v>
      </c>
      <c r="GW863">
        <v>28</v>
      </c>
      <c r="GX863">
        <v>11</v>
      </c>
      <c r="GY863">
        <v>3</v>
      </c>
      <c r="GZ863">
        <v>1</v>
      </c>
      <c r="HA863">
        <v>2</v>
      </c>
      <c r="HB863">
        <v>1</v>
      </c>
      <c r="HC863">
        <v>2</v>
      </c>
      <c r="HD863">
        <v>0</v>
      </c>
      <c r="HE863">
        <v>0</v>
      </c>
      <c r="HF863">
        <v>0</v>
      </c>
      <c r="HG863">
        <v>1</v>
      </c>
      <c r="HH863">
        <v>0</v>
      </c>
      <c r="HI863">
        <v>2</v>
      </c>
      <c r="HJ863">
        <v>1</v>
      </c>
      <c r="HK863">
        <v>0</v>
      </c>
      <c r="HL863">
        <v>0</v>
      </c>
      <c r="HM863">
        <v>0</v>
      </c>
      <c r="HN863">
        <v>2</v>
      </c>
      <c r="HO863">
        <v>0</v>
      </c>
      <c r="HP863">
        <v>0</v>
      </c>
      <c r="HQ863">
        <v>0</v>
      </c>
      <c r="HR863">
        <v>0</v>
      </c>
      <c r="HS863">
        <v>1</v>
      </c>
      <c r="HT863">
        <v>0</v>
      </c>
      <c r="HU863">
        <v>1</v>
      </c>
      <c r="HV863">
        <v>0</v>
      </c>
      <c r="HW863">
        <v>0</v>
      </c>
      <c r="HX863">
        <v>5</v>
      </c>
      <c r="HY863">
        <v>61</v>
      </c>
      <c r="HZ863">
        <v>42</v>
      </c>
      <c r="IA863">
        <v>28</v>
      </c>
      <c r="IB863">
        <v>3</v>
      </c>
      <c r="IC863">
        <v>0</v>
      </c>
      <c r="ID863">
        <v>1</v>
      </c>
      <c r="IE863">
        <v>2</v>
      </c>
      <c r="IF863">
        <v>0</v>
      </c>
      <c r="IG863">
        <v>1</v>
      </c>
      <c r="IH863">
        <v>0</v>
      </c>
      <c r="II863">
        <v>0</v>
      </c>
      <c r="IJ863">
        <v>0</v>
      </c>
      <c r="IK863">
        <v>1</v>
      </c>
      <c r="IL863">
        <v>2</v>
      </c>
      <c r="IM863">
        <v>0</v>
      </c>
      <c r="IN863">
        <v>1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3</v>
      </c>
      <c r="IX863">
        <v>0</v>
      </c>
      <c r="IY863">
        <v>0</v>
      </c>
      <c r="IZ863">
        <v>0</v>
      </c>
      <c r="JA863">
        <v>0</v>
      </c>
      <c r="JB863">
        <v>0</v>
      </c>
      <c r="JC863">
        <v>42</v>
      </c>
      <c r="JD863" t="s">
        <v>0</v>
      </c>
      <c r="JE863" t="s">
        <v>0</v>
      </c>
      <c r="JF863" t="s">
        <v>0</v>
      </c>
      <c r="JG863" t="s">
        <v>0</v>
      </c>
      <c r="JH863" t="s">
        <v>0</v>
      </c>
      <c r="JI863" t="s">
        <v>0</v>
      </c>
      <c r="JJ863" t="s">
        <v>0</v>
      </c>
      <c r="JK863" t="s">
        <v>0</v>
      </c>
      <c r="JL863" t="s">
        <v>0</v>
      </c>
      <c r="JM863" t="s">
        <v>0</v>
      </c>
      <c r="JN863" t="s">
        <v>0</v>
      </c>
      <c r="JO863" t="s">
        <v>0</v>
      </c>
      <c r="JP863" t="s">
        <v>0</v>
      </c>
      <c r="JQ863" t="s">
        <v>0</v>
      </c>
      <c r="JR863" t="s">
        <v>0</v>
      </c>
      <c r="JS863" t="s">
        <v>0</v>
      </c>
      <c r="JT863" t="s">
        <v>0</v>
      </c>
      <c r="JU863" t="s">
        <v>0</v>
      </c>
      <c r="JV863" t="s">
        <v>0</v>
      </c>
      <c r="JW863">
        <v>4</v>
      </c>
      <c r="JX863">
        <v>3</v>
      </c>
      <c r="JY863">
        <v>1</v>
      </c>
      <c r="JZ863">
        <v>0</v>
      </c>
      <c r="KA863">
        <v>0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4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0</v>
      </c>
      <c r="LM863">
        <v>0</v>
      </c>
      <c r="LN863">
        <v>0</v>
      </c>
      <c r="LO863">
        <v>0</v>
      </c>
      <c r="LP863">
        <v>0</v>
      </c>
      <c r="LQ863">
        <v>0</v>
      </c>
      <c r="LR863">
        <v>0</v>
      </c>
      <c r="LS863">
        <v>0</v>
      </c>
      <c r="LT863">
        <v>0</v>
      </c>
      <c r="LU863">
        <v>0</v>
      </c>
      <c r="LV863">
        <v>3</v>
      </c>
      <c r="LW863">
        <v>0</v>
      </c>
      <c r="LX863">
        <v>0</v>
      </c>
      <c r="LY863">
        <v>1</v>
      </c>
      <c r="LZ863">
        <v>0</v>
      </c>
      <c r="MA863">
        <v>0</v>
      </c>
      <c r="MB863">
        <v>0</v>
      </c>
      <c r="MC863">
        <v>1</v>
      </c>
      <c r="MD863">
        <v>0</v>
      </c>
      <c r="ME863">
        <v>1</v>
      </c>
      <c r="MF863">
        <v>0</v>
      </c>
      <c r="MG863">
        <v>0</v>
      </c>
      <c r="MH863">
        <v>0</v>
      </c>
      <c r="MI863">
        <v>0</v>
      </c>
      <c r="MJ863">
        <v>0</v>
      </c>
      <c r="MK863">
        <v>0</v>
      </c>
      <c r="ML863">
        <v>0</v>
      </c>
      <c r="MM863">
        <v>3</v>
      </c>
    </row>
    <row r="864" spans="1:351">
      <c r="A864" t="s">
        <v>182</v>
      </c>
      <c r="B864" t="s">
        <v>135</v>
      </c>
      <c r="C864" t="str">
        <f>"206101"</f>
        <v>206101</v>
      </c>
      <c r="D864" t="s">
        <v>180</v>
      </c>
      <c r="E864">
        <v>153</v>
      </c>
      <c r="F864">
        <v>1302</v>
      </c>
      <c r="G864">
        <v>1001</v>
      </c>
      <c r="H864">
        <v>311</v>
      </c>
      <c r="I864">
        <v>690</v>
      </c>
      <c r="J864">
        <v>0</v>
      </c>
      <c r="K864">
        <v>4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690</v>
      </c>
      <c r="T864">
        <v>0</v>
      </c>
      <c r="U864">
        <v>0</v>
      </c>
      <c r="V864">
        <v>690</v>
      </c>
      <c r="W864">
        <v>3</v>
      </c>
      <c r="X864">
        <v>3</v>
      </c>
      <c r="Y864">
        <v>0</v>
      </c>
      <c r="Z864">
        <v>0</v>
      </c>
      <c r="AA864">
        <v>687</v>
      </c>
      <c r="AB864">
        <v>270</v>
      </c>
      <c r="AC864">
        <v>78</v>
      </c>
      <c r="AD864">
        <v>22</v>
      </c>
      <c r="AE864">
        <v>107</v>
      </c>
      <c r="AF864">
        <v>3</v>
      </c>
      <c r="AG864">
        <v>32</v>
      </c>
      <c r="AH864">
        <v>1</v>
      </c>
      <c r="AI864">
        <v>0</v>
      </c>
      <c r="AJ864">
        <v>1</v>
      </c>
      <c r="AK864">
        <v>3</v>
      </c>
      <c r="AL864">
        <v>5</v>
      </c>
      <c r="AM864">
        <v>1</v>
      </c>
      <c r="AN864">
        <v>0</v>
      </c>
      <c r="AO864">
        <v>1</v>
      </c>
      <c r="AP864">
        <v>0</v>
      </c>
      <c r="AQ864">
        <v>1</v>
      </c>
      <c r="AR864">
        <v>1</v>
      </c>
      <c r="AS864">
        <v>0</v>
      </c>
      <c r="AT864">
        <v>1</v>
      </c>
      <c r="AU864">
        <v>0</v>
      </c>
      <c r="AV864">
        <v>2</v>
      </c>
      <c r="AW864">
        <v>1</v>
      </c>
      <c r="AX864">
        <v>1</v>
      </c>
      <c r="AY864">
        <v>0</v>
      </c>
      <c r="AZ864">
        <v>0</v>
      </c>
      <c r="BA864">
        <v>1</v>
      </c>
      <c r="BB864">
        <v>4</v>
      </c>
      <c r="BC864">
        <v>1</v>
      </c>
      <c r="BD864">
        <v>3</v>
      </c>
      <c r="BE864">
        <v>270</v>
      </c>
      <c r="BF864">
        <v>148</v>
      </c>
      <c r="BG864">
        <v>38</v>
      </c>
      <c r="BH864">
        <v>9</v>
      </c>
      <c r="BI864">
        <v>26</v>
      </c>
      <c r="BJ864">
        <v>5</v>
      </c>
      <c r="BK864">
        <v>27</v>
      </c>
      <c r="BL864">
        <v>0</v>
      </c>
      <c r="BM864">
        <v>0</v>
      </c>
      <c r="BN864">
        <v>2</v>
      </c>
      <c r="BO864">
        <v>5</v>
      </c>
      <c r="BP864">
        <v>0</v>
      </c>
      <c r="BQ864">
        <v>0</v>
      </c>
      <c r="BR864">
        <v>1</v>
      </c>
      <c r="BS864">
        <v>0</v>
      </c>
      <c r="BT864">
        <v>2</v>
      </c>
      <c r="BU864">
        <v>0</v>
      </c>
      <c r="BV864">
        <v>0</v>
      </c>
      <c r="BW864">
        <v>2</v>
      </c>
      <c r="BX864">
        <v>2</v>
      </c>
      <c r="BY864">
        <v>0</v>
      </c>
      <c r="BZ864">
        <v>2</v>
      </c>
      <c r="CA864">
        <v>1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26</v>
      </c>
      <c r="CI864">
        <v>148</v>
      </c>
      <c r="CJ864">
        <v>31</v>
      </c>
      <c r="CK864">
        <v>10</v>
      </c>
      <c r="CL864">
        <v>4</v>
      </c>
      <c r="CM864">
        <v>1</v>
      </c>
      <c r="CN864">
        <v>2</v>
      </c>
      <c r="CO864">
        <v>1</v>
      </c>
      <c r="CP864">
        <v>1</v>
      </c>
      <c r="CQ864">
        <v>0</v>
      </c>
      <c r="CR864">
        <v>0</v>
      </c>
      <c r="CS864">
        <v>0</v>
      </c>
      <c r="CT864">
        <v>1</v>
      </c>
      <c r="CU864">
        <v>0</v>
      </c>
      <c r="CV864">
        <v>1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3</v>
      </c>
      <c r="DC864">
        <v>2</v>
      </c>
      <c r="DD864">
        <v>3</v>
      </c>
      <c r="DE864">
        <v>1</v>
      </c>
      <c r="DF864">
        <v>0</v>
      </c>
      <c r="DG864">
        <v>0</v>
      </c>
      <c r="DH864">
        <v>1</v>
      </c>
      <c r="DI864">
        <v>31</v>
      </c>
      <c r="DJ864">
        <v>37</v>
      </c>
      <c r="DK864">
        <v>17</v>
      </c>
      <c r="DL864">
        <v>1</v>
      </c>
      <c r="DM864">
        <v>3</v>
      </c>
      <c r="DN864">
        <v>1</v>
      </c>
      <c r="DO864">
        <v>2</v>
      </c>
      <c r="DP864">
        <v>0</v>
      </c>
      <c r="DQ864">
        <v>1</v>
      </c>
      <c r="DR864">
        <v>0</v>
      </c>
      <c r="DS864">
        <v>1</v>
      </c>
      <c r="DT864">
        <v>1</v>
      </c>
      <c r="DU864">
        <v>3</v>
      </c>
      <c r="DV864">
        <v>1</v>
      </c>
      <c r="DW864">
        <v>0</v>
      </c>
      <c r="DX864">
        <v>0</v>
      </c>
      <c r="DY864">
        <v>1</v>
      </c>
      <c r="DZ864">
        <v>0</v>
      </c>
      <c r="EA864">
        <v>0</v>
      </c>
      <c r="EB864">
        <v>0</v>
      </c>
      <c r="EC864">
        <v>1</v>
      </c>
      <c r="ED864">
        <v>0</v>
      </c>
      <c r="EE864">
        <v>1</v>
      </c>
      <c r="EF864">
        <v>1</v>
      </c>
      <c r="EG864">
        <v>0</v>
      </c>
      <c r="EH864">
        <v>0</v>
      </c>
      <c r="EI864">
        <v>1</v>
      </c>
      <c r="EJ864">
        <v>1</v>
      </c>
      <c r="EK864">
        <v>0</v>
      </c>
      <c r="EL864">
        <v>0</v>
      </c>
      <c r="EM864">
        <v>37</v>
      </c>
      <c r="EN864">
        <v>17</v>
      </c>
      <c r="EO864">
        <v>3</v>
      </c>
      <c r="EP864">
        <v>0</v>
      </c>
      <c r="EQ864">
        <v>1</v>
      </c>
      <c r="ER864">
        <v>1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1</v>
      </c>
      <c r="FE864">
        <v>0</v>
      </c>
      <c r="FF864">
        <v>0</v>
      </c>
      <c r="FG864">
        <v>2</v>
      </c>
      <c r="FH864">
        <v>0</v>
      </c>
      <c r="FI864">
        <v>0</v>
      </c>
      <c r="FJ864">
        <v>0</v>
      </c>
      <c r="FK864">
        <v>1</v>
      </c>
      <c r="FL864">
        <v>0</v>
      </c>
      <c r="FM864">
        <v>0</v>
      </c>
      <c r="FN864">
        <v>0</v>
      </c>
      <c r="FO864">
        <v>0</v>
      </c>
      <c r="FP864">
        <v>8</v>
      </c>
      <c r="FQ864">
        <v>17</v>
      </c>
      <c r="FR864">
        <v>62</v>
      </c>
      <c r="FS864">
        <v>21</v>
      </c>
      <c r="FT864">
        <v>2</v>
      </c>
      <c r="FU864">
        <v>14</v>
      </c>
      <c r="FV864">
        <v>7</v>
      </c>
      <c r="FW864">
        <v>0</v>
      </c>
      <c r="FX864">
        <v>5</v>
      </c>
      <c r="FY864">
        <v>0</v>
      </c>
      <c r="FZ864">
        <v>0</v>
      </c>
      <c r="GA864">
        <v>0</v>
      </c>
      <c r="GB864">
        <v>0</v>
      </c>
      <c r="GC864">
        <v>1</v>
      </c>
      <c r="GD864">
        <v>0</v>
      </c>
      <c r="GE864">
        <v>0</v>
      </c>
      <c r="GF864">
        <v>1</v>
      </c>
      <c r="GG864">
        <v>0</v>
      </c>
      <c r="GH864">
        <v>0</v>
      </c>
      <c r="GI864">
        <v>0</v>
      </c>
      <c r="GJ864">
        <v>0</v>
      </c>
      <c r="GK864">
        <v>0</v>
      </c>
      <c r="GL864">
        <v>0</v>
      </c>
      <c r="GM864">
        <v>0</v>
      </c>
      <c r="GN864">
        <v>0</v>
      </c>
      <c r="GO864">
        <v>1</v>
      </c>
      <c r="GP864">
        <v>2</v>
      </c>
      <c r="GQ864">
        <v>0</v>
      </c>
      <c r="GR864">
        <v>0</v>
      </c>
      <c r="GS864">
        <v>2</v>
      </c>
      <c r="GT864">
        <v>6</v>
      </c>
      <c r="GU864">
        <v>62</v>
      </c>
      <c r="GV864">
        <v>78</v>
      </c>
      <c r="GW864">
        <v>34</v>
      </c>
      <c r="GX864">
        <v>13</v>
      </c>
      <c r="GY864">
        <v>4</v>
      </c>
      <c r="GZ864">
        <v>0</v>
      </c>
      <c r="HA864">
        <v>3</v>
      </c>
      <c r="HB864">
        <v>3</v>
      </c>
      <c r="HC864">
        <v>4</v>
      </c>
      <c r="HD864">
        <v>0</v>
      </c>
      <c r="HE864">
        <v>0</v>
      </c>
      <c r="HF864">
        <v>0</v>
      </c>
      <c r="HG864">
        <v>4</v>
      </c>
      <c r="HH864">
        <v>0</v>
      </c>
      <c r="HI864">
        <v>2</v>
      </c>
      <c r="HJ864">
        <v>1</v>
      </c>
      <c r="HK864">
        <v>0</v>
      </c>
      <c r="HL864">
        <v>4</v>
      </c>
      <c r="HM864">
        <v>0</v>
      </c>
      <c r="HN864">
        <v>0</v>
      </c>
      <c r="HO864">
        <v>0</v>
      </c>
      <c r="HP864">
        <v>1</v>
      </c>
      <c r="HQ864">
        <v>2</v>
      </c>
      <c r="HR864">
        <v>0</v>
      </c>
      <c r="HS864">
        <v>0</v>
      </c>
      <c r="HT864">
        <v>0</v>
      </c>
      <c r="HU864">
        <v>2</v>
      </c>
      <c r="HV864">
        <v>0</v>
      </c>
      <c r="HW864">
        <v>0</v>
      </c>
      <c r="HX864">
        <v>1</v>
      </c>
      <c r="HY864">
        <v>78</v>
      </c>
      <c r="HZ864">
        <v>42</v>
      </c>
      <c r="IA864">
        <v>23</v>
      </c>
      <c r="IB864">
        <v>2</v>
      </c>
      <c r="IC864">
        <v>1</v>
      </c>
      <c r="ID864">
        <v>2</v>
      </c>
      <c r="IE864">
        <v>0</v>
      </c>
      <c r="IF864">
        <v>1</v>
      </c>
      <c r="IG864">
        <v>0</v>
      </c>
      <c r="IH864">
        <v>0</v>
      </c>
      <c r="II864">
        <v>0</v>
      </c>
      <c r="IJ864">
        <v>1</v>
      </c>
      <c r="IK864">
        <v>4</v>
      </c>
      <c r="IL864">
        <v>0</v>
      </c>
      <c r="IM864">
        <v>0</v>
      </c>
      <c r="IN864">
        <v>0</v>
      </c>
      <c r="IO864">
        <v>2</v>
      </c>
      <c r="IP864">
        <v>0</v>
      </c>
      <c r="IQ864">
        <v>0</v>
      </c>
      <c r="IR864">
        <v>0</v>
      </c>
      <c r="IS864">
        <v>1</v>
      </c>
      <c r="IT864">
        <v>0</v>
      </c>
      <c r="IU864">
        <v>1</v>
      </c>
      <c r="IV864">
        <v>0</v>
      </c>
      <c r="IW864">
        <v>0</v>
      </c>
      <c r="IX864">
        <v>0</v>
      </c>
      <c r="IY864">
        <v>1</v>
      </c>
      <c r="IZ864">
        <v>1</v>
      </c>
      <c r="JA864">
        <v>0</v>
      </c>
      <c r="JB864">
        <v>2</v>
      </c>
      <c r="JC864">
        <v>42</v>
      </c>
      <c r="JD864" t="s">
        <v>0</v>
      </c>
      <c r="JE864" t="s">
        <v>0</v>
      </c>
      <c r="JF864" t="s">
        <v>0</v>
      </c>
      <c r="JG864" t="s">
        <v>0</v>
      </c>
      <c r="JH864" t="s">
        <v>0</v>
      </c>
      <c r="JI864" t="s">
        <v>0</v>
      </c>
      <c r="JJ864" t="s">
        <v>0</v>
      </c>
      <c r="JK864" t="s">
        <v>0</v>
      </c>
      <c r="JL864" t="s">
        <v>0</v>
      </c>
      <c r="JM864" t="s">
        <v>0</v>
      </c>
      <c r="JN864" t="s">
        <v>0</v>
      </c>
      <c r="JO864" t="s">
        <v>0</v>
      </c>
      <c r="JP864" t="s">
        <v>0</v>
      </c>
      <c r="JQ864" t="s">
        <v>0</v>
      </c>
      <c r="JR864" t="s">
        <v>0</v>
      </c>
      <c r="JS864" t="s">
        <v>0</v>
      </c>
      <c r="JT864" t="s">
        <v>0</v>
      </c>
      <c r="JU864" t="s">
        <v>0</v>
      </c>
      <c r="JV864" t="s">
        <v>0</v>
      </c>
      <c r="JW864">
        <v>0</v>
      </c>
      <c r="JX864">
        <v>0</v>
      </c>
      <c r="JY864">
        <v>0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2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1</v>
      </c>
      <c r="LB864">
        <v>0</v>
      </c>
      <c r="LC864">
        <v>0</v>
      </c>
      <c r="LD864">
        <v>0</v>
      </c>
      <c r="LE864">
        <v>0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  <c r="LM864">
        <v>0</v>
      </c>
      <c r="LN864">
        <v>0</v>
      </c>
      <c r="LO864">
        <v>0</v>
      </c>
      <c r="LP864">
        <v>0</v>
      </c>
      <c r="LQ864">
        <v>0</v>
      </c>
      <c r="LR864">
        <v>0</v>
      </c>
      <c r="LS864">
        <v>1</v>
      </c>
      <c r="LT864">
        <v>0</v>
      </c>
      <c r="LU864">
        <v>2</v>
      </c>
      <c r="LV864">
        <v>0</v>
      </c>
      <c r="LW864">
        <v>0</v>
      </c>
      <c r="LX864">
        <v>0</v>
      </c>
      <c r="LY864">
        <v>0</v>
      </c>
      <c r="LZ864">
        <v>0</v>
      </c>
      <c r="MA864">
        <v>0</v>
      </c>
      <c r="MB864">
        <v>0</v>
      </c>
      <c r="MC864">
        <v>0</v>
      </c>
      <c r="MD864">
        <v>0</v>
      </c>
      <c r="ME864">
        <v>0</v>
      </c>
      <c r="MF864">
        <v>0</v>
      </c>
      <c r="MG864">
        <v>0</v>
      </c>
      <c r="MH864">
        <v>0</v>
      </c>
      <c r="MI864">
        <v>0</v>
      </c>
      <c r="MJ864">
        <v>0</v>
      </c>
      <c r="MK864">
        <v>0</v>
      </c>
      <c r="ML864">
        <v>0</v>
      </c>
      <c r="MM864">
        <v>0</v>
      </c>
    </row>
    <row r="865" spans="1:351">
      <c r="A865" t="s">
        <v>181</v>
      </c>
      <c r="B865" t="s">
        <v>135</v>
      </c>
      <c r="C865" t="str">
        <f>"206101"</f>
        <v>206101</v>
      </c>
      <c r="D865" t="s">
        <v>180</v>
      </c>
      <c r="E865">
        <v>154</v>
      </c>
      <c r="F865">
        <v>1360</v>
      </c>
      <c r="G865">
        <v>1050</v>
      </c>
      <c r="H865">
        <v>328</v>
      </c>
      <c r="I865">
        <v>722</v>
      </c>
      <c r="J865">
        <v>0</v>
      </c>
      <c r="K865">
        <v>7</v>
      </c>
      <c r="L865">
        <v>1</v>
      </c>
      <c r="M865">
        <v>1</v>
      </c>
      <c r="N865">
        <v>0</v>
      </c>
      <c r="O865">
        <v>0</v>
      </c>
      <c r="P865">
        <v>0</v>
      </c>
      <c r="Q865">
        <v>0</v>
      </c>
      <c r="R865">
        <v>1</v>
      </c>
      <c r="S865">
        <v>723</v>
      </c>
      <c r="T865">
        <v>1</v>
      </c>
      <c r="U865">
        <v>0</v>
      </c>
      <c r="V865">
        <v>723</v>
      </c>
      <c r="W865">
        <v>11</v>
      </c>
      <c r="X865">
        <v>7</v>
      </c>
      <c r="Y865">
        <v>2</v>
      </c>
      <c r="Z865">
        <v>2</v>
      </c>
      <c r="AA865">
        <v>712</v>
      </c>
      <c r="AB865">
        <v>280</v>
      </c>
      <c r="AC865">
        <v>86</v>
      </c>
      <c r="AD865">
        <v>18</v>
      </c>
      <c r="AE865">
        <v>101</v>
      </c>
      <c r="AF865">
        <v>0</v>
      </c>
      <c r="AG865">
        <v>36</v>
      </c>
      <c r="AH865">
        <v>2</v>
      </c>
      <c r="AI865">
        <v>0</v>
      </c>
      <c r="AJ865">
        <v>0</v>
      </c>
      <c r="AK865">
        <v>10</v>
      </c>
      <c r="AL865">
        <v>12</v>
      </c>
      <c r="AM865">
        <v>2</v>
      </c>
      <c r="AN865">
        <v>0</v>
      </c>
      <c r="AO865">
        <v>0</v>
      </c>
      <c r="AP865">
        <v>2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1</v>
      </c>
      <c r="AX865">
        <v>0</v>
      </c>
      <c r="AY865">
        <v>0</v>
      </c>
      <c r="AZ865">
        <v>0</v>
      </c>
      <c r="BA865">
        <v>2</v>
      </c>
      <c r="BB865">
        <v>1</v>
      </c>
      <c r="BC865">
        <v>1</v>
      </c>
      <c r="BD865">
        <v>6</v>
      </c>
      <c r="BE865">
        <v>280</v>
      </c>
      <c r="BF865">
        <v>151</v>
      </c>
      <c r="BG865">
        <v>53</v>
      </c>
      <c r="BH865">
        <v>9</v>
      </c>
      <c r="BI865">
        <v>24</v>
      </c>
      <c r="BJ865">
        <v>4</v>
      </c>
      <c r="BK865">
        <v>17</v>
      </c>
      <c r="BL865">
        <v>1</v>
      </c>
      <c r="BM865">
        <v>1</v>
      </c>
      <c r="BN865">
        <v>0</v>
      </c>
      <c r="BO865">
        <v>4</v>
      </c>
      <c r="BP865">
        <v>1</v>
      </c>
      <c r="BQ865">
        <v>2</v>
      </c>
      <c r="BR865">
        <v>1</v>
      </c>
      <c r="BS865">
        <v>0</v>
      </c>
      <c r="BT865">
        <v>2</v>
      </c>
      <c r="BU865">
        <v>0</v>
      </c>
      <c r="BV865">
        <v>2</v>
      </c>
      <c r="BW865">
        <v>1</v>
      </c>
      <c r="BX865">
        <v>0</v>
      </c>
      <c r="BY865">
        <v>0</v>
      </c>
      <c r="BZ865">
        <v>2</v>
      </c>
      <c r="CA865">
        <v>0</v>
      </c>
      <c r="CB865">
        <v>0</v>
      </c>
      <c r="CC865">
        <v>0</v>
      </c>
      <c r="CD865">
        <v>0</v>
      </c>
      <c r="CE865">
        <v>1</v>
      </c>
      <c r="CF865">
        <v>0</v>
      </c>
      <c r="CG865">
        <v>0</v>
      </c>
      <c r="CH865">
        <v>26</v>
      </c>
      <c r="CI865">
        <v>151</v>
      </c>
      <c r="CJ865">
        <v>17</v>
      </c>
      <c r="CK865">
        <v>6</v>
      </c>
      <c r="CL865">
        <v>3</v>
      </c>
      <c r="CM865">
        <v>0</v>
      </c>
      <c r="CN865">
        <v>1</v>
      </c>
      <c r="CO865">
        <v>3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1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3</v>
      </c>
      <c r="DI865">
        <v>17</v>
      </c>
      <c r="DJ865">
        <v>38</v>
      </c>
      <c r="DK865">
        <v>25</v>
      </c>
      <c r="DL865">
        <v>0</v>
      </c>
      <c r="DM865">
        <v>0</v>
      </c>
      <c r="DN865">
        <v>1</v>
      </c>
      <c r="DO865">
        <v>0</v>
      </c>
      <c r="DP865">
        <v>0</v>
      </c>
      <c r="DQ865">
        <v>1</v>
      </c>
      <c r="DR865">
        <v>2</v>
      </c>
      <c r="DS865">
        <v>0</v>
      </c>
      <c r="DT865">
        <v>1</v>
      </c>
      <c r="DU865">
        <v>1</v>
      </c>
      <c r="DV865">
        <v>0</v>
      </c>
      <c r="DW865">
        <v>0</v>
      </c>
      <c r="DX865">
        <v>0</v>
      </c>
      <c r="DY865">
        <v>0</v>
      </c>
      <c r="DZ865">
        <v>4</v>
      </c>
      <c r="EA865">
        <v>1</v>
      </c>
      <c r="EB865">
        <v>0</v>
      </c>
      <c r="EC865">
        <v>1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1</v>
      </c>
      <c r="EM865">
        <v>38</v>
      </c>
      <c r="EN865">
        <v>20</v>
      </c>
      <c r="EO865">
        <v>3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0</v>
      </c>
      <c r="EY865">
        <v>0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0</v>
      </c>
      <c r="FG865">
        <v>0</v>
      </c>
      <c r="FH865">
        <v>0</v>
      </c>
      <c r="FI865">
        <v>0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13</v>
      </c>
      <c r="FQ865">
        <v>20</v>
      </c>
      <c r="FR865">
        <v>84</v>
      </c>
      <c r="FS865">
        <v>20</v>
      </c>
      <c r="FT865">
        <v>5</v>
      </c>
      <c r="FU865">
        <v>23</v>
      </c>
      <c r="FV865">
        <v>5</v>
      </c>
      <c r="FW865">
        <v>1</v>
      </c>
      <c r="FX865">
        <v>14</v>
      </c>
      <c r="FY865">
        <v>1</v>
      </c>
      <c r="FZ865">
        <v>0</v>
      </c>
      <c r="GA865">
        <v>0</v>
      </c>
      <c r="GB865">
        <v>1</v>
      </c>
      <c r="GC865">
        <v>0</v>
      </c>
      <c r="GD865">
        <v>0</v>
      </c>
      <c r="GE865">
        <v>0</v>
      </c>
      <c r="GF865">
        <v>0</v>
      </c>
      <c r="GG865">
        <v>0</v>
      </c>
      <c r="GH865">
        <v>0</v>
      </c>
      <c r="GI865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1</v>
      </c>
      <c r="GP865">
        <v>1</v>
      </c>
      <c r="GQ865">
        <v>0</v>
      </c>
      <c r="GR865">
        <v>0</v>
      </c>
      <c r="GS865">
        <v>2</v>
      </c>
      <c r="GT865">
        <v>10</v>
      </c>
      <c r="GU865">
        <v>84</v>
      </c>
      <c r="GV865">
        <v>71</v>
      </c>
      <c r="GW865">
        <v>37</v>
      </c>
      <c r="GX865">
        <v>14</v>
      </c>
      <c r="GY865">
        <v>0</v>
      </c>
      <c r="GZ865">
        <v>0</v>
      </c>
      <c r="HA865">
        <v>5</v>
      </c>
      <c r="HB865">
        <v>1</v>
      </c>
      <c r="HC865">
        <v>2</v>
      </c>
      <c r="HD865">
        <v>0</v>
      </c>
      <c r="HE865">
        <v>0</v>
      </c>
      <c r="HF865">
        <v>1</v>
      </c>
      <c r="HG865">
        <v>0</v>
      </c>
      <c r="HH865">
        <v>0</v>
      </c>
      <c r="HI865">
        <v>1</v>
      </c>
      <c r="HJ865">
        <v>0</v>
      </c>
      <c r="HK865">
        <v>0</v>
      </c>
      <c r="HL865">
        <v>1</v>
      </c>
      <c r="HM865">
        <v>1</v>
      </c>
      <c r="HN865">
        <v>1</v>
      </c>
      <c r="HO865">
        <v>0</v>
      </c>
      <c r="HP865">
        <v>3</v>
      </c>
      <c r="HQ865">
        <v>0</v>
      </c>
      <c r="HR865">
        <v>1</v>
      </c>
      <c r="HS865">
        <v>0</v>
      </c>
      <c r="HT865">
        <v>0</v>
      </c>
      <c r="HU865">
        <v>0</v>
      </c>
      <c r="HV865">
        <v>1</v>
      </c>
      <c r="HW865">
        <v>0</v>
      </c>
      <c r="HX865">
        <v>2</v>
      </c>
      <c r="HY865">
        <v>71</v>
      </c>
      <c r="HZ865">
        <v>47</v>
      </c>
      <c r="IA865">
        <v>29</v>
      </c>
      <c r="IB865">
        <v>7</v>
      </c>
      <c r="IC865">
        <v>0</v>
      </c>
      <c r="ID865">
        <v>1</v>
      </c>
      <c r="IE865">
        <v>0</v>
      </c>
      <c r="IF865">
        <v>1</v>
      </c>
      <c r="IG865">
        <v>0</v>
      </c>
      <c r="IH865">
        <v>0</v>
      </c>
      <c r="II865">
        <v>0</v>
      </c>
      <c r="IJ865">
        <v>0</v>
      </c>
      <c r="IK865">
        <v>2</v>
      </c>
      <c r="IL865">
        <v>0</v>
      </c>
      <c r="IM865">
        <v>0</v>
      </c>
      <c r="IN865">
        <v>0</v>
      </c>
      <c r="IO865">
        <v>3</v>
      </c>
      <c r="IP865">
        <v>0</v>
      </c>
      <c r="IQ865">
        <v>1</v>
      </c>
      <c r="IR865">
        <v>0</v>
      </c>
      <c r="IS865">
        <v>0</v>
      </c>
      <c r="IT865">
        <v>1</v>
      </c>
      <c r="IU865">
        <v>0</v>
      </c>
      <c r="IV865">
        <v>0</v>
      </c>
      <c r="IW865">
        <v>0</v>
      </c>
      <c r="IX865">
        <v>0</v>
      </c>
      <c r="IY865">
        <v>0</v>
      </c>
      <c r="IZ865">
        <v>0</v>
      </c>
      <c r="JA865">
        <v>1</v>
      </c>
      <c r="JB865">
        <v>1</v>
      </c>
      <c r="JC865">
        <v>47</v>
      </c>
      <c r="JD865" t="s">
        <v>0</v>
      </c>
      <c r="JE865" t="s">
        <v>0</v>
      </c>
      <c r="JF865" t="s">
        <v>0</v>
      </c>
      <c r="JG865" t="s">
        <v>0</v>
      </c>
      <c r="JH865" t="s">
        <v>0</v>
      </c>
      <c r="JI865" t="s">
        <v>0</v>
      </c>
      <c r="JJ865" t="s">
        <v>0</v>
      </c>
      <c r="JK865" t="s">
        <v>0</v>
      </c>
      <c r="JL865" t="s">
        <v>0</v>
      </c>
      <c r="JM865" t="s">
        <v>0</v>
      </c>
      <c r="JN865" t="s">
        <v>0</v>
      </c>
      <c r="JO865" t="s">
        <v>0</v>
      </c>
      <c r="JP865" t="s">
        <v>0</v>
      </c>
      <c r="JQ865" t="s">
        <v>0</v>
      </c>
      <c r="JR865" t="s">
        <v>0</v>
      </c>
      <c r="JS865" t="s">
        <v>0</v>
      </c>
      <c r="JT865" t="s">
        <v>0</v>
      </c>
      <c r="JU865" t="s">
        <v>0</v>
      </c>
      <c r="JV865" t="s">
        <v>0</v>
      </c>
      <c r="JW865">
        <v>2</v>
      </c>
      <c r="JX865">
        <v>1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E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1</v>
      </c>
      <c r="KQ865">
        <v>0</v>
      </c>
      <c r="KR865">
        <v>2</v>
      </c>
      <c r="KS865">
        <v>1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  <c r="LL865">
        <v>0</v>
      </c>
      <c r="LM865">
        <v>0</v>
      </c>
      <c r="LN865">
        <v>0</v>
      </c>
      <c r="LO865">
        <v>0</v>
      </c>
      <c r="LP865">
        <v>0</v>
      </c>
      <c r="LQ865">
        <v>0</v>
      </c>
      <c r="LR865">
        <v>0</v>
      </c>
      <c r="LS865">
        <v>0</v>
      </c>
      <c r="LT865">
        <v>1</v>
      </c>
      <c r="LU865">
        <v>1</v>
      </c>
      <c r="LV865">
        <v>1</v>
      </c>
      <c r="LW865">
        <v>0</v>
      </c>
      <c r="LX865">
        <v>1</v>
      </c>
      <c r="LY865">
        <v>0</v>
      </c>
      <c r="LZ865">
        <v>0</v>
      </c>
      <c r="MA865">
        <v>0</v>
      </c>
      <c r="MB865">
        <v>0</v>
      </c>
      <c r="MC865">
        <v>0</v>
      </c>
      <c r="MD865">
        <v>0</v>
      </c>
      <c r="ME865">
        <v>0</v>
      </c>
      <c r="MF865">
        <v>0</v>
      </c>
      <c r="MG865">
        <v>0</v>
      </c>
      <c r="MH865">
        <v>0</v>
      </c>
      <c r="MI865">
        <v>0</v>
      </c>
      <c r="MJ865">
        <v>0</v>
      </c>
      <c r="MK865">
        <v>0</v>
      </c>
      <c r="ML865">
        <v>0</v>
      </c>
      <c r="MM865">
        <v>1</v>
      </c>
    </row>
    <row r="866" spans="1:351">
      <c r="A866" t="s">
        <v>179</v>
      </c>
      <c r="B866" t="s">
        <v>135</v>
      </c>
      <c r="C866" t="str">
        <f>"206101"</f>
        <v>206101</v>
      </c>
      <c r="D866" t="s">
        <v>177</v>
      </c>
      <c r="E866">
        <v>155</v>
      </c>
      <c r="F866">
        <v>1465</v>
      </c>
      <c r="G866">
        <v>1119</v>
      </c>
      <c r="H866">
        <v>368</v>
      </c>
      <c r="I866">
        <v>751</v>
      </c>
      <c r="J866">
        <v>0</v>
      </c>
      <c r="K866">
        <v>3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751</v>
      </c>
      <c r="T866">
        <v>0</v>
      </c>
      <c r="U866">
        <v>0</v>
      </c>
      <c r="V866">
        <v>751</v>
      </c>
      <c r="W866">
        <v>9</v>
      </c>
      <c r="X866">
        <v>4</v>
      </c>
      <c r="Y866">
        <v>4</v>
      </c>
      <c r="Z866">
        <v>1</v>
      </c>
      <c r="AA866">
        <v>742</v>
      </c>
      <c r="AB866">
        <v>268</v>
      </c>
      <c r="AC866">
        <v>86</v>
      </c>
      <c r="AD866">
        <v>26</v>
      </c>
      <c r="AE866">
        <v>86</v>
      </c>
      <c r="AF866">
        <v>1</v>
      </c>
      <c r="AG866">
        <v>23</v>
      </c>
      <c r="AH866">
        <v>1</v>
      </c>
      <c r="AI866">
        <v>1</v>
      </c>
      <c r="AJ866">
        <v>1</v>
      </c>
      <c r="AK866">
        <v>2</v>
      </c>
      <c r="AL866">
        <v>5</v>
      </c>
      <c r="AM866">
        <v>0</v>
      </c>
      <c r="AN866">
        <v>1</v>
      </c>
      <c r="AO866">
        <v>0</v>
      </c>
      <c r="AP866">
        <v>2</v>
      </c>
      <c r="AQ866">
        <v>0</v>
      </c>
      <c r="AR866">
        <v>0</v>
      </c>
      <c r="AS866">
        <v>0</v>
      </c>
      <c r="AT866">
        <v>3</v>
      </c>
      <c r="AU866">
        <v>0</v>
      </c>
      <c r="AV866">
        <v>2</v>
      </c>
      <c r="AW866">
        <v>7</v>
      </c>
      <c r="AX866">
        <v>2</v>
      </c>
      <c r="AY866">
        <v>2</v>
      </c>
      <c r="AZ866">
        <v>2</v>
      </c>
      <c r="BA866">
        <v>0</v>
      </c>
      <c r="BB866">
        <v>9</v>
      </c>
      <c r="BC866">
        <v>1</v>
      </c>
      <c r="BD866">
        <v>5</v>
      </c>
      <c r="BE866">
        <v>268</v>
      </c>
      <c r="BF866">
        <v>158</v>
      </c>
      <c r="BG866">
        <v>62</v>
      </c>
      <c r="BH866">
        <v>6</v>
      </c>
      <c r="BI866">
        <v>35</v>
      </c>
      <c r="BJ866">
        <v>6</v>
      </c>
      <c r="BK866">
        <v>14</v>
      </c>
      <c r="BL866">
        <v>0</v>
      </c>
      <c r="BM866">
        <v>0</v>
      </c>
      <c r="BN866">
        <v>0</v>
      </c>
      <c r="BO866">
        <v>3</v>
      </c>
      <c r="BP866">
        <v>1</v>
      </c>
      <c r="BQ866">
        <v>0</v>
      </c>
      <c r="BR866">
        <v>0</v>
      </c>
      <c r="BS866">
        <v>1</v>
      </c>
      <c r="BT866">
        <v>1</v>
      </c>
      <c r="BU866">
        <v>0</v>
      </c>
      <c r="BV866">
        <v>0</v>
      </c>
      <c r="BW866">
        <v>0</v>
      </c>
      <c r="BX866">
        <v>2</v>
      </c>
      <c r="BY866">
        <v>0</v>
      </c>
      <c r="BZ866">
        <v>0</v>
      </c>
      <c r="CA866">
        <v>3</v>
      </c>
      <c r="CB866">
        <v>0</v>
      </c>
      <c r="CC866">
        <v>0</v>
      </c>
      <c r="CD866">
        <v>0</v>
      </c>
      <c r="CE866">
        <v>0</v>
      </c>
      <c r="CF866">
        <v>1</v>
      </c>
      <c r="CG866">
        <v>1</v>
      </c>
      <c r="CH866">
        <v>22</v>
      </c>
      <c r="CI866">
        <v>158</v>
      </c>
      <c r="CJ866">
        <v>29</v>
      </c>
      <c r="CK866">
        <v>11</v>
      </c>
      <c r="CL866">
        <v>8</v>
      </c>
      <c r="CM866">
        <v>0</v>
      </c>
      <c r="CN866">
        <v>1</v>
      </c>
      <c r="CO866">
        <v>1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2</v>
      </c>
      <c r="CV866">
        <v>1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2</v>
      </c>
      <c r="DC866">
        <v>0</v>
      </c>
      <c r="DD866">
        <v>0</v>
      </c>
      <c r="DE866">
        <v>0</v>
      </c>
      <c r="DF866">
        <v>0</v>
      </c>
      <c r="DG866">
        <v>1</v>
      </c>
      <c r="DH866">
        <v>2</v>
      </c>
      <c r="DI866">
        <v>29</v>
      </c>
      <c r="DJ866">
        <v>36</v>
      </c>
      <c r="DK866">
        <v>25</v>
      </c>
      <c r="DL866">
        <v>0</v>
      </c>
      <c r="DM866">
        <v>1</v>
      </c>
      <c r="DN866">
        <v>0</v>
      </c>
      <c r="DO866">
        <v>2</v>
      </c>
      <c r="DP866">
        <v>0</v>
      </c>
      <c r="DQ866">
        <v>0</v>
      </c>
      <c r="DR866">
        <v>0</v>
      </c>
      <c r="DS866">
        <v>0</v>
      </c>
      <c r="DT866">
        <v>2</v>
      </c>
      <c r="DU866">
        <v>2</v>
      </c>
      <c r="DV866">
        <v>1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1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2</v>
      </c>
      <c r="EM866">
        <v>36</v>
      </c>
      <c r="EN866">
        <v>31</v>
      </c>
      <c r="EO866">
        <v>6</v>
      </c>
      <c r="EP866">
        <v>4</v>
      </c>
      <c r="EQ866">
        <v>0</v>
      </c>
      <c r="ER866">
        <v>1</v>
      </c>
      <c r="ES866">
        <v>2</v>
      </c>
      <c r="ET866">
        <v>0</v>
      </c>
      <c r="EU866">
        <v>1</v>
      </c>
      <c r="EV866">
        <v>0</v>
      </c>
      <c r="EW866">
        <v>1</v>
      </c>
      <c r="EX866">
        <v>0</v>
      </c>
      <c r="EY866">
        <v>1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1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14</v>
      </c>
      <c r="FQ866">
        <v>31</v>
      </c>
      <c r="FR866">
        <v>86</v>
      </c>
      <c r="FS866">
        <v>29</v>
      </c>
      <c r="FT866">
        <v>3</v>
      </c>
      <c r="FU866">
        <v>18</v>
      </c>
      <c r="FV866">
        <v>3</v>
      </c>
      <c r="FW866">
        <v>0</v>
      </c>
      <c r="FX866">
        <v>14</v>
      </c>
      <c r="FY866">
        <v>0</v>
      </c>
      <c r="FZ866">
        <v>1</v>
      </c>
      <c r="GA866">
        <v>0</v>
      </c>
      <c r="GB866">
        <v>0</v>
      </c>
      <c r="GC866">
        <v>1</v>
      </c>
      <c r="GD866">
        <v>0</v>
      </c>
      <c r="GE866">
        <v>0</v>
      </c>
      <c r="GF866">
        <v>0</v>
      </c>
      <c r="GG866">
        <v>0</v>
      </c>
      <c r="GH866">
        <v>0</v>
      </c>
      <c r="GI866">
        <v>0</v>
      </c>
      <c r="GJ866">
        <v>0</v>
      </c>
      <c r="GK866">
        <v>0</v>
      </c>
      <c r="GL866">
        <v>0</v>
      </c>
      <c r="GM866">
        <v>1</v>
      </c>
      <c r="GN866">
        <v>0</v>
      </c>
      <c r="GO866">
        <v>0</v>
      </c>
      <c r="GP866">
        <v>0</v>
      </c>
      <c r="GQ866">
        <v>1</v>
      </c>
      <c r="GR866">
        <v>0</v>
      </c>
      <c r="GS866">
        <v>1</v>
      </c>
      <c r="GT866">
        <v>14</v>
      </c>
      <c r="GU866">
        <v>86</v>
      </c>
      <c r="GV866">
        <v>75</v>
      </c>
      <c r="GW866">
        <v>37</v>
      </c>
      <c r="GX866">
        <v>11</v>
      </c>
      <c r="GY866">
        <v>3</v>
      </c>
      <c r="GZ866">
        <v>1</v>
      </c>
      <c r="HA866">
        <v>3</v>
      </c>
      <c r="HB866">
        <v>4</v>
      </c>
      <c r="HC866">
        <v>4</v>
      </c>
      <c r="HD866">
        <v>1</v>
      </c>
      <c r="HE866">
        <v>0</v>
      </c>
      <c r="HF866">
        <v>0</v>
      </c>
      <c r="HG866">
        <v>0</v>
      </c>
      <c r="HH866">
        <v>0</v>
      </c>
      <c r="HI866">
        <v>4</v>
      </c>
      <c r="HJ866">
        <v>0</v>
      </c>
      <c r="HK866">
        <v>0</v>
      </c>
      <c r="HL866">
        <v>1</v>
      </c>
      <c r="HM866">
        <v>1</v>
      </c>
      <c r="HN866">
        <v>1</v>
      </c>
      <c r="HO866">
        <v>0</v>
      </c>
      <c r="HP866">
        <v>0</v>
      </c>
      <c r="HQ866">
        <v>0</v>
      </c>
      <c r="HR866">
        <v>0</v>
      </c>
      <c r="HS866">
        <v>1</v>
      </c>
      <c r="HT866">
        <v>0</v>
      </c>
      <c r="HU866">
        <v>1</v>
      </c>
      <c r="HV866">
        <v>1</v>
      </c>
      <c r="HW866">
        <v>0</v>
      </c>
      <c r="HX866">
        <v>1</v>
      </c>
      <c r="HY866">
        <v>75</v>
      </c>
      <c r="HZ866">
        <v>52</v>
      </c>
      <c r="IA866">
        <v>29</v>
      </c>
      <c r="IB866">
        <v>2</v>
      </c>
      <c r="IC866">
        <v>0</v>
      </c>
      <c r="ID866">
        <v>0</v>
      </c>
      <c r="IE866">
        <v>2</v>
      </c>
      <c r="IF866">
        <v>1</v>
      </c>
      <c r="IG866">
        <v>0</v>
      </c>
      <c r="IH866">
        <v>0</v>
      </c>
      <c r="II866">
        <v>2</v>
      </c>
      <c r="IJ866">
        <v>0</v>
      </c>
      <c r="IK866">
        <v>0</v>
      </c>
      <c r="IL866">
        <v>1</v>
      </c>
      <c r="IM866">
        <v>0</v>
      </c>
      <c r="IN866">
        <v>0</v>
      </c>
      <c r="IO866">
        <v>1</v>
      </c>
      <c r="IP866">
        <v>3</v>
      </c>
      <c r="IQ866">
        <v>1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1</v>
      </c>
      <c r="IX866">
        <v>0</v>
      </c>
      <c r="IY866">
        <v>0</v>
      </c>
      <c r="IZ866">
        <v>0</v>
      </c>
      <c r="JA866">
        <v>1</v>
      </c>
      <c r="JB866">
        <v>8</v>
      </c>
      <c r="JC866">
        <v>52</v>
      </c>
      <c r="JD866" t="s">
        <v>0</v>
      </c>
      <c r="JE866" t="s">
        <v>0</v>
      </c>
      <c r="JF866" t="s">
        <v>0</v>
      </c>
      <c r="JG866" t="s">
        <v>0</v>
      </c>
      <c r="JH866" t="s">
        <v>0</v>
      </c>
      <c r="JI866" t="s">
        <v>0</v>
      </c>
      <c r="JJ866" t="s">
        <v>0</v>
      </c>
      <c r="JK866" t="s">
        <v>0</v>
      </c>
      <c r="JL866" t="s">
        <v>0</v>
      </c>
      <c r="JM866" t="s">
        <v>0</v>
      </c>
      <c r="JN866" t="s">
        <v>0</v>
      </c>
      <c r="JO866" t="s">
        <v>0</v>
      </c>
      <c r="JP866" t="s">
        <v>0</v>
      </c>
      <c r="JQ866" t="s">
        <v>0</v>
      </c>
      <c r="JR866" t="s">
        <v>0</v>
      </c>
      <c r="JS866" t="s">
        <v>0</v>
      </c>
      <c r="JT866" t="s">
        <v>0</v>
      </c>
      <c r="JU866" t="s">
        <v>0</v>
      </c>
      <c r="JV866" t="s">
        <v>0</v>
      </c>
      <c r="JW866">
        <v>5</v>
      </c>
      <c r="JX866">
        <v>2</v>
      </c>
      <c r="JY866">
        <v>1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1</v>
      </c>
      <c r="KF866">
        <v>0</v>
      </c>
      <c r="KG866">
        <v>1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5</v>
      </c>
      <c r="KS866">
        <v>2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  <c r="LL866">
        <v>0</v>
      </c>
      <c r="LM866">
        <v>1</v>
      </c>
      <c r="LN866">
        <v>0</v>
      </c>
      <c r="LO866">
        <v>0</v>
      </c>
      <c r="LP866">
        <v>0</v>
      </c>
      <c r="LQ866">
        <v>0</v>
      </c>
      <c r="LR866">
        <v>0</v>
      </c>
      <c r="LS866">
        <v>0</v>
      </c>
      <c r="LT866">
        <v>1</v>
      </c>
      <c r="LU866">
        <v>2</v>
      </c>
      <c r="LV866">
        <v>0</v>
      </c>
      <c r="LW866">
        <v>0</v>
      </c>
      <c r="LX866">
        <v>0</v>
      </c>
      <c r="LY866">
        <v>0</v>
      </c>
      <c r="LZ866">
        <v>0</v>
      </c>
      <c r="MA866">
        <v>0</v>
      </c>
      <c r="MB866">
        <v>0</v>
      </c>
      <c r="MC866">
        <v>0</v>
      </c>
      <c r="MD866">
        <v>0</v>
      </c>
      <c r="ME866">
        <v>0</v>
      </c>
      <c r="MF866">
        <v>0</v>
      </c>
      <c r="MG866">
        <v>0</v>
      </c>
      <c r="MH866">
        <v>0</v>
      </c>
      <c r="MI866">
        <v>0</v>
      </c>
      <c r="MJ866">
        <v>0</v>
      </c>
      <c r="MK866">
        <v>0</v>
      </c>
      <c r="ML866">
        <v>0</v>
      </c>
      <c r="MM866">
        <v>0</v>
      </c>
    </row>
    <row r="867" spans="1:351">
      <c r="A867" t="s">
        <v>178</v>
      </c>
      <c r="B867" t="s">
        <v>135</v>
      </c>
      <c r="C867" t="str">
        <f>"206101"</f>
        <v>206101</v>
      </c>
      <c r="D867" t="s">
        <v>177</v>
      </c>
      <c r="E867">
        <v>156</v>
      </c>
      <c r="F867">
        <v>1420</v>
      </c>
      <c r="G867">
        <v>1100</v>
      </c>
      <c r="H867">
        <v>408</v>
      </c>
      <c r="I867">
        <v>692</v>
      </c>
      <c r="J867">
        <v>0</v>
      </c>
      <c r="K867">
        <v>3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690</v>
      </c>
      <c r="T867">
        <v>0</v>
      </c>
      <c r="U867">
        <v>0</v>
      </c>
      <c r="V867">
        <v>690</v>
      </c>
      <c r="W867">
        <v>13</v>
      </c>
      <c r="X867">
        <v>7</v>
      </c>
      <c r="Y867">
        <v>1</v>
      </c>
      <c r="Z867">
        <v>5</v>
      </c>
      <c r="AA867">
        <v>677</v>
      </c>
      <c r="AB867">
        <v>264</v>
      </c>
      <c r="AC867">
        <v>75</v>
      </c>
      <c r="AD867">
        <v>13</v>
      </c>
      <c r="AE867">
        <v>102</v>
      </c>
      <c r="AF867">
        <v>1</v>
      </c>
      <c r="AG867">
        <v>35</v>
      </c>
      <c r="AH867">
        <v>1</v>
      </c>
      <c r="AI867">
        <v>2</v>
      </c>
      <c r="AJ867">
        <v>0</v>
      </c>
      <c r="AK867">
        <v>6</v>
      </c>
      <c r="AL867">
        <v>8</v>
      </c>
      <c r="AM867">
        <v>4</v>
      </c>
      <c r="AN867">
        <v>0</v>
      </c>
      <c r="AO867">
        <v>1</v>
      </c>
      <c r="AP867">
        <v>0</v>
      </c>
      <c r="AQ867">
        <v>0</v>
      </c>
      <c r="AR867">
        <v>0</v>
      </c>
      <c r="AS867">
        <v>0</v>
      </c>
      <c r="AT867">
        <v>2</v>
      </c>
      <c r="AU867">
        <v>1</v>
      </c>
      <c r="AV867">
        <v>0</v>
      </c>
      <c r="AW867">
        <v>2</v>
      </c>
      <c r="AX867">
        <v>0</v>
      </c>
      <c r="AY867">
        <v>0</v>
      </c>
      <c r="AZ867">
        <v>0</v>
      </c>
      <c r="BA867">
        <v>0</v>
      </c>
      <c r="BB867">
        <v>7</v>
      </c>
      <c r="BC867">
        <v>0</v>
      </c>
      <c r="BD867">
        <v>4</v>
      </c>
      <c r="BE867">
        <v>264</v>
      </c>
      <c r="BF867">
        <v>123</v>
      </c>
      <c r="BG867">
        <v>33</v>
      </c>
      <c r="BH867">
        <v>7</v>
      </c>
      <c r="BI867">
        <v>20</v>
      </c>
      <c r="BJ867">
        <v>4</v>
      </c>
      <c r="BK867">
        <v>19</v>
      </c>
      <c r="BL867">
        <v>0</v>
      </c>
      <c r="BM867">
        <v>0</v>
      </c>
      <c r="BN867">
        <v>0</v>
      </c>
      <c r="BO867">
        <v>3</v>
      </c>
      <c r="BP867">
        <v>2</v>
      </c>
      <c r="BQ867">
        <v>0</v>
      </c>
      <c r="BR867">
        <v>0</v>
      </c>
      <c r="BS867">
        <v>1</v>
      </c>
      <c r="BT867">
        <v>2</v>
      </c>
      <c r="BU867">
        <v>0</v>
      </c>
      <c r="BV867">
        <v>1</v>
      </c>
      <c r="BW867">
        <v>0</v>
      </c>
      <c r="BX867">
        <v>1</v>
      </c>
      <c r="BY867">
        <v>0</v>
      </c>
      <c r="BZ867">
        <v>0</v>
      </c>
      <c r="CA867">
        <v>3</v>
      </c>
      <c r="CB867">
        <v>1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26</v>
      </c>
      <c r="CI867">
        <v>123</v>
      </c>
      <c r="CJ867">
        <v>25</v>
      </c>
      <c r="CK867">
        <v>8</v>
      </c>
      <c r="CL867">
        <v>4</v>
      </c>
      <c r="CM867">
        <v>0</v>
      </c>
      <c r="CN867">
        <v>0</v>
      </c>
      <c r="CO867">
        <v>3</v>
      </c>
      <c r="CP867">
        <v>1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2</v>
      </c>
      <c r="CW867">
        <v>1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1</v>
      </c>
      <c r="DE867">
        <v>0</v>
      </c>
      <c r="DF867">
        <v>0</v>
      </c>
      <c r="DG867">
        <v>1</v>
      </c>
      <c r="DH867">
        <v>4</v>
      </c>
      <c r="DI867">
        <v>25</v>
      </c>
      <c r="DJ867">
        <v>33</v>
      </c>
      <c r="DK867">
        <v>21</v>
      </c>
      <c r="DL867">
        <v>1</v>
      </c>
      <c r="DM867">
        <v>2</v>
      </c>
      <c r="DN867">
        <v>2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1</v>
      </c>
      <c r="DU867">
        <v>1</v>
      </c>
      <c r="DV867">
        <v>0</v>
      </c>
      <c r="DW867">
        <v>1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1</v>
      </c>
      <c r="EI867">
        <v>0</v>
      </c>
      <c r="EJ867">
        <v>2</v>
      </c>
      <c r="EK867">
        <v>1</v>
      </c>
      <c r="EL867">
        <v>0</v>
      </c>
      <c r="EM867">
        <v>33</v>
      </c>
      <c r="EN867">
        <v>34</v>
      </c>
      <c r="EO867">
        <v>3</v>
      </c>
      <c r="EP867">
        <v>0</v>
      </c>
      <c r="EQ867">
        <v>1</v>
      </c>
      <c r="ER867">
        <v>0</v>
      </c>
      <c r="ES867">
        <v>0</v>
      </c>
      <c r="ET867">
        <v>0</v>
      </c>
      <c r="EU867">
        <v>1</v>
      </c>
      <c r="EV867">
        <v>0</v>
      </c>
      <c r="EW867">
        <v>2</v>
      </c>
      <c r="EX867">
        <v>1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1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1</v>
      </c>
      <c r="FL867">
        <v>2</v>
      </c>
      <c r="FM867">
        <v>0</v>
      </c>
      <c r="FN867">
        <v>0</v>
      </c>
      <c r="FO867">
        <v>0</v>
      </c>
      <c r="FP867">
        <v>22</v>
      </c>
      <c r="FQ867">
        <v>34</v>
      </c>
      <c r="FR867">
        <v>78</v>
      </c>
      <c r="FS867">
        <v>29</v>
      </c>
      <c r="FT867">
        <v>6</v>
      </c>
      <c r="FU867">
        <v>18</v>
      </c>
      <c r="FV867">
        <v>2</v>
      </c>
      <c r="FW867">
        <v>0</v>
      </c>
      <c r="FX867">
        <v>9</v>
      </c>
      <c r="FY867">
        <v>1</v>
      </c>
      <c r="FZ867">
        <v>2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1</v>
      </c>
      <c r="GI867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0</v>
      </c>
      <c r="GP867">
        <v>0</v>
      </c>
      <c r="GQ867">
        <v>1</v>
      </c>
      <c r="GR867">
        <v>0</v>
      </c>
      <c r="GS867">
        <v>0</v>
      </c>
      <c r="GT867">
        <v>9</v>
      </c>
      <c r="GU867">
        <v>78</v>
      </c>
      <c r="GV867">
        <v>67</v>
      </c>
      <c r="GW867">
        <v>29</v>
      </c>
      <c r="GX867">
        <v>17</v>
      </c>
      <c r="GY867">
        <v>0</v>
      </c>
      <c r="GZ867">
        <v>0</v>
      </c>
      <c r="HA867">
        <v>5</v>
      </c>
      <c r="HB867">
        <v>1</v>
      </c>
      <c r="HC867">
        <v>2</v>
      </c>
      <c r="HD867">
        <v>0</v>
      </c>
      <c r="HE867">
        <v>1</v>
      </c>
      <c r="HF867">
        <v>1</v>
      </c>
      <c r="HG867">
        <v>0</v>
      </c>
      <c r="HH867">
        <v>1</v>
      </c>
      <c r="HI867">
        <v>3</v>
      </c>
      <c r="HJ867">
        <v>1</v>
      </c>
      <c r="HK867">
        <v>0</v>
      </c>
      <c r="HL867">
        <v>0</v>
      </c>
      <c r="HM867">
        <v>0</v>
      </c>
      <c r="HN867">
        <v>1</v>
      </c>
      <c r="HO867">
        <v>0</v>
      </c>
      <c r="HP867">
        <v>0</v>
      </c>
      <c r="HQ867">
        <v>1</v>
      </c>
      <c r="HR867">
        <v>0</v>
      </c>
      <c r="HS867">
        <v>1</v>
      </c>
      <c r="HT867">
        <v>1</v>
      </c>
      <c r="HU867">
        <v>1</v>
      </c>
      <c r="HV867">
        <v>0</v>
      </c>
      <c r="HW867">
        <v>1</v>
      </c>
      <c r="HX867">
        <v>0</v>
      </c>
      <c r="HY867">
        <v>67</v>
      </c>
      <c r="HZ867">
        <v>47</v>
      </c>
      <c r="IA867">
        <v>30</v>
      </c>
      <c r="IB867">
        <v>1</v>
      </c>
      <c r="IC867">
        <v>0</v>
      </c>
      <c r="ID867">
        <v>1</v>
      </c>
      <c r="IE867">
        <v>0</v>
      </c>
      <c r="IF867">
        <v>1</v>
      </c>
      <c r="IG867">
        <v>0</v>
      </c>
      <c r="IH867">
        <v>0</v>
      </c>
      <c r="II867">
        <v>0</v>
      </c>
      <c r="IJ867">
        <v>1</v>
      </c>
      <c r="IK867">
        <v>2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1</v>
      </c>
      <c r="IR867">
        <v>3</v>
      </c>
      <c r="IS867">
        <v>0</v>
      </c>
      <c r="IT867">
        <v>1</v>
      </c>
      <c r="IU867">
        <v>0</v>
      </c>
      <c r="IV867">
        <v>0</v>
      </c>
      <c r="IW867">
        <v>3</v>
      </c>
      <c r="IX867">
        <v>1</v>
      </c>
      <c r="IY867">
        <v>0</v>
      </c>
      <c r="IZ867">
        <v>1</v>
      </c>
      <c r="JA867">
        <v>1</v>
      </c>
      <c r="JB867">
        <v>0</v>
      </c>
      <c r="JC867">
        <v>47</v>
      </c>
      <c r="JD867" t="s">
        <v>0</v>
      </c>
      <c r="JE867" t="s">
        <v>0</v>
      </c>
      <c r="JF867" t="s">
        <v>0</v>
      </c>
      <c r="JG867" t="s">
        <v>0</v>
      </c>
      <c r="JH867" t="s">
        <v>0</v>
      </c>
      <c r="JI867" t="s">
        <v>0</v>
      </c>
      <c r="JJ867" t="s">
        <v>0</v>
      </c>
      <c r="JK867" t="s">
        <v>0</v>
      </c>
      <c r="JL867" t="s">
        <v>0</v>
      </c>
      <c r="JM867" t="s">
        <v>0</v>
      </c>
      <c r="JN867" t="s">
        <v>0</v>
      </c>
      <c r="JO867" t="s">
        <v>0</v>
      </c>
      <c r="JP867" t="s">
        <v>0</v>
      </c>
      <c r="JQ867" t="s">
        <v>0</v>
      </c>
      <c r="JR867" t="s">
        <v>0</v>
      </c>
      <c r="JS867" t="s">
        <v>0</v>
      </c>
      <c r="JT867" t="s">
        <v>0</v>
      </c>
      <c r="JU867" t="s">
        <v>0</v>
      </c>
      <c r="JV867" t="s">
        <v>0</v>
      </c>
      <c r="JW867">
        <v>6</v>
      </c>
      <c r="JX867">
        <v>5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1</v>
      </c>
      <c r="KN867">
        <v>0</v>
      </c>
      <c r="KO867">
        <v>0</v>
      </c>
      <c r="KP867">
        <v>0</v>
      </c>
      <c r="KQ867">
        <v>0</v>
      </c>
      <c r="KR867">
        <v>6</v>
      </c>
      <c r="KS867">
        <v>0</v>
      </c>
      <c r="KT867">
        <v>0</v>
      </c>
      <c r="KU867">
        <v>0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0</v>
      </c>
      <c r="LD867">
        <v>0</v>
      </c>
      <c r="LE867">
        <v>0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  <c r="LL867">
        <v>0</v>
      </c>
      <c r="LM867">
        <v>0</v>
      </c>
      <c r="LN867">
        <v>0</v>
      </c>
      <c r="LO867">
        <v>0</v>
      </c>
      <c r="LP867">
        <v>0</v>
      </c>
      <c r="LQ867">
        <v>0</v>
      </c>
      <c r="LR867">
        <v>0</v>
      </c>
      <c r="LS867">
        <v>0</v>
      </c>
      <c r="LT867">
        <v>0</v>
      </c>
      <c r="LU867">
        <v>0</v>
      </c>
      <c r="LV867">
        <v>0</v>
      </c>
      <c r="LW867">
        <v>0</v>
      </c>
      <c r="LX867">
        <v>0</v>
      </c>
      <c r="LY867">
        <v>0</v>
      </c>
      <c r="LZ867">
        <v>0</v>
      </c>
      <c r="MA867">
        <v>0</v>
      </c>
      <c r="MB867">
        <v>0</v>
      </c>
      <c r="MC867">
        <v>0</v>
      </c>
      <c r="MD867">
        <v>0</v>
      </c>
      <c r="ME867">
        <v>0</v>
      </c>
      <c r="MF867">
        <v>0</v>
      </c>
      <c r="MG867">
        <v>0</v>
      </c>
      <c r="MH867">
        <v>0</v>
      </c>
      <c r="MI867">
        <v>0</v>
      </c>
      <c r="MJ867">
        <v>0</v>
      </c>
      <c r="MK867">
        <v>0</v>
      </c>
      <c r="ML867">
        <v>0</v>
      </c>
      <c r="MM867">
        <v>0</v>
      </c>
    </row>
    <row r="868" spans="1:351">
      <c r="A868" t="s">
        <v>176</v>
      </c>
      <c r="B868" t="s">
        <v>135</v>
      </c>
      <c r="C868" t="str">
        <f>"206101"</f>
        <v>206101</v>
      </c>
      <c r="D868" t="s">
        <v>172</v>
      </c>
      <c r="E868">
        <v>157</v>
      </c>
      <c r="F868">
        <v>1194</v>
      </c>
      <c r="G868">
        <v>910</v>
      </c>
      <c r="H868">
        <v>245</v>
      </c>
      <c r="I868">
        <v>665</v>
      </c>
      <c r="J868">
        <v>0</v>
      </c>
      <c r="K868">
        <v>1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664</v>
      </c>
      <c r="T868">
        <v>0</v>
      </c>
      <c r="U868">
        <v>0</v>
      </c>
      <c r="V868">
        <v>664</v>
      </c>
      <c r="W868">
        <v>9</v>
      </c>
      <c r="X868">
        <v>4</v>
      </c>
      <c r="Y868">
        <v>4</v>
      </c>
      <c r="Z868">
        <v>1</v>
      </c>
      <c r="AA868">
        <v>655</v>
      </c>
      <c r="AB868">
        <v>266</v>
      </c>
      <c r="AC868">
        <v>55</v>
      </c>
      <c r="AD868">
        <v>35</v>
      </c>
      <c r="AE868">
        <v>93</v>
      </c>
      <c r="AF868">
        <v>1</v>
      </c>
      <c r="AG868">
        <v>37</v>
      </c>
      <c r="AH868">
        <v>3</v>
      </c>
      <c r="AI868">
        <v>0</v>
      </c>
      <c r="AJ868">
        <v>2</v>
      </c>
      <c r="AK868">
        <v>15</v>
      </c>
      <c r="AL868">
        <v>13</v>
      </c>
      <c r="AM868">
        <v>1</v>
      </c>
      <c r="AN868">
        <v>0</v>
      </c>
      <c r="AO868">
        <v>1</v>
      </c>
      <c r="AP868">
        <v>1</v>
      </c>
      <c r="AQ868">
        <v>0</v>
      </c>
      <c r="AR868">
        <v>0</v>
      </c>
      <c r="AS868">
        <v>0</v>
      </c>
      <c r="AT868">
        <v>2</v>
      </c>
      <c r="AU868">
        <v>0</v>
      </c>
      <c r="AV868">
        <v>2</v>
      </c>
      <c r="AW868">
        <v>0</v>
      </c>
      <c r="AX868">
        <v>1</v>
      </c>
      <c r="AY868">
        <v>0</v>
      </c>
      <c r="AZ868">
        <v>0</v>
      </c>
      <c r="BA868">
        <v>0</v>
      </c>
      <c r="BB868">
        <v>2</v>
      </c>
      <c r="BC868">
        <v>0</v>
      </c>
      <c r="BD868">
        <v>2</v>
      </c>
      <c r="BE868">
        <v>266</v>
      </c>
      <c r="BF868">
        <v>130</v>
      </c>
      <c r="BG868">
        <v>39</v>
      </c>
      <c r="BH868">
        <v>3</v>
      </c>
      <c r="BI868">
        <v>23</v>
      </c>
      <c r="BJ868">
        <v>7</v>
      </c>
      <c r="BK868">
        <v>25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1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1</v>
      </c>
      <c r="CG868">
        <v>0</v>
      </c>
      <c r="CH868">
        <v>31</v>
      </c>
      <c r="CI868">
        <v>130</v>
      </c>
      <c r="CJ868">
        <v>22</v>
      </c>
      <c r="CK868">
        <v>8</v>
      </c>
      <c r="CL868">
        <v>4</v>
      </c>
      <c r="CM868">
        <v>0</v>
      </c>
      <c r="CN868">
        <v>3</v>
      </c>
      <c r="CO868">
        <v>0</v>
      </c>
      <c r="CP868">
        <v>0</v>
      </c>
      <c r="CQ868">
        <v>0</v>
      </c>
      <c r="CR868">
        <v>2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1</v>
      </c>
      <c r="DE868">
        <v>1</v>
      </c>
      <c r="DF868">
        <v>0</v>
      </c>
      <c r="DG868">
        <v>0</v>
      </c>
      <c r="DH868">
        <v>2</v>
      </c>
      <c r="DI868">
        <v>22</v>
      </c>
      <c r="DJ868">
        <v>34</v>
      </c>
      <c r="DK868">
        <v>15</v>
      </c>
      <c r="DL868">
        <v>2</v>
      </c>
      <c r="DM868">
        <v>4</v>
      </c>
      <c r="DN868">
        <v>1</v>
      </c>
      <c r="DO868">
        <v>0</v>
      </c>
      <c r="DP868">
        <v>0</v>
      </c>
      <c r="DQ868">
        <v>2</v>
      </c>
      <c r="DR868">
        <v>0</v>
      </c>
      <c r="DS868">
        <v>2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0</v>
      </c>
      <c r="DZ868">
        <v>0</v>
      </c>
      <c r="EA868">
        <v>1</v>
      </c>
      <c r="EB868">
        <v>0</v>
      </c>
      <c r="EC868">
        <v>2</v>
      </c>
      <c r="ED868">
        <v>0</v>
      </c>
      <c r="EE868">
        <v>0</v>
      </c>
      <c r="EF868">
        <v>0</v>
      </c>
      <c r="EG868">
        <v>1</v>
      </c>
      <c r="EH868">
        <v>1</v>
      </c>
      <c r="EI868">
        <v>0</v>
      </c>
      <c r="EJ868">
        <v>1</v>
      </c>
      <c r="EK868">
        <v>1</v>
      </c>
      <c r="EL868">
        <v>0</v>
      </c>
      <c r="EM868">
        <v>34</v>
      </c>
      <c r="EN868">
        <v>28</v>
      </c>
      <c r="EO868">
        <v>3</v>
      </c>
      <c r="EP868">
        <v>4</v>
      </c>
      <c r="EQ868">
        <v>0</v>
      </c>
      <c r="ER868">
        <v>1</v>
      </c>
      <c r="ES868">
        <v>0</v>
      </c>
      <c r="ET868">
        <v>0</v>
      </c>
      <c r="EU868">
        <v>0</v>
      </c>
      <c r="EV868">
        <v>1</v>
      </c>
      <c r="EW868">
        <v>1</v>
      </c>
      <c r="EX868">
        <v>0</v>
      </c>
      <c r="EY868">
        <v>1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1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15</v>
      </c>
      <c r="FQ868">
        <v>28</v>
      </c>
      <c r="FR868">
        <v>59</v>
      </c>
      <c r="FS868">
        <v>12</v>
      </c>
      <c r="FT868">
        <v>1</v>
      </c>
      <c r="FU868">
        <v>18</v>
      </c>
      <c r="FV868">
        <v>3</v>
      </c>
      <c r="FW868">
        <v>1</v>
      </c>
      <c r="FX868">
        <v>6</v>
      </c>
      <c r="FY868">
        <v>0</v>
      </c>
      <c r="FZ868">
        <v>0</v>
      </c>
      <c r="GA868">
        <v>0</v>
      </c>
      <c r="GB868">
        <v>0</v>
      </c>
      <c r="GC868">
        <v>1</v>
      </c>
      <c r="GD868">
        <v>0</v>
      </c>
      <c r="GE868">
        <v>0</v>
      </c>
      <c r="GF868">
        <v>0</v>
      </c>
      <c r="GG868">
        <v>0</v>
      </c>
      <c r="GH868">
        <v>0</v>
      </c>
      <c r="GI868">
        <v>2</v>
      </c>
      <c r="GJ868">
        <v>1</v>
      </c>
      <c r="GK868">
        <v>0</v>
      </c>
      <c r="GL868">
        <v>1</v>
      </c>
      <c r="GM868">
        <v>0</v>
      </c>
      <c r="GN868">
        <v>0</v>
      </c>
      <c r="GO868">
        <v>0</v>
      </c>
      <c r="GP868">
        <v>0</v>
      </c>
      <c r="GQ868">
        <v>0</v>
      </c>
      <c r="GR868">
        <v>0</v>
      </c>
      <c r="GS868">
        <v>4</v>
      </c>
      <c r="GT868">
        <v>9</v>
      </c>
      <c r="GU868">
        <v>59</v>
      </c>
      <c r="GV868">
        <v>57</v>
      </c>
      <c r="GW868">
        <v>23</v>
      </c>
      <c r="GX868">
        <v>12</v>
      </c>
      <c r="GY868">
        <v>0</v>
      </c>
      <c r="GZ868">
        <v>0</v>
      </c>
      <c r="HA868">
        <v>2</v>
      </c>
      <c r="HB868">
        <v>2</v>
      </c>
      <c r="HC868">
        <v>3</v>
      </c>
      <c r="HD868">
        <v>1</v>
      </c>
      <c r="HE868">
        <v>0</v>
      </c>
      <c r="HF868">
        <v>0</v>
      </c>
      <c r="HG868">
        <v>0</v>
      </c>
      <c r="HH868">
        <v>0</v>
      </c>
      <c r="HI868">
        <v>2</v>
      </c>
      <c r="HJ868">
        <v>1</v>
      </c>
      <c r="HK868">
        <v>0</v>
      </c>
      <c r="HL868">
        <v>1</v>
      </c>
      <c r="HM868">
        <v>1</v>
      </c>
      <c r="HN868">
        <v>1</v>
      </c>
      <c r="HO868">
        <v>0</v>
      </c>
      <c r="HP868">
        <v>1</v>
      </c>
      <c r="HQ868">
        <v>0</v>
      </c>
      <c r="HR868">
        <v>1</v>
      </c>
      <c r="HS868">
        <v>0</v>
      </c>
      <c r="HT868">
        <v>4</v>
      </c>
      <c r="HU868">
        <v>1</v>
      </c>
      <c r="HV868">
        <v>0</v>
      </c>
      <c r="HW868">
        <v>0</v>
      </c>
      <c r="HX868">
        <v>1</v>
      </c>
      <c r="HY868">
        <v>57</v>
      </c>
      <c r="HZ868">
        <v>49</v>
      </c>
      <c r="IA868">
        <v>32</v>
      </c>
      <c r="IB868">
        <v>4</v>
      </c>
      <c r="IC868">
        <v>0</v>
      </c>
      <c r="ID868">
        <v>2</v>
      </c>
      <c r="IE868">
        <v>0</v>
      </c>
      <c r="IF868">
        <v>1</v>
      </c>
      <c r="IG868">
        <v>1</v>
      </c>
      <c r="IH868">
        <v>0</v>
      </c>
      <c r="II868">
        <v>2</v>
      </c>
      <c r="IJ868">
        <v>0</v>
      </c>
      <c r="IK868">
        <v>1</v>
      </c>
      <c r="IL868">
        <v>0</v>
      </c>
      <c r="IM868">
        <v>0</v>
      </c>
      <c r="IN868">
        <v>2</v>
      </c>
      <c r="IO868">
        <v>1</v>
      </c>
      <c r="IP868">
        <v>1</v>
      </c>
      <c r="IQ868">
        <v>0</v>
      </c>
      <c r="IR868">
        <v>0</v>
      </c>
      <c r="IS868">
        <v>0</v>
      </c>
      <c r="IT868">
        <v>0</v>
      </c>
      <c r="IU868">
        <v>1</v>
      </c>
      <c r="IV868">
        <v>0</v>
      </c>
      <c r="IW868">
        <v>0</v>
      </c>
      <c r="IX868">
        <v>0</v>
      </c>
      <c r="IY868">
        <v>1</v>
      </c>
      <c r="IZ868">
        <v>0</v>
      </c>
      <c r="JA868">
        <v>0</v>
      </c>
      <c r="JB868">
        <v>0</v>
      </c>
      <c r="JC868">
        <v>49</v>
      </c>
      <c r="JD868" t="s">
        <v>0</v>
      </c>
      <c r="JE868" t="s">
        <v>0</v>
      </c>
      <c r="JF868" t="s">
        <v>0</v>
      </c>
      <c r="JG868" t="s">
        <v>0</v>
      </c>
      <c r="JH868" t="s">
        <v>0</v>
      </c>
      <c r="JI868" t="s">
        <v>0</v>
      </c>
      <c r="JJ868" t="s">
        <v>0</v>
      </c>
      <c r="JK868" t="s">
        <v>0</v>
      </c>
      <c r="JL868" t="s">
        <v>0</v>
      </c>
      <c r="JM868" t="s">
        <v>0</v>
      </c>
      <c r="JN868" t="s">
        <v>0</v>
      </c>
      <c r="JO868" t="s">
        <v>0</v>
      </c>
      <c r="JP868" t="s">
        <v>0</v>
      </c>
      <c r="JQ868" t="s">
        <v>0</v>
      </c>
      <c r="JR868" t="s">
        <v>0</v>
      </c>
      <c r="JS868" t="s">
        <v>0</v>
      </c>
      <c r="JT868" t="s">
        <v>0</v>
      </c>
      <c r="JU868" t="s">
        <v>0</v>
      </c>
      <c r="JV868" t="s">
        <v>0</v>
      </c>
      <c r="JW868">
        <v>8</v>
      </c>
      <c r="JX868">
        <v>2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2</v>
      </c>
      <c r="KG868">
        <v>1</v>
      </c>
      <c r="KH868">
        <v>0</v>
      </c>
      <c r="KI868">
        <v>0</v>
      </c>
      <c r="KJ868">
        <v>0</v>
      </c>
      <c r="KK868">
        <v>0</v>
      </c>
      <c r="KL868">
        <v>1</v>
      </c>
      <c r="KM868">
        <v>0</v>
      </c>
      <c r="KN868">
        <v>0</v>
      </c>
      <c r="KO868">
        <v>0</v>
      </c>
      <c r="KP868">
        <v>2</v>
      </c>
      <c r="KQ868">
        <v>0</v>
      </c>
      <c r="KR868">
        <v>8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  <c r="LM868">
        <v>0</v>
      </c>
      <c r="LN868">
        <v>0</v>
      </c>
      <c r="LO868">
        <v>0</v>
      </c>
      <c r="LP868">
        <v>0</v>
      </c>
      <c r="LQ868">
        <v>0</v>
      </c>
      <c r="LR868">
        <v>0</v>
      </c>
      <c r="LS868">
        <v>0</v>
      </c>
      <c r="LT868">
        <v>0</v>
      </c>
      <c r="LU868">
        <v>0</v>
      </c>
      <c r="LV868">
        <v>2</v>
      </c>
      <c r="LW868">
        <v>0</v>
      </c>
      <c r="LX868">
        <v>0</v>
      </c>
      <c r="LY868">
        <v>0</v>
      </c>
      <c r="LZ868">
        <v>0</v>
      </c>
      <c r="MA868">
        <v>0</v>
      </c>
      <c r="MB868">
        <v>0</v>
      </c>
      <c r="MC868">
        <v>0</v>
      </c>
      <c r="MD868">
        <v>0</v>
      </c>
      <c r="ME868">
        <v>0</v>
      </c>
      <c r="MF868">
        <v>0</v>
      </c>
      <c r="MG868">
        <v>0</v>
      </c>
      <c r="MH868">
        <v>0</v>
      </c>
      <c r="MI868">
        <v>0</v>
      </c>
      <c r="MJ868">
        <v>1</v>
      </c>
      <c r="MK868">
        <v>1</v>
      </c>
      <c r="ML868">
        <v>0</v>
      </c>
      <c r="MM868">
        <v>2</v>
      </c>
    </row>
    <row r="869" spans="1:351">
      <c r="A869" t="s">
        <v>175</v>
      </c>
      <c r="B869" t="s">
        <v>135</v>
      </c>
      <c r="C869" t="str">
        <f>"206101"</f>
        <v>206101</v>
      </c>
      <c r="D869" t="s">
        <v>172</v>
      </c>
      <c r="E869">
        <v>158</v>
      </c>
      <c r="F869">
        <v>1229</v>
      </c>
      <c r="G869">
        <v>950</v>
      </c>
      <c r="H869">
        <v>239</v>
      </c>
      <c r="I869">
        <v>710</v>
      </c>
      <c r="J869">
        <v>0</v>
      </c>
      <c r="K869">
        <v>4</v>
      </c>
      <c r="L869">
        <v>1</v>
      </c>
      <c r="M869">
        <v>1</v>
      </c>
      <c r="N869">
        <v>0</v>
      </c>
      <c r="O869">
        <v>0</v>
      </c>
      <c r="P869">
        <v>0</v>
      </c>
      <c r="Q869">
        <v>0</v>
      </c>
      <c r="R869">
        <v>1</v>
      </c>
      <c r="S869">
        <v>711</v>
      </c>
      <c r="T869">
        <v>1</v>
      </c>
      <c r="U869">
        <v>0</v>
      </c>
      <c r="V869">
        <v>711</v>
      </c>
      <c r="W869">
        <v>7</v>
      </c>
      <c r="X869">
        <v>6</v>
      </c>
      <c r="Y869">
        <v>0</v>
      </c>
      <c r="Z869">
        <v>1</v>
      </c>
      <c r="AA869">
        <v>704</v>
      </c>
      <c r="AB869">
        <v>280</v>
      </c>
      <c r="AC869">
        <v>74</v>
      </c>
      <c r="AD869">
        <v>20</v>
      </c>
      <c r="AE869">
        <v>89</v>
      </c>
      <c r="AF869">
        <v>0</v>
      </c>
      <c r="AG869">
        <v>37</v>
      </c>
      <c r="AH869">
        <v>4</v>
      </c>
      <c r="AI869">
        <v>0</v>
      </c>
      <c r="AJ869">
        <v>1</v>
      </c>
      <c r="AK869">
        <v>10</v>
      </c>
      <c r="AL869">
        <v>19</v>
      </c>
      <c r="AM869">
        <v>1</v>
      </c>
      <c r="AN869">
        <v>1</v>
      </c>
      <c r="AO869">
        <v>0</v>
      </c>
      <c r="AP869">
        <v>3</v>
      </c>
      <c r="AQ869">
        <v>0</v>
      </c>
      <c r="AR869">
        <v>0</v>
      </c>
      <c r="AS869">
        <v>2</v>
      </c>
      <c r="AT869">
        <v>1</v>
      </c>
      <c r="AU869">
        <v>0</v>
      </c>
      <c r="AV869">
        <v>1</v>
      </c>
      <c r="AW869">
        <v>2</v>
      </c>
      <c r="AX869">
        <v>3</v>
      </c>
      <c r="AY869">
        <v>0</v>
      </c>
      <c r="AZ869">
        <v>0</v>
      </c>
      <c r="BA869">
        <v>0</v>
      </c>
      <c r="BB869">
        <v>6</v>
      </c>
      <c r="BC869">
        <v>2</v>
      </c>
      <c r="BD869">
        <v>4</v>
      </c>
      <c r="BE869">
        <v>280</v>
      </c>
      <c r="BF869">
        <v>113</v>
      </c>
      <c r="BG869">
        <v>32</v>
      </c>
      <c r="BH869">
        <v>9</v>
      </c>
      <c r="BI869">
        <v>24</v>
      </c>
      <c r="BJ869">
        <v>4</v>
      </c>
      <c r="BK869">
        <v>13</v>
      </c>
      <c r="BL869">
        <v>0</v>
      </c>
      <c r="BM869">
        <v>0</v>
      </c>
      <c r="BN869">
        <v>0</v>
      </c>
      <c r="BO869">
        <v>2</v>
      </c>
      <c r="BP869">
        <v>0</v>
      </c>
      <c r="BQ869">
        <v>1</v>
      </c>
      <c r="BR869">
        <v>0</v>
      </c>
      <c r="BS869">
        <v>0</v>
      </c>
      <c r="BT869">
        <v>0</v>
      </c>
      <c r="BU869">
        <v>1</v>
      </c>
      <c r="BV869">
        <v>0</v>
      </c>
      <c r="BW869">
        <v>1</v>
      </c>
      <c r="BX869">
        <v>1</v>
      </c>
      <c r="BY869">
        <v>0</v>
      </c>
      <c r="BZ869">
        <v>1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24</v>
      </c>
      <c r="CI869">
        <v>113</v>
      </c>
      <c r="CJ869">
        <v>33</v>
      </c>
      <c r="CK869">
        <v>6</v>
      </c>
      <c r="CL869">
        <v>8</v>
      </c>
      <c r="CM869">
        <v>2</v>
      </c>
      <c r="CN869">
        <v>5</v>
      </c>
      <c r="CO869">
        <v>2</v>
      </c>
      <c r="CP869">
        <v>1</v>
      </c>
      <c r="CQ869">
        <v>0</v>
      </c>
      <c r="CR869">
        <v>1</v>
      </c>
      <c r="CS869">
        <v>0</v>
      </c>
      <c r="CT869">
        <v>0</v>
      </c>
      <c r="CU869">
        <v>0</v>
      </c>
      <c r="CV869">
        <v>0</v>
      </c>
      <c r="CW869">
        <v>2</v>
      </c>
      <c r="CX869">
        <v>0</v>
      </c>
      <c r="CY869">
        <v>0</v>
      </c>
      <c r="CZ869">
        <v>0</v>
      </c>
      <c r="DA869">
        <v>1</v>
      </c>
      <c r="DB869">
        <v>0</v>
      </c>
      <c r="DC869">
        <v>0</v>
      </c>
      <c r="DD869">
        <v>1</v>
      </c>
      <c r="DE869">
        <v>0</v>
      </c>
      <c r="DF869">
        <v>1</v>
      </c>
      <c r="DG869">
        <v>0</v>
      </c>
      <c r="DH869">
        <v>3</v>
      </c>
      <c r="DI869">
        <v>33</v>
      </c>
      <c r="DJ869">
        <v>38</v>
      </c>
      <c r="DK869">
        <v>22</v>
      </c>
      <c r="DL869">
        <v>3</v>
      </c>
      <c r="DM869">
        <v>1</v>
      </c>
      <c r="DN869">
        <v>1</v>
      </c>
      <c r="DO869">
        <v>0</v>
      </c>
      <c r="DP869">
        <v>1</v>
      </c>
      <c r="DQ869">
        <v>0</v>
      </c>
      <c r="DR869">
        <v>0</v>
      </c>
      <c r="DS869">
        <v>0</v>
      </c>
      <c r="DT869">
        <v>1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2</v>
      </c>
      <c r="EB869">
        <v>0</v>
      </c>
      <c r="EC869">
        <v>2</v>
      </c>
      <c r="ED869">
        <v>0</v>
      </c>
      <c r="EE869">
        <v>1</v>
      </c>
      <c r="EF869">
        <v>0</v>
      </c>
      <c r="EG869">
        <v>0</v>
      </c>
      <c r="EH869">
        <v>0</v>
      </c>
      <c r="EI869">
        <v>0</v>
      </c>
      <c r="EJ869">
        <v>2</v>
      </c>
      <c r="EK869">
        <v>0</v>
      </c>
      <c r="EL869">
        <v>2</v>
      </c>
      <c r="EM869">
        <v>38</v>
      </c>
      <c r="EN869">
        <v>27</v>
      </c>
      <c r="EO869">
        <v>7</v>
      </c>
      <c r="EP869">
        <v>0</v>
      </c>
      <c r="EQ869">
        <v>2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1</v>
      </c>
      <c r="FE869">
        <v>0</v>
      </c>
      <c r="FF869">
        <v>0</v>
      </c>
      <c r="FG869">
        <v>0</v>
      </c>
      <c r="FH869">
        <v>1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2</v>
      </c>
      <c r="FP869">
        <v>14</v>
      </c>
      <c r="FQ869">
        <v>27</v>
      </c>
      <c r="FR869">
        <v>65</v>
      </c>
      <c r="FS869">
        <v>21</v>
      </c>
      <c r="FT869">
        <v>2</v>
      </c>
      <c r="FU869">
        <v>18</v>
      </c>
      <c r="FV869">
        <v>4</v>
      </c>
      <c r="FW869">
        <v>1</v>
      </c>
      <c r="FX869">
        <v>0</v>
      </c>
      <c r="FY869">
        <v>0</v>
      </c>
      <c r="FZ869">
        <v>2</v>
      </c>
      <c r="GA869">
        <v>1</v>
      </c>
      <c r="GB869">
        <v>0</v>
      </c>
      <c r="GC869">
        <v>1</v>
      </c>
      <c r="GD869">
        <v>0</v>
      </c>
      <c r="GE869">
        <v>0</v>
      </c>
      <c r="GF869">
        <v>0</v>
      </c>
      <c r="GG869">
        <v>0</v>
      </c>
      <c r="GH869">
        <v>0</v>
      </c>
      <c r="GI869">
        <v>0</v>
      </c>
      <c r="GJ869">
        <v>0</v>
      </c>
      <c r="GK869">
        <v>0</v>
      </c>
      <c r="GL869">
        <v>0</v>
      </c>
      <c r="GM869">
        <v>1</v>
      </c>
      <c r="GN869">
        <v>0</v>
      </c>
      <c r="GO869">
        <v>0</v>
      </c>
      <c r="GP869">
        <v>0</v>
      </c>
      <c r="GQ869">
        <v>0</v>
      </c>
      <c r="GR869">
        <v>0</v>
      </c>
      <c r="GS869">
        <v>4</v>
      </c>
      <c r="GT869">
        <v>10</v>
      </c>
      <c r="GU869">
        <v>65</v>
      </c>
      <c r="GV869">
        <v>78</v>
      </c>
      <c r="GW869">
        <v>41</v>
      </c>
      <c r="GX869">
        <v>14</v>
      </c>
      <c r="GY869">
        <v>0</v>
      </c>
      <c r="GZ869">
        <v>0</v>
      </c>
      <c r="HA869">
        <v>4</v>
      </c>
      <c r="HB869">
        <v>1</v>
      </c>
      <c r="HC869">
        <v>3</v>
      </c>
      <c r="HD869">
        <v>0</v>
      </c>
      <c r="HE869">
        <v>0</v>
      </c>
      <c r="HF869">
        <v>1</v>
      </c>
      <c r="HG869">
        <v>1</v>
      </c>
      <c r="HH869">
        <v>0</v>
      </c>
      <c r="HI869">
        <v>2</v>
      </c>
      <c r="HJ869">
        <v>0</v>
      </c>
      <c r="HK869">
        <v>1</v>
      </c>
      <c r="HL869">
        <v>0</v>
      </c>
      <c r="HM869">
        <v>4</v>
      </c>
      <c r="HN869">
        <v>1</v>
      </c>
      <c r="HO869">
        <v>0</v>
      </c>
      <c r="HP869">
        <v>3</v>
      </c>
      <c r="HQ869">
        <v>1</v>
      </c>
      <c r="HR869">
        <v>0</v>
      </c>
      <c r="HS869">
        <v>1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78</v>
      </c>
      <c r="HZ869">
        <v>64</v>
      </c>
      <c r="IA869">
        <v>47</v>
      </c>
      <c r="IB869">
        <v>3</v>
      </c>
      <c r="IC869">
        <v>0</v>
      </c>
      <c r="ID869">
        <v>2</v>
      </c>
      <c r="IE869">
        <v>0</v>
      </c>
      <c r="IF869">
        <v>1</v>
      </c>
      <c r="IG869">
        <v>0</v>
      </c>
      <c r="IH869">
        <v>0</v>
      </c>
      <c r="II869">
        <v>1</v>
      </c>
      <c r="IJ869">
        <v>0</v>
      </c>
      <c r="IK869">
        <v>1</v>
      </c>
      <c r="IL869">
        <v>0</v>
      </c>
      <c r="IM869">
        <v>0</v>
      </c>
      <c r="IN869">
        <v>0</v>
      </c>
      <c r="IO869">
        <v>0</v>
      </c>
      <c r="IP869">
        <v>1</v>
      </c>
      <c r="IQ869">
        <v>3</v>
      </c>
      <c r="IR869">
        <v>0</v>
      </c>
      <c r="IS869">
        <v>0</v>
      </c>
      <c r="IT869">
        <v>0</v>
      </c>
      <c r="IU869">
        <v>2</v>
      </c>
      <c r="IV869">
        <v>0</v>
      </c>
      <c r="IW869">
        <v>2</v>
      </c>
      <c r="IX869">
        <v>0</v>
      </c>
      <c r="IY869">
        <v>1</v>
      </c>
      <c r="IZ869">
        <v>0</v>
      </c>
      <c r="JA869">
        <v>0</v>
      </c>
      <c r="JB869">
        <v>0</v>
      </c>
      <c r="JC869">
        <v>64</v>
      </c>
      <c r="JD869" t="s">
        <v>0</v>
      </c>
      <c r="JE869" t="s">
        <v>0</v>
      </c>
      <c r="JF869" t="s">
        <v>0</v>
      </c>
      <c r="JG869" t="s">
        <v>0</v>
      </c>
      <c r="JH869" t="s">
        <v>0</v>
      </c>
      <c r="JI869" t="s">
        <v>0</v>
      </c>
      <c r="JJ869" t="s">
        <v>0</v>
      </c>
      <c r="JK869" t="s">
        <v>0</v>
      </c>
      <c r="JL869" t="s">
        <v>0</v>
      </c>
      <c r="JM869" t="s">
        <v>0</v>
      </c>
      <c r="JN869" t="s">
        <v>0</v>
      </c>
      <c r="JO869" t="s">
        <v>0</v>
      </c>
      <c r="JP869" t="s">
        <v>0</v>
      </c>
      <c r="JQ869" t="s">
        <v>0</v>
      </c>
      <c r="JR869" t="s">
        <v>0</v>
      </c>
      <c r="JS869" t="s">
        <v>0</v>
      </c>
      <c r="JT869" t="s">
        <v>0</v>
      </c>
      <c r="JU869" t="s">
        <v>0</v>
      </c>
      <c r="JV869" t="s">
        <v>0</v>
      </c>
      <c r="JW869">
        <v>5</v>
      </c>
      <c r="JX869">
        <v>1</v>
      </c>
      <c r="JY869">
        <v>2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1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1</v>
      </c>
      <c r="KP869">
        <v>0</v>
      </c>
      <c r="KQ869">
        <v>0</v>
      </c>
      <c r="KR869">
        <v>5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  <c r="LL869">
        <v>0</v>
      </c>
      <c r="LM869">
        <v>0</v>
      </c>
      <c r="LN869">
        <v>0</v>
      </c>
      <c r="LO869">
        <v>0</v>
      </c>
      <c r="LP869">
        <v>0</v>
      </c>
      <c r="LQ869">
        <v>0</v>
      </c>
      <c r="LR869">
        <v>0</v>
      </c>
      <c r="LS869">
        <v>0</v>
      </c>
      <c r="LT869">
        <v>0</v>
      </c>
      <c r="LU869">
        <v>0</v>
      </c>
      <c r="LV869">
        <v>1</v>
      </c>
      <c r="LW869">
        <v>0</v>
      </c>
      <c r="LX869">
        <v>0</v>
      </c>
      <c r="LY869">
        <v>0</v>
      </c>
      <c r="LZ869">
        <v>0</v>
      </c>
      <c r="MA869">
        <v>0</v>
      </c>
      <c r="MB869">
        <v>0</v>
      </c>
      <c r="MC869">
        <v>0</v>
      </c>
      <c r="MD869">
        <v>0</v>
      </c>
      <c r="ME869">
        <v>1</v>
      </c>
      <c r="MF869">
        <v>0</v>
      </c>
      <c r="MG869">
        <v>0</v>
      </c>
      <c r="MH869">
        <v>0</v>
      </c>
      <c r="MI869">
        <v>0</v>
      </c>
      <c r="MJ869">
        <v>0</v>
      </c>
      <c r="MK869">
        <v>0</v>
      </c>
      <c r="ML869">
        <v>0</v>
      </c>
      <c r="MM869">
        <v>1</v>
      </c>
    </row>
    <row r="870" spans="1:351">
      <c r="A870" t="s">
        <v>174</v>
      </c>
      <c r="B870" t="s">
        <v>135</v>
      </c>
      <c r="C870" t="str">
        <f>"206101"</f>
        <v>206101</v>
      </c>
      <c r="D870" t="s">
        <v>172</v>
      </c>
      <c r="E870">
        <v>159</v>
      </c>
      <c r="F870">
        <v>1472</v>
      </c>
      <c r="G870">
        <v>1130</v>
      </c>
      <c r="H870">
        <v>218</v>
      </c>
      <c r="I870">
        <v>912</v>
      </c>
      <c r="J870">
        <v>0</v>
      </c>
      <c r="K870">
        <v>3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911</v>
      </c>
      <c r="T870">
        <v>0</v>
      </c>
      <c r="U870">
        <v>0</v>
      </c>
      <c r="V870">
        <v>911</v>
      </c>
      <c r="W870">
        <v>10</v>
      </c>
      <c r="X870">
        <v>3</v>
      </c>
      <c r="Y870">
        <v>1</v>
      </c>
      <c r="Z870">
        <v>6</v>
      </c>
      <c r="AA870">
        <v>901</v>
      </c>
      <c r="AB870">
        <v>315</v>
      </c>
      <c r="AC870">
        <v>70</v>
      </c>
      <c r="AD870">
        <v>27</v>
      </c>
      <c r="AE870">
        <v>106</v>
      </c>
      <c r="AF870">
        <v>5</v>
      </c>
      <c r="AG870">
        <v>63</v>
      </c>
      <c r="AH870">
        <v>1</v>
      </c>
      <c r="AI870">
        <v>1</v>
      </c>
      <c r="AJ870">
        <v>1</v>
      </c>
      <c r="AK870">
        <v>8</v>
      </c>
      <c r="AL870">
        <v>10</v>
      </c>
      <c r="AM870">
        <v>0</v>
      </c>
      <c r="AN870">
        <v>1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4</v>
      </c>
      <c r="AU870">
        <v>0</v>
      </c>
      <c r="AV870">
        <v>3</v>
      </c>
      <c r="AW870">
        <v>1</v>
      </c>
      <c r="AX870">
        <v>4</v>
      </c>
      <c r="AY870">
        <v>0</v>
      </c>
      <c r="AZ870">
        <v>0</v>
      </c>
      <c r="BA870">
        <v>0</v>
      </c>
      <c r="BB870">
        <v>1</v>
      </c>
      <c r="BC870">
        <v>0</v>
      </c>
      <c r="BD870">
        <v>8</v>
      </c>
      <c r="BE870">
        <v>315</v>
      </c>
      <c r="BF870">
        <v>177</v>
      </c>
      <c r="BG870">
        <v>42</v>
      </c>
      <c r="BH870">
        <v>10</v>
      </c>
      <c r="BI870">
        <v>42</v>
      </c>
      <c r="BJ870">
        <v>10</v>
      </c>
      <c r="BK870">
        <v>34</v>
      </c>
      <c r="BL870">
        <v>0</v>
      </c>
      <c r="BM870">
        <v>0</v>
      </c>
      <c r="BN870">
        <v>0</v>
      </c>
      <c r="BO870">
        <v>1</v>
      </c>
      <c r="BP870">
        <v>0</v>
      </c>
      <c r="BQ870">
        <v>0</v>
      </c>
      <c r="BR870">
        <v>1</v>
      </c>
      <c r="BS870">
        <v>0</v>
      </c>
      <c r="BT870">
        <v>1</v>
      </c>
      <c r="BU870">
        <v>1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1</v>
      </c>
      <c r="CC870">
        <v>0</v>
      </c>
      <c r="CD870">
        <v>0</v>
      </c>
      <c r="CE870">
        <v>1</v>
      </c>
      <c r="CF870">
        <v>0</v>
      </c>
      <c r="CG870">
        <v>2</v>
      </c>
      <c r="CH870">
        <v>31</v>
      </c>
      <c r="CI870">
        <v>177</v>
      </c>
      <c r="CJ870">
        <v>48</v>
      </c>
      <c r="CK870">
        <v>19</v>
      </c>
      <c r="CL870">
        <v>7</v>
      </c>
      <c r="CM870">
        <v>0</v>
      </c>
      <c r="CN870">
        <v>3</v>
      </c>
      <c r="CO870">
        <v>3</v>
      </c>
      <c r="CP870">
        <v>2</v>
      </c>
      <c r="CQ870">
        <v>0</v>
      </c>
      <c r="CR870">
        <v>0</v>
      </c>
      <c r="CS870">
        <v>0</v>
      </c>
      <c r="CT870">
        <v>0</v>
      </c>
      <c r="CU870">
        <v>1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2</v>
      </c>
      <c r="DB870">
        <v>1</v>
      </c>
      <c r="DC870">
        <v>1</v>
      </c>
      <c r="DD870">
        <v>1</v>
      </c>
      <c r="DE870">
        <v>1</v>
      </c>
      <c r="DF870">
        <v>0</v>
      </c>
      <c r="DG870">
        <v>2</v>
      </c>
      <c r="DH870">
        <v>5</v>
      </c>
      <c r="DI870">
        <v>48</v>
      </c>
      <c r="DJ870">
        <v>68</v>
      </c>
      <c r="DK870">
        <v>48</v>
      </c>
      <c r="DL870">
        <v>0</v>
      </c>
      <c r="DM870">
        <v>5</v>
      </c>
      <c r="DN870">
        <v>0</v>
      </c>
      <c r="DO870">
        <v>0</v>
      </c>
      <c r="DP870">
        <v>0</v>
      </c>
      <c r="DQ870">
        <v>0</v>
      </c>
      <c r="DR870">
        <v>1</v>
      </c>
      <c r="DS870">
        <v>0</v>
      </c>
      <c r="DT870">
        <v>2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1</v>
      </c>
      <c r="EB870">
        <v>1</v>
      </c>
      <c r="EC870">
        <v>3</v>
      </c>
      <c r="ED870">
        <v>0</v>
      </c>
      <c r="EE870">
        <v>4</v>
      </c>
      <c r="EF870">
        <v>0</v>
      </c>
      <c r="EG870">
        <v>1</v>
      </c>
      <c r="EH870">
        <v>0</v>
      </c>
      <c r="EI870">
        <v>0</v>
      </c>
      <c r="EJ870">
        <v>1</v>
      </c>
      <c r="EK870">
        <v>0</v>
      </c>
      <c r="EL870">
        <v>1</v>
      </c>
      <c r="EM870">
        <v>68</v>
      </c>
      <c r="EN870">
        <v>28</v>
      </c>
      <c r="EO870">
        <v>2</v>
      </c>
      <c r="EP870">
        <v>0</v>
      </c>
      <c r="EQ870">
        <v>0</v>
      </c>
      <c r="ER870">
        <v>0</v>
      </c>
      <c r="ES870">
        <v>0</v>
      </c>
      <c r="ET870">
        <v>1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0</v>
      </c>
      <c r="FA870">
        <v>2</v>
      </c>
      <c r="FB870">
        <v>0</v>
      </c>
      <c r="FC870">
        <v>1</v>
      </c>
      <c r="FD870">
        <v>0</v>
      </c>
      <c r="FE870">
        <v>2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0</v>
      </c>
      <c r="FO870">
        <v>0</v>
      </c>
      <c r="FP870">
        <v>20</v>
      </c>
      <c r="FQ870">
        <v>28</v>
      </c>
      <c r="FR870">
        <v>78</v>
      </c>
      <c r="FS870">
        <v>25</v>
      </c>
      <c r="FT870">
        <v>0</v>
      </c>
      <c r="FU870">
        <v>22</v>
      </c>
      <c r="FV870">
        <v>5</v>
      </c>
      <c r="FW870">
        <v>0</v>
      </c>
      <c r="FX870">
        <v>12</v>
      </c>
      <c r="FY870">
        <v>0</v>
      </c>
      <c r="FZ870">
        <v>1</v>
      </c>
      <c r="GA870">
        <v>0</v>
      </c>
      <c r="GB870">
        <v>0</v>
      </c>
      <c r="GC870">
        <v>0</v>
      </c>
      <c r="GD870">
        <v>1</v>
      </c>
      <c r="GE870">
        <v>0</v>
      </c>
      <c r="GF870">
        <v>0</v>
      </c>
      <c r="GG870">
        <v>0</v>
      </c>
      <c r="GH870">
        <v>1</v>
      </c>
      <c r="GI870">
        <v>0</v>
      </c>
      <c r="GJ870">
        <v>1</v>
      </c>
      <c r="GK870">
        <v>0</v>
      </c>
      <c r="GL870">
        <v>0</v>
      </c>
      <c r="GM870">
        <v>0</v>
      </c>
      <c r="GN870">
        <v>2</v>
      </c>
      <c r="GO870">
        <v>0</v>
      </c>
      <c r="GP870">
        <v>1</v>
      </c>
      <c r="GQ870">
        <v>1</v>
      </c>
      <c r="GR870">
        <v>0</v>
      </c>
      <c r="GS870">
        <v>0</v>
      </c>
      <c r="GT870">
        <v>6</v>
      </c>
      <c r="GU870">
        <v>78</v>
      </c>
      <c r="GV870">
        <v>102</v>
      </c>
      <c r="GW870">
        <v>42</v>
      </c>
      <c r="GX870">
        <v>24</v>
      </c>
      <c r="GY870">
        <v>5</v>
      </c>
      <c r="GZ870">
        <v>3</v>
      </c>
      <c r="HA870">
        <v>5</v>
      </c>
      <c r="HB870">
        <v>1</v>
      </c>
      <c r="HC870">
        <v>3</v>
      </c>
      <c r="HD870">
        <v>0</v>
      </c>
      <c r="HE870">
        <v>0</v>
      </c>
      <c r="HF870">
        <v>0</v>
      </c>
      <c r="HG870">
        <v>2</v>
      </c>
      <c r="HH870">
        <v>0</v>
      </c>
      <c r="HI870">
        <v>1</v>
      </c>
      <c r="HJ870">
        <v>0</v>
      </c>
      <c r="HK870">
        <v>3</v>
      </c>
      <c r="HL870">
        <v>0</v>
      </c>
      <c r="HM870">
        <v>2</v>
      </c>
      <c r="HN870">
        <v>1</v>
      </c>
      <c r="HO870">
        <v>2</v>
      </c>
      <c r="HP870">
        <v>1</v>
      </c>
      <c r="HQ870">
        <v>1</v>
      </c>
      <c r="HR870">
        <v>0</v>
      </c>
      <c r="HS870">
        <v>1</v>
      </c>
      <c r="HT870">
        <v>0</v>
      </c>
      <c r="HU870">
        <v>3</v>
      </c>
      <c r="HV870">
        <v>1</v>
      </c>
      <c r="HW870">
        <v>0</v>
      </c>
      <c r="HX870">
        <v>1</v>
      </c>
      <c r="HY870">
        <v>102</v>
      </c>
      <c r="HZ870">
        <v>78</v>
      </c>
      <c r="IA870">
        <v>47</v>
      </c>
      <c r="IB870">
        <v>2</v>
      </c>
      <c r="IC870">
        <v>1</v>
      </c>
      <c r="ID870">
        <v>3</v>
      </c>
      <c r="IE870">
        <v>0</v>
      </c>
      <c r="IF870">
        <v>0</v>
      </c>
      <c r="IG870">
        <v>0</v>
      </c>
      <c r="IH870">
        <v>0</v>
      </c>
      <c r="II870">
        <v>2</v>
      </c>
      <c r="IJ870">
        <v>0</v>
      </c>
      <c r="IK870">
        <v>2</v>
      </c>
      <c r="IL870">
        <v>1</v>
      </c>
      <c r="IM870">
        <v>1</v>
      </c>
      <c r="IN870">
        <v>1</v>
      </c>
      <c r="IO870">
        <v>0</v>
      </c>
      <c r="IP870">
        <v>1</v>
      </c>
      <c r="IQ870">
        <v>0</v>
      </c>
      <c r="IR870">
        <v>1</v>
      </c>
      <c r="IS870">
        <v>0</v>
      </c>
      <c r="IT870">
        <v>0</v>
      </c>
      <c r="IU870">
        <v>0</v>
      </c>
      <c r="IV870">
        <v>1</v>
      </c>
      <c r="IW870">
        <v>1</v>
      </c>
      <c r="IX870">
        <v>2</v>
      </c>
      <c r="IY870">
        <v>0</v>
      </c>
      <c r="IZ870">
        <v>0</v>
      </c>
      <c r="JA870">
        <v>5</v>
      </c>
      <c r="JB870">
        <v>7</v>
      </c>
      <c r="JC870">
        <v>78</v>
      </c>
      <c r="JD870" t="s">
        <v>0</v>
      </c>
      <c r="JE870" t="s">
        <v>0</v>
      </c>
      <c r="JF870" t="s">
        <v>0</v>
      </c>
      <c r="JG870" t="s">
        <v>0</v>
      </c>
      <c r="JH870" t="s">
        <v>0</v>
      </c>
      <c r="JI870" t="s">
        <v>0</v>
      </c>
      <c r="JJ870" t="s">
        <v>0</v>
      </c>
      <c r="JK870" t="s">
        <v>0</v>
      </c>
      <c r="JL870" t="s">
        <v>0</v>
      </c>
      <c r="JM870" t="s">
        <v>0</v>
      </c>
      <c r="JN870" t="s">
        <v>0</v>
      </c>
      <c r="JO870" t="s">
        <v>0</v>
      </c>
      <c r="JP870" t="s">
        <v>0</v>
      </c>
      <c r="JQ870" t="s">
        <v>0</v>
      </c>
      <c r="JR870" t="s">
        <v>0</v>
      </c>
      <c r="JS870" t="s">
        <v>0</v>
      </c>
      <c r="JT870" t="s">
        <v>0</v>
      </c>
      <c r="JU870" t="s">
        <v>0</v>
      </c>
      <c r="JV870" t="s">
        <v>0</v>
      </c>
      <c r="JW870">
        <v>7</v>
      </c>
      <c r="JX870">
        <v>3</v>
      </c>
      <c r="JY870">
        <v>0</v>
      </c>
      <c r="JZ870">
        <v>0</v>
      </c>
      <c r="KA870">
        <v>1</v>
      </c>
      <c r="KB870">
        <v>0</v>
      </c>
      <c r="KC870">
        <v>1</v>
      </c>
      <c r="KD870">
        <v>0</v>
      </c>
      <c r="KE870">
        <v>0</v>
      </c>
      <c r="KF870">
        <v>1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1</v>
      </c>
      <c r="KN870">
        <v>0</v>
      </c>
      <c r="KO870">
        <v>0</v>
      </c>
      <c r="KP870">
        <v>0</v>
      </c>
      <c r="KQ870">
        <v>0</v>
      </c>
      <c r="KR870">
        <v>7</v>
      </c>
      <c r="KS870">
        <v>0</v>
      </c>
      <c r="KT870">
        <v>0</v>
      </c>
      <c r="KU870">
        <v>0</v>
      </c>
      <c r="KV870">
        <v>0</v>
      </c>
      <c r="KW870">
        <v>0</v>
      </c>
      <c r="KX870">
        <v>0</v>
      </c>
      <c r="KY870">
        <v>0</v>
      </c>
      <c r="KZ870">
        <v>0</v>
      </c>
      <c r="LA870">
        <v>0</v>
      </c>
      <c r="LB870">
        <v>0</v>
      </c>
      <c r="LC870">
        <v>0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  <c r="LL870">
        <v>0</v>
      </c>
      <c r="LM870">
        <v>0</v>
      </c>
      <c r="LN870">
        <v>0</v>
      </c>
      <c r="LO870">
        <v>0</v>
      </c>
      <c r="LP870">
        <v>0</v>
      </c>
      <c r="LQ870">
        <v>0</v>
      </c>
      <c r="LR870">
        <v>0</v>
      </c>
      <c r="LS870">
        <v>0</v>
      </c>
      <c r="LT870">
        <v>0</v>
      </c>
      <c r="LU870">
        <v>0</v>
      </c>
      <c r="LV870">
        <v>0</v>
      </c>
      <c r="LW870">
        <v>0</v>
      </c>
      <c r="LX870">
        <v>0</v>
      </c>
      <c r="LY870">
        <v>0</v>
      </c>
      <c r="LZ870">
        <v>0</v>
      </c>
      <c r="MA870">
        <v>0</v>
      </c>
      <c r="MB870">
        <v>0</v>
      </c>
      <c r="MC870">
        <v>0</v>
      </c>
      <c r="MD870">
        <v>0</v>
      </c>
      <c r="ME870">
        <v>0</v>
      </c>
      <c r="MF870">
        <v>0</v>
      </c>
      <c r="MG870">
        <v>0</v>
      </c>
      <c r="MH870">
        <v>0</v>
      </c>
      <c r="MI870">
        <v>0</v>
      </c>
      <c r="MJ870">
        <v>0</v>
      </c>
      <c r="MK870">
        <v>0</v>
      </c>
      <c r="ML870">
        <v>0</v>
      </c>
      <c r="MM870">
        <v>0</v>
      </c>
    </row>
    <row r="871" spans="1:351">
      <c r="A871" t="s">
        <v>173</v>
      </c>
      <c r="B871" t="s">
        <v>135</v>
      </c>
      <c r="C871" t="str">
        <f>"206101"</f>
        <v>206101</v>
      </c>
      <c r="D871" t="s">
        <v>172</v>
      </c>
      <c r="E871">
        <v>160</v>
      </c>
      <c r="F871">
        <v>1314</v>
      </c>
      <c r="G871">
        <v>1000</v>
      </c>
      <c r="H871">
        <v>226</v>
      </c>
      <c r="I871">
        <v>774</v>
      </c>
      <c r="J871">
        <v>0</v>
      </c>
      <c r="K871">
        <v>4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774</v>
      </c>
      <c r="T871">
        <v>0</v>
      </c>
      <c r="U871">
        <v>0</v>
      </c>
      <c r="V871">
        <v>774</v>
      </c>
      <c r="W871">
        <v>12</v>
      </c>
      <c r="X871">
        <v>4</v>
      </c>
      <c r="Y871">
        <v>6</v>
      </c>
      <c r="Z871">
        <v>2</v>
      </c>
      <c r="AA871">
        <v>762</v>
      </c>
      <c r="AB871">
        <v>300</v>
      </c>
      <c r="AC871">
        <v>82</v>
      </c>
      <c r="AD871">
        <v>21</v>
      </c>
      <c r="AE871">
        <v>99</v>
      </c>
      <c r="AF871">
        <v>1</v>
      </c>
      <c r="AG871">
        <v>46</v>
      </c>
      <c r="AH871">
        <v>0</v>
      </c>
      <c r="AI871">
        <v>2</v>
      </c>
      <c r="AJ871">
        <v>0</v>
      </c>
      <c r="AK871">
        <v>13</v>
      </c>
      <c r="AL871">
        <v>13</v>
      </c>
      <c r="AM871">
        <v>7</v>
      </c>
      <c r="AN871">
        <v>0</v>
      </c>
      <c r="AO871">
        <v>4</v>
      </c>
      <c r="AP871">
        <v>0</v>
      </c>
      <c r="AQ871">
        <v>1</v>
      </c>
      <c r="AR871">
        <v>0</v>
      </c>
      <c r="AS871">
        <v>0</v>
      </c>
      <c r="AT871">
        <v>2</v>
      </c>
      <c r="AU871">
        <v>0</v>
      </c>
      <c r="AV871">
        <v>1</v>
      </c>
      <c r="AW871">
        <v>2</v>
      </c>
      <c r="AX871">
        <v>0</v>
      </c>
      <c r="AY871">
        <v>0</v>
      </c>
      <c r="AZ871">
        <v>0</v>
      </c>
      <c r="BA871">
        <v>0</v>
      </c>
      <c r="BB871">
        <v>1</v>
      </c>
      <c r="BC871">
        <v>1</v>
      </c>
      <c r="BD871">
        <v>4</v>
      </c>
      <c r="BE871">
        <v>300</v>
      </c>
      <c r="BF871">
        <v>160</v>
      </c>
      <c r="BG871">
        <v>31</v>
      </c>
      <c r="BH871">
        <v>10</v>
      </c>
      <c r="BI871">
        <v>58</v>
      </c>
      <c r="BJ871">
        <v>11</v>
      </c>
      <c r="BK871">
        <v>21</v>
      </c>
      <c r="BL871">
        <v>0</v>
      </c>
      <c r="BM871">
        <v>0</v>
      </c>
      <c r="BN871">
        <v>0</v>
      </c>
      <c r="BO871">
        <v>1</v>
      </c>
      <c r="BP871">
        <v>3</v>
      </c>
      <c r="BQ871">
        <v>0</v>
      </c>
      <c r="BR871">
        <v>0</v>
      </c>
      <c r="BS871">
        <v>0</v>
      </c>
      <c r="BT871">
        <v>1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1</v>
      </c>
      <c r="CD871">
        <v>0</v>
      </c>
      <c r="CE871">
        <v>0</v>
      </c>
      <c r="CF871">
        <v>1</v>
      </c>
      <c r="CG871">
        <v>1</v>
      </c>
      <c r="CH871">
        <v>20</v>
      </c>
      <c r="CI871">
        <v>160</v>
      </c>
      <c r="CJ871">
        <v>27</v>
      </c>
      <c r="CK871">
        <v>8</v>
      </c>
      <c r="CL871">
        <v>2</v>
      </c>
      <c r="CM871">
        <v>1</v>
      </c>
      <c r="CN871">
        <v>1</v>
      </c>
      <c r="CO871">
        <v>1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2</v>
      </c>
      <c r="CV871">
        <v>1</v>
      </c>
      <c r="CW871">
        <v>0</v>
      </c>
      <c r="CX871">
        <v>0</v>
      </c>
      <c r="CY871">
        <v>1</v>
      </c>
      <c r="CZ871">
        <v>0</v>
      </c>
      <c r="DA871">
        <v>2</v>
      </c>
      <c r="DB871">
        <v>1</v>
      </c>
      <c r="DC871">
        <v>0</v>
      </c>
      <c r="DD871">
        <v>3</v>
      </c>
      <c r="DE871">
        <v>0</v>
      </c>
      <c r="DF871">
        <v>1</v>
      </c>
      <c r="DG871">
        <v>1</v>
      </c>
      <c r="DH871">
        <v>2</v>
      </c>
      <c r="DI871">
        <v>27</v>
      </c>
      <c r="DJ871">
        <v>32</v>
      </c>
      <c r="DK871">
        <v>19</v>
      </c>
      <c r="DL871">
        <v>0</v>
      </c>
      <c r="DM871">
        <v>8</v>
      </c>
      <c r="DN871">
        <v>0</v>
      </c>
      <c r="DO871">
        <v>0</v>
      </c>
      <c r="DP871">
        <v>1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1</v>
      </c>
      <c r="DZ871">
        <v>1</v>
      </c>
      <c r="EA871">
        <v>0</v>
      </c>
      <c r="EB871">
        <v>0</v>
      </c>
      <c r="EC871">
        <v>0</v>
      </c>
      <c r="ED871">
        <v>0</v>
      </c>
      <c r="EE871">
        <v>2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32</v>
      </c>
      <c r="EN871">
        <v>29</v>
      </c>
      <c r="EO871">
        <v>4</v>
      </c>
      <c r="EP871">
        <v>3</v>
      </c>
      <c r="EQ871">
        <v>2</v>
      </c>
      <c r="ER871">
        <v>0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  <c r="EY871">
        <v>2</v>
      </c>
      <c r="EZ871">
        <v>0</v>
      </c>
      <c r="FA871">
        <v>0</v>
      </c>
      <c r="FB871">
        <v>1</v>
      </c>
      <c r="FC871">
        <v>0</v>
      </c>
      <c r="FD871">
        <v>0</v>
      </c>
      <c r="FE871">
        <v>1</v>
      </c>
      <c r="FF871">
        <v>0</v>
      </c>
      <c r="FG871">
        <v>0</v>
      </c>
      <c r="FH871">
        <v>0</v>
      </c>
      <c r="FI871">
        <v>0</v>
      </c>
      <c r="FJ871">
        <v>1</v>
      </c>
      <c r="FK871">
        <v>0</v>
      </c>
      <c r="FL871">
        <v>0</v>
      </c>
      <c r="FM871">
        <v>0</v>
      </c>
      <c r="FN871">
        <v>0</v>
      </c>
      <c r="FO871">
        <v>0</v>
      </c>
      <c r="FP871">
        <v>15</v>
      </c>
      <c r="FQ871">
        <v>29</v>
      </c>
      <c r="FR871">
        <v>57</v>
      </c>
      <c r="FS871">
        <v>17</v>
      </c>
      <c r="FT871">
        <v>1</v>
      </c>
      <c r="FU871">
        <v>7</v>
      </c>
      <c r="FV871">
        <v>2</v>
      </c>
      <c r="FW871">
        <v>0</v>
      </c>
      <c r="FX871">
        <v>7</v>
      </c>
      <c r="FY871">
        <v>0</v>
      </c>
      <c r="FZ871">
        <v>0</v>
      </c>
      <c r="GA871">
        <v>0</v>
      </c>
      <c r="GB871">
        <v>0</v>
      </c>
      <c r="GC871">
        <v>0</v>
      </c>
      <c r="GD871">
        <v>0</v>
      </c>
      <c r="GE871">
        <v>0</v>
      </c>
      <c r="GF871">
        <v>3</v>
      </c>
      <c r="GG871">
        <v>0</v>
      </c>
      <c r="GH871">
        <v>0</v>
      </c>
      <c r="GI871">
        <v>0</v>
      </c>
      <c r="GJ871">
        <v>0</v>
      </c>
      <c r="GK871">
        <v>1</v>
      </c>
      <c r="GL871">
        <v>1</v>
      </c>
      <c r="GM871">
        <v>0</v>
      </c>
      <c r="GN871">
        <v>0</v>
      </c>
      <c r="GO871">
        <v>0</v>
      </c>
      <c r="GP871">
        <v>0</v>
      </c>
      <c r="GQ871">
        <v>0</v>
      </c>
      <c r="GR871">
        <v>0</v>
      </c>
      <c r="GS871">
        <v>4</v>
      </c>
      <c r="GT871">
        <v>14</v>
      </c>
      <c r="GU871">
        <v>57</v>
      </c>
      <c r="GV871">
        <v>75</v>
      </c>
      <c r="GW871">
        <v>44</v>
      </c>
      <c r="GX871">
        <v>12</v>
      </c>
      <c r="GY871">
        <v>3</v>
      </c>
      <c r="GZ871">
        <v>0</v>
      </c>
      <c r="HA871">
        <v>3</v>
      </c>
      <c r="HB871">
        <v>1</v>
      </c>
      <c r="HC871">
        <v>2</v>
      </c>
      <c r="HD871">
        <v>0</v>
      </c>
      <c r="HE871">
        <v>1</v>
      </c>
      <c r="HF871">
        <v>0</v>
      </c>
      <c r="HG871">
        <v>3</v>
      </c>
      <c r="HH871">
        <v>0</v>
      </c>
      <c r="HI871">
        <v>1</v>
      </c>
      <c r="HJ871">
        <v>0</v>
      </c>
      <c r="HK871">
        <v>0</v>
      </c>
      <c r="HL871">
        <v>0</v>
      </c>
      <c r="HM871">
        <v>0</v>
      </c>
      <c r="HN871">
        <v>1</v>
      </c>
      <c r="HO871">
        <v>1</v>
      </c>
      <c r="HP871">
        <v>0</v>
      </c>
      <c r="HQ871">
        <v>0</v>
      </c>
      <c r="HR871">
        <v>0</v>
      </c>
      <c r="HS871">
        <v>1</v>
      </c>
      <c r="HT871">
        <v>0</v>
      </c>
      <c r="HU871">
        <v>0</v>
      </c>
      <c r="HV871">
        <v>0</v>
      </c>
      <c r="HW871">
        <v>1</v>
      </c>
      <c r="HX871">
        <v>1</v>
      </c>
      <c r="HY871">
        <v>75</v>
      </c>
      <c r="HZ871">
        <v>76</v>
      </c>
      <c r="IA871">
        <v>48</v>
      </c>
      <c r="IB871">
        <v>6</v>
      </c>
      <c r="IC871">
        <v>1</v>
      </c>
      <c r="ID871">
        <v>2</v>
      </c>
      <c r="IE871">
        <v>0</v>
      </c>
      <c r="IF871">
        <v>1</v>
      </c>
      <c r="IG871">
        <v>0</v>
      </c>
      <c r="IH871">
        <v>0</v>
      </c>
      <c r="II871">
        <v>0</v>
      </c>
      <c r="IJ871">
        <v>0</v>
      </c>
      <c r="IK871">
        <v>5</v>
      </c>
      <c r="IL871">
        <v>0</v>
      </c>
      <c r="IM871">
        <v>0</v>
      </c>
      <c r="IN871">
        <v>0</v>
      </c>
      <c r="IO871">
        <v>0</v>
      </c>
      <c r="IP871">
        <v>2</v>
      </c>
      <c r="IQ871">
        <v>1</v>
      </c>
      <c r="IR871">
        <v>0</v>
      </c>
      <c r="IS871">
        <v>0</v>
      </c>
      <c r="IT871">
        <v>0</v>
      </c>
      <c r="IU871">
        <v>4</v>
      </c>
      <c r="IV871">
        <v>0</v>
      </c>
      <c r="IW871">
        <v>1</v>
      </c>
      <c r="IX871">
        <v>0</v>
      </c>
      <c r="IY871">
        <v>0</v>
      </c>
      <c r="IZ871">
        <v>3</v>
      </c>
      <c r="JA871">
        <v>0</v>
      </c>
      <c r="JB871">
        <v>2</v>
      </c>
      <c r="JC871">
        <v>76</v>
      </c>
      <c r="JD871" t="s">
        <v>0</v>
      </c>
      <c r="JE871" t="s">
        <v>0</v>
      </c>
      <c r="JF871" t="s">
        <v>0</v>
      </c>
      <c r="JG871" t="s">
        <v>0</v>
      </c>
      <c r="JH871" t="s">
        <v>0</v>
      </c>
      <c r="JI871" t="s">
        <v>0</v>
      </c>
      <c r="JJ871" t="s">
        <v>0</v>
      </c>
      <c r="JK871" t="s">
        <v>0</v>
      </c>
      <c r="JL871" t="s">
        <v>0</v>
      </c>
      <c r="JM871" t="s">
        <v>0</v>
      </c>
      <c r="JN871" t="s">
        <v>0</v>
      </c>
      <c r="JO871" t="s">
        <v>0</v>
      </c>
      <c r="JP871" t="s">
        <v>0</v>
      </c>
      <c r="JQ871" t="s">
        <v>0</v>
      </c>
      <c r="JR871" t="s">
        <v>0</v>
      </c>
      <c r="JS871" t="s">
        <v>0</v>
      </c>
      <c r="JT871" t="s">
        <v>0</v>
      </c>
      <c r="JU871" t="s">
        <v>0</v>
      </c>
      <c r="JV871" t="s">
        <v>0</v>
      </c>
      <c r="JW871">
        <v>5</v>
      </c>
      <c r="JX871">
        <v>1</v>
      </c>
      <c r="JY871">
        <v>0</v>
      </c>
      <c r="JZ871">
        <v>0</v>
      </c>
      <c r="KA871">
        <v>0</v>
      </c>
      <c r="KB871">
        <v>1</v>
      </c>
      <c r="KC871">
        <v>0</v>
      </c>
      <c r="KD871">
        <v>0</v>
      </c>
      <c r="KE871">
        <v>0</v>
      </c>
      <c r="KF871">
        <v>0</v>
      </c>
      <c r="KG871">
        <v>1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1</v>
      </c>
      <c r="KO871">
        <v>1</v>
      </c>
      <c r="KP871">
        <v>0</v>
      </c>
      <c r="KQ871">
        <v>0</v>
      </c>
      <c r="KR871">
        <v>5</v>
      </c>
      <c r="KS871">
        <v>1</v>
      </c>
      <c r="KT871">
        <v>1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0</v>
      </c>
      <c r="LA871">
        <v>0</v>
      </c>
      <c r="LB871">
        <v>0</v>
      </c>
      <c r="LC871">
        <v>0</v>
      </c>
      <c r="LD871">
        <v>0</v>
      </c>
      <c r="LE871">
        <v>0</v>
      </c>
      <c r="LF871">
        <v>0</v>
      </c>
      <c r="LG871">
        <v>0</v>
      </c>
      <c r="LH871">
        <v>0</v>
      </c>
      <c r="LI871">
        <v>0</v>
      </c>
      <c r="LJ871">
        <v>0</v>
      </c>
      <c r="LK871">
        <v>0</v>
      </c>
      <c r="LL871">
        <v>0</v>
      </c>
      <c r="LM871">
        <v>0</v>
      </c>
      <c r="LN871">
        <v>0</v>
      </c>
      <c r="LO871">
        <v>0</v>
      </c>
      <c r="LP871">
        <v>0</v>
      </c>
      <c r="LQ871">
        <v>0</v>
      </c>
      <c r="LR871">
        <v>0</v>
      </c>
      <c r="LS871">
        <v>0</v>
      </c>
      <c r="LT871">
        <v>0</v>
      </c>
      <c r="LU871">
        <v>1</v>
      </c>
      <c r="LV871">
        <v>0</v>
      </c>
      <c r="LW871">
        <v>0</v>
      </c>
      <c r="LX871">
        <v>0</v>
      </c>
      <c r="LY871">
        <v>0</v>
      </c>
      <c r="LZ871">
        <v>0</v>
      </c>
      <c r="MA871">
        <v>0</v>
      </c>
      <c r="MB871">
        <v>0</v>
      </c>
      <c r="MC871">
        <v>0</v>
      </c>
      <c r="MD871">
        <v>0</v>
      </c>
      <c r="ME871">
        <v>0</v>
      </c>
      <c r="MF871">
        <v>0</v>
      </c>
      <c r="MG871">
        <v>0</v>
      </c>
      <c r="MH871">
        <v>0</v>
      </c>
      <c r="MI871">
        <v>0</v>
      </c>
      <c r="MJ871">
        <v>0</v>
      </c>
      <c r="MK871">
        <v>0</v>
      </c>
      <c r="ML871">
        <v>0</v>
      </c>
      <c r="MM871">
        <v>0</v>
      </c>
    </row>
    <row r="872" spans="1:351">
      <c r="A872" t="s">
        <v>171</v>
      </c>
      <c r="B872" t="s">
        <v>135</v>
      </c>
      <c r="C872" t="str">
        <f>"206101"</f>
        <v>206101</v>
      </c>
      <c r="D872" t="s">
        <v>170</v>
      </c>
      <c r="E872">
        <v>161</v>
      </c>
      <c r="F872">
        <v>1355</v>
      </c>
      <c r="G872">
        <v>1050</v>
      </c>
      <c r="H872">
        <v>189</v>
      </c>
      <c r="I872">
        <v>861</v>
      </c>
      <c r="J872">
        <v>0</v>
      </c>
      <c r="K872">
        <v>3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861</v>
      </c>
      <c r="T872">
        <v>0</v>
      </c>
      <c r="U872">
        <v>0</v>
      </c>
      <c r="V872">
        <v>861</v>
      </c>
      <c r="W872">
        <v>14</v>
      </c>
      <c r="X872">
        <v>8</v>
      </c>
      <c r="Y872">
        <v>4</v>
      </c>
      <c r="Z872">
        <v>2</v>
      </c>
      <c r="AA872">
        <v>847</v>
      </c>
      <c r="AB872">
        <v>326</v>
      </c>
      <c r="AC872">
        <v>82</v>
      </c>
      <c r="AD872">
        <v>30</v>
      </c>
      <c r="AE872">
        <v>106</v>
      </c>
      <c r="AF872">
        <v>1</v>
      </c>
      <c r="AG872">
        <v>48</v>
      </c>
      <c r="AH872">
        <v>3</v>
      </c>
      <c r="AI872">
        <v>0</v>
      </c>
      <c r="AJ872">
        <v>2</v>
      </c>
      <c r="AK872">
        <v>15</v>
      </c>
      <c r="AL872">
        <v>10</v>
      </c>
      <c r="AM872">
        <v>3</v>
      </c>
      <c r="AN872">
        <v>0</v>
      </c>
      <c r="AO872">
        <v>1</v>
      </c>
      <c r="AP872">
        <v>2</v>
      </c>
      <c r="AQ872">
        <v>5</v>
      </c>
      <c r="AR872">
        <v>0</v>
      </c>
      <c r="AS872">
        <v>0</v>
      </c>
      <c r="AT872">
        <v>4</v>
      </c>
      <c r="AU872">
        <v>0</v>
      </c>
      <c r="AV872">
        <v>2</v>
      </c>
      <c r="AW872">
        <v>1</v>
      </c>
      <c r="AX872">
        <v>3</v>
      </c>
      <c r="AY872">
        <v>0</v>
      </c>
      <c r="AZ872">
        <v>0</v>
      </c>
      <c r="BA872">
        <v>0</v>
      </c>
      <c r="BB872">
        <v>3</v>
      </c>
      <c r="BC872">
        <v>0</v>
      </c>
      <c r="BD872">
        <v>5</v>
      </c>
      <c r="BE872">
        <v>326</v>
      </c>
      <c r="BF872">
        <v>176</v>
      </c>
      <c r="BG872">
        <v>56</v>
      </c>
      <c r="BH872">
        <v>17</v>
      </c>
      <c r="BI872">
        <v>30</v>
      </c>
      <c r="BJ872">
        <v>11</v>
      </c>
      <c r="BK872">
        <v>19</v>
      </c>
      <c r="BL872">
        <v>1</v>
      </c>
      <c r="BM872">
        <v>0</v>
      </c>
      <c r="BN872">
        <v>0</v>
      </c>
      <c r="BO872">
        <v>0</v>
      </c>
      <c r="BP872">
        <v>1</v>
      </c>
      <c r="BQ872">
        <v>0</v>
      </c>
      <c r="BR872">
        <v>1</v>
      </c>
      <c r="BS872">
        <v>1</v>
      </c>
      <c r="BT872">
        <v>0</v>
      </c>
      <c r="BU872">
        <v>0</v>
      </c>
      <c r="BV872">
        <v>2</v>
      </c>
      <c r="BW872">
        <v>0</v>
      </c>
      <c r="BX872">
        <v>2</v>
      </c>
      <c r="BY872">
        <v>0</v>
      </c>
      <c r="BZ872">
        <v>0</v>
      </c>
      <c r="CA872">
        <v>3</v>
      </c>
      <c r="CB872">
        <v>0</v>
      </c>
      <c r="CC872">
        <v>1</v>
      </c>
      <c r="CD872">
        <v>1</v>
      </c>
      <c r="CE872">
        <v>0</v>
      </c>
      <c r="CF872">
        <v>0</v>
      </c>
      <c r="CG872">
        <v>0</v>
      </c>
      <c r="CH872">
        <v>30</v>
      </c>
      <c r="CI872">
        <v>176</v>
      </c>
      <c r="CJ872">
        <v>27</v>
      </c>
      <c r="CK872">
        <v>8</v>
      </c>
      <c r="CL872">
        <v>7</v>
      </c>
      <c r="CM872">
        <v>2</v>
      </c>
      <c r="CN872">
        <v>1</v>
      </c>
      <c r="CO872">
        <v>1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2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2</v>
      </c>
      <c r="DG872">
        <v>1</v>
      </c>
      <c r="DH872">
        <v>3</v>
      </c>
      <c r="DI872">
        <v>27</v>
      </c>
      <c r="DJ872">
        <v>42</v>
      </c>
      <c r="DK872">
        <v>15</v>
      </c>
      <c r="DL872">
        <v>3</v>
      </c>
      <c r="DM872">
        <v>0</v>
      </c>
      <c r="DN872">
        <v>3</v>
      </c>
      <c r="DO872">
        <v>0</v>
      </c>
      <c r="DP872">
        <v>1</v>
      </c>
      <c r="DQ872">
        <v>1</v>
      </c>
      <c r="DR872">
        <v>1</v>
      </c>
      <c r="DS872">
        <v>1</v>
      </c>
      <c r="DT872">
        <v>5</v>
      </c>
      <c r="DU872">
        <v>0</v>
      </c>
      <c r="DV872">
        <v>2</v>
      </c>
      <c r="DW872">
        <v>0</v>
      </c>
      <c r="DX872">
        <v>0</v>
      </c>
      <c r="DY872">
        <v>1</v>
      </c>
      <c r="DZ872">
        <v>0</v>
      </c>
      <c r="EA872">
        <v>1</v>
      </c>
      <c r="EB872">
        <v>2</v>
      </c>
      <c r="EC872">
        <v>2</v>
      </c>
      <c r="ED872">
        <v>1</v>
      </c>
      <c r="EE872">
        <v>0</v>
      </c>
      <c r="EF872">
        <v>0</v>
      </c>
      <c r="EG872">
        <v>0</v>
      </c>
      <c r="EH872">
        <v>0</v>
      </c>
      <c r="EI872">
        <v>1</v>
      </c>
      <c r="EJ872">
        <v>1</v>
      </c>
      <c r="EK872">
        <v>1</v>
      </c>
      <c r="EL872">
        <v>0</v>
      </c>
      <c r="EM872">
        <v>42</v>
      </c>
      <c r="EN872">
        <v>37</v>
      </c>
      <c r="EO872">
        <v>9</v>
      </c>
      <c r="EP872">
        <v>2</v>
      </c>
      <c r="EQ872">
        <v>0</v>
      </c>
      <c r="ER872">
        <v>1</v>
      </c>
      <c r="ES872">
        <v>5</v>
      </c>
      <c r="ET872">
        <v>0</v>
      </c>
      <c r="EU872">
        <v>0</v>
      </c>
      <c r="EV872">
        <v>0</v>
      </c>
      <c r="EW872">
        <v>1</v>
      </c>
      <c r="EX872">
        <v>0</v>
      </c>
      <c r="EY872">
        <v>2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1</v>
      </c>
      <c r="FM872">
        <v>0</v>
      </c>
      <c r="FN872">
        <v>0</v>
      </c>
      <c r="FO872">
        <v>0</v>
      </c>
      <c r="FP872">
        <v>14</v>
      </c>
      <c r="FQ872">
        <v>37</v>
      </c>
      <c r="FR872">
        <v>92</v>
      </c>
      <c r="FS872">
        <v>21</v>
      </c>
      <c r="FT872">
        <v>3</v>
      </c>
      <c r="FU872">
        <v>28</v>
      </c>
      <c r="FV872">
        <v>1</v>
      </c>
      <c r="FW872">
        <v>2</v>
      </c>
      <c r="FX872">
        <v>12</v>
      </c>
      <c r="FY872">
        <v>1</v>
      </c>
      <c r="FZ872">
        <v>0</v>
      </c>
      <c r="GA872">
        <v>0</v>
      </c>
      <c r="GB872">
        <v>0</v>
      </c>
      <c r="GC872">
        <v>1</v>
      </c>
      <c r="GD872">
        <v>0</v>
      </c>
      <c r="GE872">
        <v>0</v>
      </c>
      <c r="GF872">
        <v>2</v>
      </c>
      <c r="GG872">
        <v>0</v>
      </c>
      <c r="GH872">
        <v>2</v>
      </c>
      <c r="GI872">
        <v>1</v>
      </c>
      <c r="GJ872">
        <v>0</v>
      </c>
      <c r="GK872">
        <v>0</v>
      </c>
      <c r="GL872">
        <v>0</v>
      </c>
      <c r="GM872">
        <v>1</v>
      </c>
      <c r="GN872">
        <v>0</v>
      </c>
      <c r="GO872">
        <v>0</v>
      </c>
      <c r="GP872">
        <v>1</v>
      </c>
      <c r="GQ872">
        <v>0</v>
      </c>
      <c r="GR872">
        <v>0</v>
      </c>
      <c r="GS872">
        <v>3</v>
      </c>
      <c r="GT872">
        <v>13</v>
      </c>
      <c r="GU872">
        <v>92</v>
      </c>
      <c r="GV872">
        <v>63</v>
      </c>
      <c r="GW872">
        <v>25</v>
      </c>
      <c r="GX872">
        <v>7</v>
      </c>
      <c r="GY872">
        <v>0</v>
      </c>
      <c r="GZ872">
        <v>2</v>
      </c>
      <c r="HA872">
        <v>5</v>
      </c>
      <c r="HB872">
        <v>1</v>
      </c>
      <c r="HC872">
        <v>5</v>
      </c>
      <c r="HD872">
        <v>1</v>
      </c>
      <c r="HE872">
        <v>0</v>
      </c>
      <c r="HF872">
        <v>1</v>
      </c>
      <c r="HG872">
        <v>0</v>
      </c>
      <c r="HH872">
        <v>0</v>
      </c>
      <c r="HI872">
        <v>1</v>
      </c>
      <c r="HJ872">
        <v>0</v>
      </c>
      <c r="HK872">
        <v>0</v>
      </c>
      <c r="HL872">
        <v>3</v>
      </c>
      <c r="HM872">
        <v>0</v>
      </c>
      <c r="HN872">
        <v>1</v>
      </c>
      <c r="HO872">
        <v>0</v>
      </c>
      <c r="HP872">
        <v>3</v>
      </c>
      <c r="HQ872">
        <v>1</v>
      </c>
      <c r="HR872">
        <v>1</v>
      </c>
      <c r="HS872">
        <v>1</v>
      </c>
      <c r="HT872">
        <v>1</v>
      </c>
      <c r="HU872">
        <v>0</v>
      </c>
      <c r="HV872">
        <v>0</v>
      </c>
      <c r="HW872">
        <v>1</v>
      </c>
      <c r="HX872">
        <v>3</v>
      </c>
      <c r="HY872">
        <v>63</v>
      </c>
      <c r="HZ872">
        <v>78</v>
      </c>
      <c r="IA872">
        <v>53</v>
      </c>
      <c r="IB872">
        <v>7</v>
      </c>
      <c r="IC872">
        <v>0</v>
      </c>
      <c r="ID872">
        <v>5</v>
      </c>
      <c r="IE872">
        <v>0</v>
      </c>
      <c r="IF872">
        <v>1</v>
      </c>
      <c r="IG872">
        <v>0</v>
      </c>
      <c r="IH872">
        <v>0</v>
      </c>
      <c r="II872">
        <v>1</v>
      </c>
      <c r="IJ872">
        <v>0</v>
      </c>
      <c r="IK872">
        <v>7</v>
      </c>
      <c r="IL872">
        <v>1</v>
      </c>
      <c r="IM872">
        <v>0</v>
      </c>
      <c r="IN872">
        <v>0</v>
      </c>
      <c r="IO872">
        <v>0</v>
      </c>
      <c r="IP872">
        <v>1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0</v>
      </c>
      <c r="IX872">
        <v>1</v>
      </c>
      <c r="IY872">
        <v>0</v>
      </c>
      <c r="IZ872">
        <v>0</v>
      </c>
      <c r="JA872">
        <v>0</v>
      </c>
      <c r="JB872">
        <v>1</v>
      </c>
      <c r="JC872">
        <v>78</v>
      </c>
      <c r="JD872" t="s">
        <v>0</v>
      </c>
      <c r="JE872" t="s">
        <v>0</v>
      </c>
      <c r="JF872" t="s">
        <v>0</v>
      </c>
      <c r="JG872" t="s">
        <v>0</v>
      </c>
      <c r="JH872" t="s">
        <v>0</v>
      </c>
      <c r="JI872" t="s">
        <v>0</v>
      </c>
      <c r="JJ872" t="s">
        <v>0</v>
      </c>
      <c r="JK872" t="s">
        <v>0</v>
      </c>
      <c r="JL872" t="s">
        <v>0</v>
      </c>
      <c r="JM872" t="s">
        <v>0</v>
      </c>
      <c r="JN872" t="s">
        <v>0</v>
      </c>
      <c r="JO872" t="s">
        <v>0</v>
      </c>
      <c r="JP872" t="s">
        <v>0</v>
      </c>
      <c r="JQ872" t="s">
        <v>0</v>
      </c>
      <c r="JR872" t="s">
        <v>0</v>
      </c>
      <c r="JS872" t="s">
        <v>0</v>
      </c>
      <c r="JT872" t="s">
        <v>0</v>
      </c>
      <c r="JU872" t="s">
        <v>0</v>
      </c>
      <c r="JV872" t="s">
        <v>0</v>
      </c>
      <c r="JW872">
        <v>3</v>
      </c>
      <c r="JX872">
        <v>2</v>
      </c>
      <c r="JY872">
        <v>0</v>
      </c>
      <c r="JZ872">
        <v>0</v>
      </c>
      <c r="KA872">
        <v>0</v>
      </c>
      <c r="KB872">
        <v>0</v>
      </c>
      <c r="KC872">
        <v>1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0</v>
      </c>
      <c r="KR872">
        <v>3</v>
      </c>
      <c r="KS872">
        <v>0</v>
      </c>
      <c r="KT872">
        <v>0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0</v>
      </c>
      <c r="LA872">
        <v>0</v>
      </c>
      <c r="LB872">
        <v>0</v>
      </c>
      <c r="LC872">
        <v>0</v>
      </c>
      <c r="LD872">
        <v>0</v>
      </c>
      <c r="LE872">
        <v>0</v>
      </c>
      <c r="LF872">
        <v>0</v>
      </c>
      <c r="LG872">
        <v>0</v>
      </c>
      <c r="LH872">
        <v>0</v>
      </c>
      <c r="LI872">
        <v>0</v>
      </c>
      <c r="LJ872">
        <v>0</v>
      </c>
      <c r="LK872">
        <v>0</v>
      </c>
      <c r="LL872">
        <v>0</v>
      </c>
      <c r="LM872">
        <v>0</v>
      </c>
      <c r="LN872">
        <v>0</v>
      </c>
      <c r="LO872">
        <v>0</v>
      </c>
      <c r="LP872">
        <v>0</v>
      </c>
      <c r="LQ872">
        <v>0</v>
      </c>
      <c r="LR872">
        <v>0</v>
      </c>
      <c r="LS872">
        <v>0</v>
      </c>
      <c r="LT872">
        <v>0</v>
      </c>
      <c r="LU872">
        <v>0</v>
      </c>
      <c r="LV872">
        <v>3</v>
      </c>
      <c r="LW872">
        <v>1</v>
      </c>
      <c r="LX872">
        <v>0</v>
      </c>
      <c r="LY872">
        <v>0</v>
      </c>
      <c r="LZ872">
        <v>0</v>
      </c>
      <c r="MA872">
        <v>0</v>
      </c>
      <c r="MB872">
        <v>0</v>
      </c>
      <c r="MC872">
        <v>1</v>
      </c>
      <c r="MD872">
        <v>0</v>
      </c>
      <c r="ME872">
        <v>0</v>
      </c>
      <c r="MF872">
        <v>0</v>
      </c>
      <c r="MG872">
        <v>0</v>
      </c>
      <c r="MH872">
        <v>1</v>
      </c>
      <c r="MI872">
        <v>0</v>
      </c>
      <c r="MJ872">
        <v>0</v>
      </c>
      <c r="MK872">
        <v>0</v>
      </c>
      <c r="ML872">
        <v>0</v>
      </c>
      <c r="MM872">
        <v>3</v>
      </c>
    </row>
    <row r="873" spans="1:351">
      <c r="A873" t="s">
        <v>169</v>
      </c>
      <c r="B873" t="s">
        <v>135</v>
      </c>
      <c r="C873" t="str">
        <f>"206101"</f>
        <v>206101</v>
      </c>
      <c r="D873" t="s">
        <v>167</v>
      </c>
      <c r="E873">
        <v>162</v>
      </c>
      <c r="F873">
        <v>1877</v>
      </c>
      <c r="G873">
        <v>1440</v>
      </c>
      <c r="H873">
        <v>298</v>
      </c>
      <c r="I873">
        <v>1142</v>
      </c>
      <c r="J873">
        <v>1</v>
      </c>
      <c r="K873">
        <v>3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1140</v>
      </c>
      <c r="T873">
        <v>0</v>
      </c>
      <c r="U873">
        <v>0</v>
      </c>
      <c r="V873">
        <v>1140</v>
      </c>
      <c r="W873">
        <v>5</v>
      </c>
      <c r="X873">
        <v>4</v>
      </c>
      <c r="Y873">
        <v>1</v>
      </c>
      <c r="Z873">
        <v>0</v>
      </c>
      <c r="AA873">
        <v>1135</v>
      </c>
      <c r="AB873">
        <v>510</v>
      </c>
      <c r="AC873">
        <v>155</v>
      </c>
      <c r="AD873">
        <v>34</v>
      </c>
      <c r="AE873">
        <v>175</v>
      </c>
      <c r="AF873">
        <v>2</v>
      </c>
      <c r="AG873">
        <v>77</v>
      </c>
      <c r="AH873">
        <v>8</v>
      </c>
      <c r="AI873">
        <v>2</v>
      </c>
      <c r="AJ873">
        <v>2</v>
      </c>
      <c r="AK873">
        <v>4</v>
      </c>
      <c r="AL873">
        <v>22</v>
      </c>
      <c r="AM873">
        <v>4</v>
      </c>
      <c r="AN873">
        <v>0</v>
      </c>
      <c r="AO873">
        <v>5</v>
      </c>
      <c r="AP873">
        <v>0</v>
      </c>
      <c r="AQ873">
        <v>2</v>
      </c>
      <c r="AR873">
        <v>0</v>
      </c>
      <c r="AS873">
        <v>0</v>
      </c>
      <c r="AT873">
        <v>6</v>
      </c>
      <c r="AU873">
        <v>3</v>
      </c>
      <c r="AV873">
        <v>0</v>
      </c>
      <c r="AW873">
        <v>3</v>
      </c>
      <c r="AX873">
        <v>2</v>
      </c>
      <c r="AY873">
        <v>0</v>
      </c>
      <c r="AZ873">
        <v>0</v>
      </c>
      <c r="BA873">
        <v>0</v>
      </c>
      <c r="BB873">
        <v>3</v>
      </c>
      <c r="BC873">
        <v>0</v>
      </c>
      <c r="BD873">
        <v>1</v>
      </c>
      <c r="BE873">
        <v>510</v>
      </c>
      <c r="BF873">
        <v>231</v>
      </c>
      <c r="BG873">
        <v>73</v>
      </c>
      <c r="BH873">
        <v>12</v>
      </c>
      <c r="BI873">
        <v>48</v>
      </c>
      <c r="BJ873">
        <v>19</v>
      </c>
      <c r="BK873">
        <v>11</v>
      </c>
      <c r="BL873">
        <v>1</v>
      </c>
      <c r="BM873">
        <v>1</v>
      </c>
      <c r="BN873">
        <v>0</v>
      </c>
      <c r="BO873">
        <v>1</v>
      </c>
      <c r="BP873">
        <v>3</v>
      </c>
      <c r="BQ873">
        <v>1</v>
      </c>
      <c r="BR873">
        <v>2</v>
      </c>
      <c r="BS873">
        <v>0</v>
      </c>
      <c r="BT873">
        <v>2</v>
      </c>
      <c r="BU873">
        <v>0</v>
      </c>
      <c r="BV873">
        <v>1</v>
      </c>
      <c r="BW873">
        <v>0</v>
      </c>
      <c r="BX873">
        <v>2</v>
      </c>
      <c r="BY873">
        <v>0</v>
      </c>
      <c r="BZ873">
        <v>2</v>
      </c>
      <c r="CA873">
        <v>3</v>
      </c>
      <c r="CB873">
        <v>0</v>
      </c>
      <c r="CC873">
        <v>1</v>
      </c>
      <c r="CD873">
        <v>0</v>
      </c>
      <c r="CE873">
        <v>1</v>
      </c>
      <c r="CF873">
        <v>1</v>
      </c>
      <c r="CG873">
        <v>0</v>
      </c>
      <c r="CH873">
        <v>46</v>
      </c>
      <c r="CI873">
        <v>231</v>
      </c>
      <c r="CJ873">
        <v>32</v>
      </c>
      <c r="CK873">
        <v>14</v>
      </c>
      <c r="CL873">
        <v>6</v>
      </c>
      <c r="CM873">
        <v>2</v>
      </c>
      <c r="CN873">
        <v>1</v>
      </c>
      <c r="CO873">
        <v>1</v>
      </c>
      <c r="CP873">
        <v>0</v>
      </c>
      <c r="CQ873">
        <v>0</v>
      </c>
      <c r="CR873">
        <v>0</v>
      </c>
      <c r="CS873">
        <v>0</v>
      </c>
      <c r="CT873">
        <v>1</v>
      </c>
      <c r="CU873">
        <v>0</v>
      </c>
      <c r="CV873">
        <v>1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0</v>
      </c>
      <c r="DC873">
        <v>1</v>
      </c>
      <c r="DD873">
        <v>0</v>
      </c>
      <c r="DE873">
        <v>1</v>
      </c>
      <c r="DF873">
        <v>1</v>
      </c>
      <c r="DG873">
        <v>0</v>
      </c>
      <c r="DH873">
        <v>1</v>
      </c>
      <c r="DI873">
        <v>32</v>
      </c>
      <c r="DJ873">
        <v>67</v>
      </c>
      <c r="DK873">
        <v>37</v>
      </c>
      <c r="DL873">
        <v>4</v>
      </c>
      <c r="DM873">
        <v>5</v>
      </c>
      <c r="DN873">
        <v>1</v>
      </c>
      <c r="DO873">
        <v>0</v>
      </c>
      <c r="DP873">
        <v>0</v>
      </c>
      <c r="DQ873">
        <v>1</v>
      </c>
      <c r="DR873">
        <v>2</v>
      </c>
      <c r="DS873">
        <v>0</v>
      </c>
      <c r="DT873">
        <v>2</v>
      </c>
      <c r="DU873">
        <v>1</v>
      </c>
      <c r="DV873">
        <v>2</v>
      </c>
      <c r="DW873">
        <v>0</v>
      </c>
      <c r="DX873">
        <v>1</v>
      </c>
      <c r="DY873">
        <v>0</v>
      </c>
      <c r="DZ873">
        <v>0</v>
      </c>
      <c r="EA873">
        <v>2</v>
      </c>
      <c r="EB873">
        <v>0</v>
      </c>
      <c r="EC873">
        <v>1</v>
      </c>
      <c r="ED873">
        <v>1</v>
      </c>
      <c r="EE873">
        <v>0</v>
      </c>
      <c r="EF873">
        <v>0</v>
      </c>
      <c r="EG873">
        <v>1</v>
      </c>
      <c r="EH873">
        <v>0</v>
      </c>
      <c r="EI873">
        <v>1</v>
      </c>
      <c r="EJ873">
        <v>1</v>
      </c>
      <c r="EK873">
        <v>1</v>
      </c>
      <c r="EL873">
        <v>3</v>
      </c>
      <c r="EM873">
        <v>67</v>
      </c>
      <c r="EN873">
        <v>27</v>
      </c>
      <c r="EO873">
        <v>4</v>
      </c>
      <c r="EP873">
        <v>0</v>
      </c>
      <c r="EQ873">
        <v>1</v>
      </c>
      <c r="ER873">
        <v>0</v>
      </c>
      <c r="ES873">
        <v>5</v>
      </c>
      <c r="ET873">
        <v>0</v>
      </c>
      <c r="EU873">
        <v>0</v>
      </c>
      <c r="EV873">
        <v>0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1</v>
      </c>
      <c r="FD873">
        <v>0</v>
      </c>
      <c r="FE873">
        <v>0</v>
      </c>
      <c r="FF873">
        <v>0</v>
      </c>
      <c r="FG873">
        <v>1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2</v>
      </c>
      <c r="FN873">
        <v>0</v>
      </c>
      <c r="FO873">
        <v>1</v>
      </c>
      <c r="FP873">
        <v>12</v>
      </c>
      <c r="FQ873">
        <v>27</v>
      </c>
      <c r="FR873">
        <v>58</v>
      </c>
      <c r="FS873">
        <v>14</v>
      </c>
      <c r="FT873">
        <v>1</v>
      </c>
      <c r="FU873">
        <v>8</v>
      </c>
      <c r="FV873">
        <v>3</v>
      </c>
      <c r="FW873">
        <v>3</v>
      </c>
      <c r="FX873">
        <v>10</v>
      </c>
      <c r="FY873">
        <v>0</v>
      </c>
      <c r="FZ873">
        <v>0</v>
      </c>
      <c r="GA873">
        <v>0</v>
      </c>
      <c r="GB873">
        <v>0</v>
      </c>
      <c r="GC873">
        <v>0</v>
      </c>
      <c r="GD873">
        <v>0</v>
      </c>
      <c r="GE873">
        <v>2</v>
      </c>
      <c r="GF873">
        <v>0</v>
      </c>
      <c r="GG873">
        <v>0</v>
      </c>
      <c r="GH873">
        <v>0</v>
      </c>
      <c r="GI873">
        <v>0</v>
      </c>
      <c r="GJ873">
        <v>1</v>
      </c>
      <c r="GK873">
        <v>0</v>
      </c>
      <c r="GL873">
        <v>2</v>
      </c>
      <c r="GM873">
        <v>0</v>
      </c>
      <c r="GN873">
        <v>0</v>
      </c>
      <c r="GO873">
        <v>0</v>
      </c>
      <c r="GP873">
        <v>0</v>
      </c>
      <c r="GQ873">
        <v>0</v>
      </c>
      <c r="GR873">
        <v>0</v>
      </c>
      <c r="GS873">
        <v>1</v>
      </c>
      <c r="GT873">
        <v>13</v>
      </c>
      <c r="GU873">
        <v>58</v>
      </c>
      <c r="GV873">
        <v>104</v>
      </c>
      <c r="GW873">
        <v>50</v>
      </c>
      <c r="GX873">
        <v>19</v>
      </c>
      <c r="GY873">
        <v>5</v>
      </c>
      <c r="GZ873">
        <v>3</v>
      </c>
      <c r="HA873">
        <v>6</v>
      </c>
      <c r="HB873">
        <v>2</v>
      </c>
      <c r="HC873">
        <v>1</v>
      </c>
      <c r="HD873">
        <v>0</v>
      </c>
      <c r="HE873">
        <v>2</v>
      </c>
      <c r="HF873">
        <v>1</v>
      </c>
      <c r="HG873">
        <v>5</v>
      </c>
      <c r="HH873">
        <v>0</v>
      </c>
      <c r="HI873">
        <v>0</v>
      </c>
      <c r="HJ873">
        <v>2</v>
      </c>
      <c r="HK873">
        <v>1</v>
      </c>
      <c r="HL873">
        <v>1</v>
      </c>
      <c r="HM873">
        <v>2</v>
      </c>
      <c r="HN873">
        <v>0</v>
      </c>
      <c r="HO873">
        <v>0</v>
      </c>
      <c r="HP873">
        <v>3</v>
      </c>
      <c r="HQ873">
        <v>0</v>
      </c>
      <c r="HR873">
        <v>1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104</v>
      </c>
      <c r="HZ873">
        <v>96</v>
      </c>
      <c r="IA873">
        <v>59</v>
      </c>
      <c r="IB873">
        <v>13</v>
      </c>
      <c r="IC873">
        <v>0</v>
      </c>
      <c r="ID873">
        <v>3</v>
      </c>
      <c r="IE873">
        <v>0</v>
      </c>
      <c r="IF873">
        <v>1</v>
      </c>
      <c r="IG873">
        <v>2</v>
      </c>
      <c r="IH873">
        <v>0</v>
      </c>
      <c r="II873">
        <v>5</v>
      </c>
      <c r="IJ873">
        <v>1</v>
      </c>
      <c r="IK873">
        <v>4</v>
      </c>
      <c r="IL873">
        <v>1</v>
      </c>
      <c r="IM873">
        <v>0</v>
      </c>
      <c r="IN873">
        <v>0</v>
      </c>
      <c r="IO873">
        <v>0</v>
      </c>
      <c r="IP873">
        <v>0</v>
      </c>
      <c r="IQ873">
        <v>0</v>
      </c>
      <c r="IR873">
        <v>0</v>
      </c>
      <c r="IS873">
        <v>0</v>
      </c>
      <c r="IT873">
        <v>1</v>
      </c>
      <c r="IU873">
        <v>3</v>
      </c>
      <c r="IV873">
        <v>0</v>
      </c>
      <c r="IW873">
        <v>0</v>
      </c>
      <c r="IX873">
        <v>0</v>
      </c>
      <c r="IY873">
        <v>1</v>
      </c>
      <c r="IZ873">
        <v>0</v>
      </c>
      <c r="JA873">
        <v>0</v>
      </c>
      <c r="JB873">
        <v>2</v>
      </c>
      <c r="JC873">
        <v>96</v>
      </c>
      <c r="JD873" t="s">
        <v>0</v>
      </c>
      <c r="JE873" t="s">
        <v>0</v>
      </c>
      <c r="JF873" t="s">
        <v>0</v>
      </c>
      <c r="JG873" t="s">
        <v>0</v>
      </c>
      <c r="JH873" t="s">
        <v>0</v>
      </c>
      <c r="JI873" t="s">
        <v>0</v>
      </c>
      <c r="JJ873" t="s">
        <v>0</v>
      </c>
      <c r="JK873" t="s">
        <v>0</v>
      </c>
      <c r="JL873" t="s">
        <v>0</v>
      </c>
      <c r="JM873" t="s">
        <v>0</v>
      </c>
      <c r="JN873" t="s">
        <v>0</v>
      </c>
      <c r="JO873" t="s">
        <v>0</v>
      </c>
      <c r="JP873" t="s">
        <v>0</v>
      </c>
      <c r="JQ873" t="s">
        <v>0</v>
      </c>
      <c r="JR873" t="s">
        <v>0</v>
      </c>
      <c r="JS873" t="s">
        <v>0</v>
      </c>
      <c r="JT873" t="s">
        <v>0</v>
      </c>
      <c r="JU873" t="s">
        <v>0</v>
      </c>
      <c r="JV873" t="s">
        <v>0</v>
      </c>
      <c r="JW873">
        <v>5</v>
      </c>
      <c r="JX873">
        <v>2</v>
      </c>
      <c r="JY873">
        <v>0</v>
      </c>
      <c r="JZ873">
        <v>0</v>
      </c>
      <c r="KA873">
        <v>0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0</v>
      </c>
      <c r="KI873">
        <v>0</v>
      </c>
      <c r="KJ873">
        <v>0</v>
      </c>
      <c r="KK873">
        <v>0</v>
      </c>
      <c r="KL873">
        <v>0</v>
      </c>
      <c r="KM873">
        <v>2</v>
      </c>
      <c r="KN873">
        <v>0</v>
      </c>
      <c r="KO873">
        <v>0</v>
      </c>
      <c r="KP873">
        <v>0</v>
      </c>
      <c r="KQ873">
        <v>1</v>
      </c>
      <c r="KR873">
        <v>5</v>
      </c>
      <c r="KS873">
        <v>0</v>
      </c>
      <c r="KT873">
        <v>0</v>
      </c>
      <c r="KU873">
        <v>0</v>
      </c>
      <c r="KV873">
        <v>0</v>
      </c>
      <c r="KW873">
        <v>0</v>
      </c>
      <c r="KX873">
        <v>0</v>
      </c>
      <c r="KY873">
        <v>0</v>
      </c>
      <c r="KZ873">
        <v>0</v>
      </c>
      <c r="LA873">
        <v>0</v>
      </c>
      <c r="LB873">
        <v>0</v>
      </c>
      <c r="LC873">
        <v>0</v>
      </c>
      <c r="LD873">
        <v>0</v>
      </c>
      <c r="LE873">
        <v>0</v>
      </c>
      <c r="LF873">
        <v>0</v>
      </c>
      <c r="LG873">
        <v>0</v>
      </c>
      <c r="LH873">
        <v>0</v>
      </c>
      <c r="LI873">
        <v>0</v>
      </c>
      <c r="LJ873">
        <v>0</v>
      </c>
      <c r="LK873">
        <v>0</v>
      </c>
      <c r="LL873">
        <v>0</v>
      </c>
      <c r="LM873">
        <v>0</v>
      </c>
      <c r="LN873">
        <v>0</v>
      </c>
      <c r="LO873">
        <v>0</v>
      </c>
      <c r="LP873">
        <v>0</v>
      </c>
      <c r="LQ873">
        <v>0</v>
      </c>
      <c r="LR873">
        <v>0</v>
      </c>
      <c r="LS873">
        <v>0</v>
      </c>
      <c r="LT873">
        <v>0</v>
      </c>
      <c r="LU873">
        <v>0</v>
      </c>
      <c r="LV873">
        <v>5</v>
      </c>
      <c r="LW873">
        <v>1</v>
      </c>
      <c r="LX873">
        <v>2</v>
      </c>
      <c r="LY873">
        <v>0</v>
      </c>
      <c r="LZ873">
        <v>0</v>
      </c>
      <c r="MA873">
        <v>0</v>
      </c>
      <c r="MB873">
        <v>0</v>
      </c>
      <c r="MC873">
        <v>0</v>
      </c>
      <c r="MD873">
        <v>0</v>
      </c>
      <c r="ME873">
        <v>2</v>
      </c>
      <c r="MF873">
        <v>0</v>
      </c>
      <c r="MG873">
        <v>0</v>
      </c>
      <c r="MH873">
        <v>0</v>
      </c>
      <c r="MI873">
        <v>0</v>
      </c>
      <c r="MJ873">
        <v>0</v>
      </c>
      <c r="MK873">
        <v>0</v>
      </c>
      <c r="ML873">
        <v>0</v>
      </c>
      <c r="MM873">
        <v>5</v>
      </c>
    </row>
    <row r="874" spans="1:351">
      <c r="A874" t="s">
        <v>168</v>
      </c>
      <c r="B874" t="s">
        <v>135</v>
      </c>
      <c r="C874" t="str">
        <f>"206101"</f>
        <v>206101</v>
      </c>
      <c r="D874" t="s">
        <v>167</v>
      </c>
      <c r="E874">
        <v>163</v>
      </c>
      <c r="F874">
        <v>1109</v>
      </c>
      <c r="G874">
        <v>860</v>
      </c>
      <c r="H874">
        <v>234</v>
      </c>
      <c r="I874">
        <v>626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626</v>
      </c>
      <c r="T874">
        <v>0</v>
      </c>
      <c r="U874">
        <v>0</v>
      </c>
      <c r="V874">
        <v>626</v>
      </c>
      <c r="W874">
        <v>9</v>
      </c>
      <c r="X874">
        <v>3</v>
      </c>
      <c r="Y874">
        <v>5</v>
      </c>
      <c r="Z874">
        <v>1</v>
      </c>
      <c r="AA874">
        <v>617</v>
      </c>
      <c r="AB874">
        <v>252</v>
      </c>
      <c r="AC874">
        <v>86</v>
      </c>
      <c r="AD874">
        <v>14</v>
      </c>
      <c r="AE874">
        <v>91</v>
      </c>
      <c r="AF874">
        <v>4</v>
      </c>
      <c r="AG874">
        <v>23</v>
      </c>
      <c r="AH874">
        <v>2</v>
      </c>
      <c r="AI874">
        <v>0</v>
      </c>
      <c r="AJ874">
        <v>0</v>
      </c>
      <c r="AK874">
        <v>6</v>
      </c>
      <c r="AL874">
        <v>12</v>
      </c>
      <c r="AM874">
        <v>1</v>
      </c>
      <c r="AN874">
        <v>0</v>
      </c>
      <c r="AO874">
        <v>0</v>
      </c>
      <c r="AP874">
        <v>0</v>
      </c>
      <c r="AQ874">
        <v>2</v>
      </c>
      <c r="AR874">
        <v>0</v>
      </c>
      <c r="AS874">
        <v>0</v>
      </c>
      <c r="AT874">
        <v>1</v>
      </c>
      <c r="AU874">
        <v>3</v>
      </c>
      <c r="AV874">
        <v>1</v>
      </c>
      <c r="AW874">
        <v>2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1</v>
      </c>
      <c r="BD874">
        <v>3</v>
      </c>
      <c r="BE874">
        <v>252</v>
      </c>
      <c r="BF874">
        <v>116</v>
      </c>
      <c r="BG874">
        <v>37</v>
      </c>
      <c r="BH874">
        <v>10</v>
      </c>
      <c r="BI874">
        <v>15</v>
      </c>
      <c r="BJ874">
        <v>7</v>
      </c>
      <c r="BK874">
        <v>7</v>
      </c>
      <c r="BL874">
        <v>1</v>
      </c>
      <c r="BM874">
        <v>1</v>
      </c>
      <c r="BN874">
        <v>2</v>
      </c>
      <c r="BO874">
        <v>2</v>
      </c>
      <c r="BP874">
        <v>3</v>
      </c>
      <c r="BQ874">
        <v>0</v>
      </c>
      <c r="BR874">
        <v>2</v>
      </c>
      <c r="BS874">
        <v>0</v>
      </c>
      <c r="BT874">
        <v>1</v>
      </c>
      <c r="BU874">
        <v>0</v>
      </c>
      <c r="BV874">
        <v>0</v>
      </c>
      <c r="BW874">
        <v>1</v>
      </c>
      <c r="BX874">
        <v>1</v>
      </c>
      <c r="BY874">
        <v>1</v>
      </c>
      <c r="BZ874">
        <v>1</v>
      </c>
      <c r="CA874">
        <v>0</v>
      </c>
      <c r="CB874">
        <v>0</v>
      </c>
      <c r="CC874">
        <v>1</v>
      </c>
      <c r="CD874">
        <v>1</v>
      </c>
      <c r="CE874">
        <v>1</v>
      </c>
      <c r="CF874">
        <v>0</v>
      </c>
      <c r="CG874">
        <v>0</v>
      </c>
      <c r="CH874">
        <v>21</v>
      </c>
      <c r="CI874">
        <v>116</v>
      </c>
      <c r="CJ874">
        <v>30</v>
      </c>
      <c r="CK874">
        <v>12</v>
      </c>
      <c r="CL874">
        <v>8</v>
      </c>
      <c r="CM874">
        <v>1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1</v>
      </c>
      <c r="DG874">
        <v>2</v>
      </c>
      <c r="DH874">
        <v>6</v>
      </c>
      <c r="DI874">
        <v>30</v>
      </c>
      <c r="DJ874">
        <v>35</v>
      </c>
      <c r="DK874">
        <v>22</v>
      </c>
      <c r="DL874">
        <v>0</v>
      </c>
      <c r="DM874">
        <v>0</v>
      </c>
      <c r="DN874">
        <v>1</v>
      </c>
      <c r="DO874">
        <v>0</v>
      </c>
      <c r="DP874">
        <v>1</v>
      </c>
      <c r="DQ874">
        <v>1</v>
      </c>
      <c r="DR874">
        <v>0</v>
      </c>
      <c r="DS874">
        <v>0</v>
      </c>
      <c r="DT874">
        <v>2</v>
      </c>
      <c r="DU874">
        <v>0</v>
      </c>
      <c r="DV874">
        <v>0</v>
      </c>
      <c r="DW874">
        <v>0</v>
      </c>
      <c r="DX874">
        <v>0</v>
      </c>
      <c r="DY874">
        <v>1</v>
      </c>
      <c r="DZ874">
        <v>0</v>
      </c>
      <c r="EA874">
        <v>0</v>
      </c>
      <c r="EB874">
        <v>0</v>
      </c>
      <c r="EC874">
        <v>1</v>
      </c>
      <c r="ED874">
        <v>1</v>
      </c>
      <c r="EE874">
        <v>1</v>
      </c>
      <c r="EF874">
        <v>1</v>
      </c>
      <c r="EG874">
        <v>1</v>
      </c>
      <c r="EH874">
        <v>1</v>
      </c>
      <c r="EI874">
        <v>0</v>
      </c>
      <c r="EJ874">
        <v>0</v>
      </c>
      <c r="EK874">
        <v>0</v>
      </c>
      <c r="EL874">
        <v>1</v>
      </c>
      <c r="EM874">
        <v>35</v>
      </c>
      <c r="EN874">
        <v>14</v>
      </c>
      <c r="EO874">
        <v>5</v>
      </c>
      <c r="EP874">
        <v>1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1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0</v>
      </c>
      <c r="FP874">
        <v>7</v>
      </c>
      <c r="FQ874">
        <v>14</v>
      </c>
      <c r="FR874">
        <v>32</v>
      </c>
      <c r="FS874">
        <v>8</v>
      </c>
      <c r="FT874">
        <v>0</v>
      </c>
      <c r="FU874">
        <v>12</v>
      </c>
      <c r="FV874">
        <v>1</v>
      </c>
      <c r="FW874">
        <v>0</v>
      </c>
      <c r="FX874">
        <v>7</v>
      </c>
      <c r="FY874">
        <v>0</v>
      </c>
      <c r="FZ874">
        <v>0</v>
      </c>
      <c r="GA874">
        <v>0</v>
      </c>
      <c r="GB874">
        <v>1</v>
      </c>
      <c r="GC874">
        <v>0</v>
      </c>
      <c r="GD874">
        <v>0</v>
      </c>
      <c r="GE874">
        <v>0</v>
      </c>
      <c r="GF874">
        <v>0</v>
      </c>
      <c r="GG874">
        <v>0</v>
      </c>
      <c r="GH874">
        <v>0</v>
      </c>
      <c r="GI874">
        <v>0</v>
      </c>
      <c r="GJ874">
        <v>0</v>
      </c>
      <c r="GK874">
        <v>0</v>
      </c>
      <c r="GL874">
        <v>0</v>
      </c>
      <c r="GM874">
        <v>0</v>
      </c>
      <c r="GN874">
        <v>0</v>
      </c>
      <c r="GO874">
        <v>0</v>
      </c>
      <c r="GP874">
        <v>0</v>
      </c>
      <c r="GQ874">
        <v>0</v>
      </c>
      <c r="GR874">
        <v>0</v>
      </c>
      <c r="GS874">
        <v>0</v>
      </c>
      <c r="GT874">
        <v>3</v>
      </c>
      <c r="GU874">
        <v>32</v>
      </c>
      <c r="GV874">
        <v>70</v>
      </c>
      <c r="GW874">
        <v>33</v>
      </c>
      <c r="GX874">
        <v>4</v>
      </c>
      <c r="GY874">
        <v>1</v>
      </c>
      <c r="GZ874">
        <v>3</v>
      </c>
      <c r="HA874">
        <v>11</v>
      </c>
      <c r="HB874">
        <v>3</v>
      </c>
      <c r="HC874">
        <v>2</v>
      </c>
      <c r="HD874">
        <v>0</v>
      </c>
      <c r="HE874">
        <v>0</v>
      </c>
      <c r="HF874">
        <v>2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2</v>
      </c>
      <c r="HM874">
        <v>1</v>
      </c>
      <c r="HN874">
        <v>0</v>
      </c>
      <c r="HO874">
        <v>1</v>
      </c>
      <c r="HP874">
        <v>0</v>
      </c>
      <c r="HQ874">
        <v>1</v>
      </c>
      <c r="HR874">
        <v>2</v>
      </c>
      <c r="HS874">
        <v>2</v>
      </c>
      <c r="HT874">
        <v>1</v>
      </c>
      <c r="HU874">
        <v>1</v>
      </c>
      <c r="HV874">
        <v>0</v>
      </c>
      <c r="HW874">
        <v>0</v>
      </c>
      <c r="HX874">
        <v>0</v>
      </c>
      <c r="HY874">
        <v>70</v>
      </c>
      <c r="HZ874">
        <v>66</v>
      </c>
      <c r="IA874">
        <v>36</v>
      </c>
      <c r="IB874">
        <v>5</v>
      </c>
      <c r="IC874">
        <v>1</v>
      </c>
      <c r="ID874">
        <v>4</v>
      </c>
      <c r="IE874">
        <v>1</v>
      </c>
      <c r="IF874">
        <v>1</v>
      </c>
      <c r="IG874">
        <v>0</v>
      </c>
      <c r="IH874">
        <v>0</v>
      </c>
      <c r="II874">
        <v>1</v>
      </c>
      <c r="IJ874">
        <v>1</v>
      </c>
      <c r="IK874">
        <v>3</v>
      </c>
      <c r="IL874">
        <v>0</v>
      </c>
      <c r="IM874">
        <v>0</v>
      </c>
      <c r="IN874">
        <v>0</v>
      </c>
      <c r="IO874">
        <v>0</v>
      </c>
      <c r="IP874">
        <v>2</v>
      </c>
      <c r="IQ874">
        <v>0</v>
      </c>
      <c r="IR874">
        <v>0</v>
      </c>
      <c r="IS874">
        <v>0</v>
      </c>
      <c r="IT874">
        <v>0</v>
      </c>
      <c r="IU874">
        <v>0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1</v>
      </c>
      <c r="JB874">
        <v>9</v>
      </c>
      <c r="JC874">
        <v>66</v>
      </c>
      <c r="JD874" t="s">
        <v>0</v>
      </c>
      <c r="JE874" t="s">
        <v>0</v>
      </c>
      <c r="JF874" t="s">
        <v>0</v>
      </c>
      <c r="JG874" t="s">
        <v>0</v>
      </c>
      <c r="JH874" t="s">
        <v>0</v>
      </c>
      <c r="JI874" t="s">
        <v>0</v>
      </c>
      <c r="JJ874" t="s">
        <v>0</v>
      </c>
      <c r="JK874" t="s">
        <v>0</v>
      </c>
      <c r="JL874" t="s">
        <v>0</v>
      </c>
      <c r="JM874" t="s">
        <v>0</v>
      </c>
      <c r="JN874" t="s">
        <v>0</v>
      </c>
      <c r="JO874" t="s">
        <v>0</v>
      </c>
      <c r="JP874" t="s">
        <v>0</v>
      </c>
      <c r="JQ874" t="s">
        <v>0</v>
      </c>
      <c r="JR874" t="s">
        <v>0</v>
      </c>
      <c r="JS874" t="s">
        <v>0</v>
      </c>
      <c r="JT874" t="s">
        <v>0</v>
      </c>
      <c r="JU874" t="s">
        <v>0</v>
      </c>
      <c r="JV874" t="s">
        <v>0</v>
      </c>
      <c r="JW874">
        <v>2</v>
      </c>
      <c r="JX874">
        <v>1</v>
      </c>
      <c r="JY874">
        <v>0</v>
      </c>
      <c r="JZ874">
        <v>0</v>
      </c>
      <c r="KA874">
        <v>0</v>
      </c>
      <c r="KB874">
        <v>1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0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0</v>
      </c>
      <c r="KQ874">
        <v>0</v>
      </c>
      <c r="KR874">
        <v>2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0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  <c r="LM874">
        <v>0</v>
      </c>
      <c r="LN874">
        <v>0</v>
      </c>
      <c r="LO874">
        <v>0</v>
      </c>
      <c r="LP874">
        <v>0</v>
      </c>
      <c r="LQ874">
        <v>0</v>
      </c>
      <c r="LR874">
        <v>0</v>
      </c>
      <c r="LS874">
        <v>0</v>
      </c>
      <c r="LT874">
        <v>0</v>
      </c>
      <c r="LU874">
        <v>0</v>
      </c>
      <c r="LV874">
        <v>0</v>
      </c>
      <c r="LW874">
        <v>0</v>
      </c>
      <c r="LX874">
        <v>0</v>
      </c>
      <c r="LY874">
        <v>0</v>
      </c>
      <c r="LZ874">
        <v>0</v>
      </c>
      <c r="MA874">
        <v>0</v>
      </c>
      <c r="MB874">
        <v>0</v>
      </c>
      <c r="MC874">
        <v>0</v>
      </c>
      <c r="MD874">
        <v>0</v>
      </c>
      <c r="ME874">
        <v>0</v>
      </c>
      <c r="MF874">
        <v>0</v>
      </c>
      <c r="MG874">
        <v>0</v>
      </c>
      <c r="MH874">
        <v>0</v>
      </c>
      <c r="MI874">
        <v>0</v>
      </c>
      <c r="MJ874">
        <v>0</v>
      </c>
      <c r="MK874">
        <v>0</v>
      </c>
      <c r="ML874">
        <v>0</v>
      </c>
      <c r="MM874">
        <v>0</v>
      </c>
    </row>
    <row r="875" spans="1:351">
      <c r="A875" t="s">
        <v>166</v>
      </c>
      <c r="B875" t="s">
        <v>135</v>
      </c>
      <c r="C875" t="str">
        <f>"206101"</f>
        <v>206101</v>
      </c>
      <c r="D875" t="s">
        <v>159</v>
      </c>
      <c r="E875">
        <v>164</v>
      </c>
      <c r="F875">
        <v>1458</v>
      </c>
      <c r="G875">
        <v>1100</v>
      </c>
      <c r="H875">
        <v>343</v>
      </c>
      <c r="I875">
        <v>757</v>
      </c>
      <c r="J875">
        <v>0</v>
      </c>
      <c r="K875">
        <v>6</v>
      </c>
      <c r="L875">
        <v>1</v>
      </c>
      <c r="M875">
        <v>1</v>
      </c>
      <c r="N875">
        <v>0</v>
      </c>
      <c r="O875">
        <v>0</v>
      </c>
      <c r="P875">
        <v>0</v>
      </c>
      <c r="Q875">
        <v>0</v>
      </c>
      <c r="R875">
        <v>1</v>
      </c>
      <c r="S875">
        <v>758</v>
      </c>
      <c r="T875">
        <v>1</v>
      </c>
      <c r="U875">
        <v>1</v>
      </c>
      <c r="V875">
        <v>757</v>
      </c>
      <c r="W875">
        <v>23</v>
      </c>
      <c r="X875">
        <v>12</v>
      </c>
      <c r="Y875">
        <v>3</v>
      </c>
      <c r="Z875">
        <v>8</v>
      </c>
      <c r="AA875">
        <v>734</v>
      </c>
      <c r="AB875">
        <v>245</v>
      </c>
      <c r="AC875">
        <v>57</v>
      </c>
      <c r="AD875">
        <v>14</v>
      </c>
      <c r="AE875">
        <v>94</v>
      </c>
      <c r="AF875">
        <v>0</v>
      </c>
      <c r="AG875">
        <v>38</v>
      </c>
      <c r="AH875">
        <v>4</v>
      </c>
      <c r="AI875">
        <v>2</v>
      </c>
      <c r="AJ875">
        <v>4</v>
      </c>
      <c r="AK875">
        <v>10</v>
      </c>
      <c r="AL875">
        <v>8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2</v>
      </c>
      <c r="AU875">
        <v>1</v>
      </c>
      <c r="AV875">
        <v>0</v>
      </c>
      <c r="AW875">
        <v>1</v>
      </c>
      <c r="AX875">
        <v>1</v>
      </c>
      <c r="AY875">
        <v>2</v>
      </c>
      <c r="AZ875">
        <v>0</v>
      </c>
      <c r="BA875">
        <v>0</v>
      </c>
      <c r="BB875">
        <v>1</v>
      </c>
      <c r="BC875">
        <v>2</v>
      </c>
      <c r="BD875">
        <v>3</v>
      </c>
      <c r="BE875">
        <v>245</v>
      </c>
      <c r="BF875">
        <v>122</v>
      </c>
      <c r="BG875">
        <v>40</v>
      </c>
      <c r="BH875">
        <v>20</v>
      </c>
      <c r="BI875">
        <v>12</v>
      </c>
      <c r="BJ875">
        <v>4</v>
      </c>
      <c r="BK875">
        <v>11</v>
      </c>
      <c r="BL875">
        <v>0</v>
      </c>
      <c r="BM875">
        <v>2</v>
      </c>
      <c r="BN875">
        <v>0</v>
      </c>
      <c r="BO875">
        <v>0</v>
      </c>
      <c r="BP875">
        <v>2</v>
      </c>
      <c r="BQ875">
        <v>0</v>
      </c>
      <c r="BR875">
        <v>0</v>
      </c>
      <c r="BS875">
        <v>0</v>
      </c>
      <c r="BT875">
        <v>2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2</v>
      </c>
      <c r="CB875">
        <v>0</v>
      </c>
      <c r="CC875">
        <v>1</v>
      </c>
      <c r="CD875">
        <v>0</v>
      </c>
      <c r="CE875">
        <v>0</v>
      </c>
      <c r="CF875">
        <v>0</v>
      </c>
      <c r="CG875">
        <v>2</v>
      </c>
      <c r="CH875">
        <v>24</v>
      </c>
      <c r="CI875">
        <v>122</v>
      </c>
      <c r="CJ875">
        <v>21</v>
      </c>
      <c r="CK875">
        <v>10</v>
      </c>
      <c r="CL875">
        <v>1</v>
      </c>
      <c r="CM875">
        <v>0</v>
      </c>
      <c r="CN875">
        <v>1</v>
      </c>
      <c r="CO875">
        <v>2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2</v>
      </c>
      <c r="CW875">
        <v>0</v>
      </c>
      <c r="CX875">
        <v>0</v>
      </c>
      <c r="CY875">
        <v>0</v>
      </c>
      <c r="CZ875">
        <v>1</v>
      </c>
      <c r="DA875">
        <v>2</v>
      </c>
      <c r="DB875">
        <v>0</v>
      </c>
      <c r="DC875">
        <v>0</v>
      </c>
      <c r="DD875">
        <v>0</v>
      </c>
      <c r="DE875">
        <v>0</v>
      </c>
      <c r="DF875">
        <v>1</v>
      </c>
      <c r="DG875">
        <v>1</v>
      </c>
      <c r="DH875">
        <v>0</v>
      </c>
      <c r="DI875">
        <v>21</v>
      </c>
      <c r="DJ875">
        <v>47</v>
      </c>
      <c r="DK875">
        <v>28</v>
      </c>
      <c r="DL875">
        <v>4</v>
      </c>
      <c r="DM875">
        <v>1</v>
      </c>
      <c r="DN875">
        <v>0</v>
      </c>
      <c r="DO875">
        <v>0</v>
      </c>
      <c r="DP875">
        <v>0</v>
      </c>
      <c r="DQ875">
        <v>2</v>
      </c>
      <c r="DR875">
        <v>1</v>
      </c>
      <c r="DS875">
        <v>0</v>
      </c>
      <c r="DT875">
        <v>2</v>
      </c>
      <c r="DU875">
        <v>0</v>
      </c>
      <c r="DV875">
        <v>2</v>
      </c>
      <c r="DW875">
        <v>0</v>
      </c>
      <c r="DX875">
        <v>0</v>
      </c>
      <c r="DY875">
        <v>0</v>
      </c>
      <c r="DZ875">
        <v>0</v>
      </c>
      <c r="EA875">
        <v>2</v>
      </c>
      <c r="EB875">
        <v>0</v>
      </c>
      <c r="EC875">
        <v>0</v>
      </c>
      <c r="ED875">
        <v>1</v>
      </c>
      <c r="EE875">
        <v>1</v>
      </c>
      <c r="EF875">
        <v>1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2</v>
      </c>
      <c r="EM875">
        <v>47</v>
      </c>
      <c r="EN875">
        <v>24</v>
      </c>
      <c r="EO875">
        <v>2</v>
      </c>
      <c r="EP875">
        <v>2</v>
      </c>
      <c r="EQ875">
        <v>1</v>
      </c>
      <c r="ER875">
        <v>1</v>
      </c>
      <c r="ES875">
        <v>3</v>
      </c>
      <c r="ET875">
        <v>3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1</v>
      </c>
      <c r="FN875">
        <v>0</v>
      </c>
      <c r="FO875">
        <v>1</v>
      </c>
      <c r="FP875">
        <v>10</v>
      </c>
      <c r="FQ875">
        <v>24</v>
      </c>
      <c r="FR875">
        <v>61</v>
      </c>
      <c r="FS875">
        <v>21</v>
      </c>
      <c r="FT875">
        <v>3</v>
      </c>
      <c r="FU875">
        <v>10</v>
      </c>
      <c r="FV875">
        <v>1</v>
      </c>
      <c r="FW875">
        <v>1</v>
      </c>
      <c r="FX875">
        <v>5</v>
      </c>
      <c r="FY875">
        <v>0</v>
      </c>
      <c r="FZ875">
        <v>2</v>
      </c>
      <c r="GA875">
        <v>0</v>
      </c>
      <c r="GB875">
        <v>0</v>
      </c>
      <c r="GC875">
        <v>3</v>
      </c>
      <c r="GD875">
        <v>1</v>
      </c>
      <c r="GE875">
        <v>0</v>
      </c>
      <c r="GF875">
        <v>0</v>
      </c>
      <c r="GG875">
        <v>0</v>
      </c>
      <c r="GH875">
        <v>0</v>
      </c>
      <c r="GI875">
        <v>0</v>
      </c>
      <c r="GJ875">
        <v>0</v>
      </c>
      <c r="GK875">
        <v>1</v>
      </c>
      <c r="GL875">
        <v>0</v>
      </c>
      <c r="GM875">
        <v>0</v>
      </c>
      <c r="GN875">
        <v>0</v>
      </c>
      <c r="GO875">
        <v>1</v>
      </c>
      <c r="GP875">
        <v>0</v>
      </c>
      <c r="GQ875">
        <v>0</v>
      </c>
      <c r="GR875">
        <v>1</v>
      </c>
      <c r="GS875">
        <v>1</v>
      </c>
      <c r="GT875">
        <v>10</v>
      </c>
      <c r="GU875">
        <v>61</v>
      </c>
      <c r="GV875">
        <v>113</v>
      </c>
      <c r="GW875">
        <v>53</v>
      </c>
      <c r="GX875">
        <v>9</v>
      </c>
      <c r="GY875">
        <v>1</v>
      </c>
      <c r="GZ875">
        <v>0</v>
      </c>
      <c r="HA875">
        <v>11</v>
      </c>
      <c r="HB875">
        <v>0</v>
      </c>
      <c r="HC875">
        <v>6</v>
      </c>
      <c r="HD875">
        <v>1</v>
      </c>
      <c r="HE875">
        <v>0</v>
      </c>
      <c r="HF875">
        <v>1</v>
      </c>
      <c r="HG875">
        <v>2</v>
      </c>
      <c r="HH875">
        <v>0</v>
      </c>
      <c r="HI875">
        <v>1</v>
      </c>
      <c r="HJ875">
        <v>3</v>
      </c>
      <c r="HK875">
        <v>1</v>
      </c>
      <c r="HL875">
        <v>0</v>
      </c>
      <c r="HM875">
        <v>2</v>
      </c>
      <c r="HN875">
        <v>3</v>
      </c>
      <c r="HO875">
        <v>6</v>
      </c>
      <c r="HP875">
        <v>3</v>
      </c>
      <c r="HQ875">
        <v>0</v>
      </c>
      <c r="HR875">
        <v>1</v>
      </c>
      <c r="HS875">
        <v>2</v>
      </c>
      <c r="HT875">
        <v>3</v>
      </c>
      <c r="HU875">
        <v>0</v>
      </c>
      <c r="HV875">
        <v>0</v>
      </c>
      <c r="HW875">
        <v>1</v>
      </c>
      <c r="HX875">
        <v>3</v>
      </c>
      <c r="HY875">
        <v>113</v>
      </c>
      <c r="HZ875">
        <v>99</v>
      </c>
      <c r="IA875">
        <v>60</v>
      </c>
      <c r="IB875">
        <v>4</v>
      </c>
      <c r="IC875">
        <v>0</v>
      </c>
      <c r="ID875">
        <v>10</v>
      </c>
      <c r="IE875">
        <v>3</v>
      </c>
      <c r="IF875">
        <v>1</v>
      </c>
      <c r="IG875">
        <v>0</v>
      </c>
      <c r="IH875">
        <v>0</v>
      </c>
      <c r="II875">
        <v>3</v>
      </c>
      <c r="IJ875">
        <v>1</v>
      </c>
      <c r="IK875">
        <v>2</v>
      </c>
      <c r="IL875">
        <v>2</v>
      </c>
      <c r="IM875">
        <v>0</v>
      </c>
      <c r="IN875">
        <v>0</v>
      </c>
      <c r="IO875">
        <v>0</v>
      </c>
      <c r="IP875">
        <v>0</v>
      </c>
      <c r="IQ875">
        <v>1</v>
      </c>
      <c r="IR875">
        <v>0</v>
      </c>
      <c r="IS875">
        <v>0</v>
      </c>
      <c r="IT875">
        <v>0</v>
      </c>
      <c r="IU875">
        <v>0</v>
      </c>
      <c r="IV875">
        <v>0</v>
      </c>
      <c r="IW875">
        <v>2</v>
      </c>
      <c r="IX875">
        <v>1</v>
      </c>
      <c r="IY875">
        <v>2</v>
      </c>
      <c r="IZ875">
        <v>0</v>
      </c>
      <c r="JA875">
        <v>1</v>
      </c>
      <c r="JB875">
        <v>6</v>
      </c>
      <c r="JC875">
        <v>99</v>
      </c>
      <c r="JD875" t="s">
        <v>0</v>
      </c>
      <c r="JE875" t="s">
        <v>0</v>
      </c>
      <c r="JF875" t="s">
        <v>0</v>
      </c>
      <c r="JG875" t="s">
        <v>0</v>
      </c>
      <c r="JH875" t="s">
        <v>0</v>
      </c>
      <c r="JI875" t="s">
        <v>0</v>
      </c>
      <c r="JJ875" t="s">
        <v>0</v>
      </c>
      <c r="JK875" t="s">
        <v>0</v>
      </c>
      <c r="JL875" t="s">
        <v>0</v>
      </c>
      <c r="JM875" t="s">
        <v>0</v>
      </c>
      <c r="JN875" t="s">
        <v>0</v>
      </c>
      <c r="JO875" t="s">
        <v>0</v>
      </c>
      <c r="JP875" t="s">
        <v>0</v>
      </c>
      <c r="JQ875" t="s">
        <v>0</v>
      </c>
      <c r="JR875" t="s">
        <v>0</v>
      </c>
      <c r="JS875" t="s">
        <v>0</v>
      </c>
      <c r="JT875" t="s">
        <v>0</v>
      </c>
      <c r="JU875" t="s">
        <v>0</v>
      </c>
      <c r="JV875" t="s">
        <v>0</v>
      </c>
      <c r="JW875">
        <v>1</v>
      </c>
      <c r="JX875">
        <v>1</v>
      </c>
      <c r="JY875">
        <v>0</v>
      </c>
      <c r="JZ875">
        <v>0</v>
      </c>
      <c r="KA875">
        <v>0</v>
      </c>
      <c r="KB875">
        <v>0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0</v>
      </c>
      <c r="KI875">
        <v>0</v>
      </c>
      <c r="KJ875">
        <v>0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1</v>
      </c>
      <c r="KS875">
        <v>0</v>
      </c>
      <c r="KT875">
        <v>0</v>
      </c>
      <c r="KU875">
        <v>0</v>
      </c>
      <c r="KV875">
        <v>0</v>
      </c>
      <c r="KW875">
        <v>0</v>
      </c>
      <c r="KX875">
        <v>0</v>
      </c>
      <c r="KY875">
        <v>0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0</v>
      </c>
      <c r="LJ875">
        <v>0</v>
      </c>
      <c r="LK875">
        <v>0</v>
      </c>
      <c r="LL875">
        <v>0</v>
      </c>
      <c r="LM875">
        <v>0</v>
      </c>
      <c r="LN875">
        <v>0</v>
      </c>
      <c r="LO875">
        <v>0</v>
      </c>
      <c r="LP875">
        <v>0</v>
      </c>
      <c r="LQ875">
        <v>0</v>
      </c>
      <c r="LR875">
        <v>0</v>
      </c>
      <c r="LS875">
        <v>0</v>
      </c>
      <c r="LT875">
        <v>0</v>
      </c>
      <c r="LU875">
        <v>0</v>
      </c>
      <c r="LV875">
        <v>1</v>
      </c>
      <c r="LW875">
        <v>0</v>
      </c>
      <c r="LX875">
        <v>0</v>
      </c>
      <c r="LY875">
        <v>0</v>
      </c>
      <c r="LZ875">
        <v>0</v>
      </c>
      <c r="MA875">
        <v>0</v>
      </c>
      <c r="MB875">
        <v>0</v>
      </c>
      <c r="MC875">
        <v>0</v>
      </c>
      <c r="MD875">
        <v>1</v>
      </c>
      <c r="ME875">
        <v>0</v>
      </c>
      <c r="MF875">
        <v>0</v>
      </c>
      <c r="MG875">
        <v>0</v>
      </c>
      <c r="MH875">
        <v>0</v>
      </c>
      <c r="MI875">
        <v>0</v>
      </c>
      <c r="MJ875">
        <v>0</v>
      </c>
      <c r="MK875">
        <v>0</v>
      </c>
      <c r="ML875">
        <v>0</v>
      </c>
      <c r="MM875">
        <v>1</v>
      </c>
    </row>
    <row r="876" spans="1:351">
      <c r="A876" t="s">
        <v>165</v>
      </c>
      <c r="B876" t="s">
        <v>135</v>
      </c>
      <c r="C876" t="str">
        <f>"206101"</f>
        <v>206101</v>
      </c>
      <c r="D876" t="s">
        <v>162</v>
      </c>
      <c r="E876">
        <v>165</v>
      </c>
      <c r="F876">
        <v>1112</v>
      </c>
      <c r="G876">
        <v>840</v>
      </c>
      <c r="H876">
        <v>271</v>
      </c>
      <c r="I876">
        <v>569</v>
      </c>
      <c r="J876">
        <v>1</v>
      </c>
      <c r="K876">
        <v>5</v>
      </c>
      <c r="L876">
        <v>1</v>
      </c>
      <c r="M876">
        <v>1</v>
      </c>
      <c r="N876">
        <v>0</v>
      </c>
      <c r="O876">
        <v>0</v>
      </c>
      <c r="P876">
        <v>0</v>
      </c>
      <c r="Q876">
        <v>0</v>
      </c>
      <c r="R876">
        <v>1</v>
      </c>
      <c r="S876">
        <v>570</v>
      </c>
      <c r="T876">
        <v>1</v>
      </c>
      <c r="U876">
        <v>0</v>
      </c>
      <c r="V876">
        <v>570</v>
      </c>
      <c r="W876">
        <v>9</v>
      </c>
      <c r="X876">
        <v>8</v>
      </c>
      <c r="Y876">
        <v>1</v>
      </c>
      <c r="Z876">
        <v>0</v>
      </c>
      <c r="AA876">
        <v>561</v>
      </c>
      <c r="AB876">
        <v>206</v>
      </c>
      <c r="AC876">
        <v>57</v>
      </c>
      <c r="AD876">
        <v>14</v>
      </c>
      <c r="AE876">
        <v>67</v>
      </c>
      <c r="AF876">
        <v>1</v>
      </c>
      <c r="AG876">
        <v>36</v>
      </c>
      <c r="AH876">
        <v>4</v>
      </c>
      <c r="AI876">
        <v>3</v>
      </c>
      <c r="AJ876">
        <v>0</v>
      </c>
      <c r="AK876">
        <v>4</v>
      </c>
      <c r="AL876">
        <v>3</v>
      </c>
      <c r="AM876">
        <v>1</v>
      </c>
      <c r="AN876">
        <v>0</v>
      </c>
      <c r="AO876">
        <v>0</v>
      </c>
      <c r="AP876">
        <v>1</v>
      </c>
      <c r="AQ876">
        <v>2</v>
      </c>
      <c r="AR876">
        <v>0</v>
      </c>
      <c r="AS876">
        <v>1</v>
      </c>
      <c r="AT876">
        <v>0</v>
      </c>
      <c r="AU876">
        <v>0</v>
      </c>
      <c r="AV876">
        <v>0</v>
      </c>
      <c r="AW876">
        <v>1</v>
      </c>
      <c r="AX876">
        <v>1</v>
      </c>
      <c r="AY876">
        <v>0</v>
      </c>
      <c r="AZ876">
        <v>1</v>
      </c>
      <c r="BA876">
        <v>1</v>
      </c>
      <c r="BB876">
        <v>5</v>
      </c>
      <c r="BC876">
        <v>3</v>
      </c>
      <c r="BD876">
        <v>0</v>
      </c>
      <c r="BE876">
        <v>206</v>
      </c>
      <c r="BF876">
        <v>106</v>
      </c>
      <c r="BG876">
        <v>37</v>
      </c>
      <c r="BH876">
        <v>11</v>
      </c>
      <c r="BI876">
        <v>17</v>
      </c>
      <c r="BJ876">
        <v>11</v>
      </c>
      <c r="BK876">
        <v>1</v>
      </c>
      <c r="BL876">
        <v>0</v>
      </c>
      <c r="BM876">
        <v>0</v>
      </c>
      <c r="BN876">
        <v>0</v>
      </c>
      <c r="BO876">
        <v>2</v>
      </c>
      <c r="BP876">
        <v>0</v>
      </c>
      <c r="BQ876">
        <v>0</v>
      </c>
      <c r="BR876">
        <v>1</v>
      </c>
      <c r="BS876">
        <v>0</v>
      </c>
      <c r="BT876">
        <v>2</v>
      </c>
      <c r="BU876">
        <v>1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3</v>
      </c>
      <c r="CB876">
        <v>0</v>
      </c>
      <c r="CC876">
        <v>1</v>
      </c>
      <c r="CD876">
        <v>0</v>
      </c>
      <c r="CE876">
        <v>1</v>
      </c>
      <c r="CF876">
        <v>0</v>
      </c>
      <c r="CG876">
        <v>0</v>
      </c>
      <c r="CH876">
        <v>18</v>
      </c>
      <c r="CI876">
        <v>106</v>
      </c>
      <c r="CJ876">
        <v>16</v>
      </c>
      <c r="CK876">
        <v>8</v>
      </c>
      <c r="CL876">
        <v>0</v>
      </c>
      <c r="CM876">
        <v>1</v>
      </c>
      <c r="CN876">
        <v>0</v>
      </c>
      <c r="CO876">
        <v>0</v>
      </c>
      <c r="CP876">
        <v>2</v>
      </c>
      <c r="CQ876">
        <v>0</v>
      </c>
      <c r="CR876">
        <v>0</v>
      </c>
      <c r="CS876">
        <v>0</v>
      </c>
      <c r="CT876">
        <v>0</v>
      </c>
      <c r="CU876">
        <v>1</v>
      </c>
      <c r="CV876">
        <v>0</v>
      </c>
      <c r="CW876">
        <v>1</v>
      </c>
      <c r="CX876">
        <v>0</v>
      </c>
      <c r="CY876">
        <v>0</v>
      </c>
      <c r="CZ876">
        <v>0</v>
      </c>
      <c r="DA876">
        <v>0</v>
      </c>
      <c r="DB876">
        <v>1</v>
      </c>
      <c r="DC876">
        <v>0</v>
      </c>
      <c r="DD876">
        <v>0</v>
      </c>
      <c r="DE876">
        <v>1</v>
      </c>
      <c r="DF876">
        <v>0</v>
      </c>
      <c r="DG876">
        <v>0</v>
      </c>
      <c r="DH876">
        <v>1</v>
      </c>
      <c r="DI876">
        <v>16</v>
      </c>
      <c r="DJ876">
        <v>46</v>
      </c>
      <c r="DK876">
        <v>30</v>
      </c>
      <c r="DL876">
        <v>2</v>
      </c>
      <c r="DM876">
        <v>5</v>
      </c>
      <c r="DN876">
        <v>0</v>
      </c>
      <c r="DO876">
        <v>1</v>
      </c>
      <c r="DP876">
        <v>0</v>
      </c>
      <c r="DQ876">
        <v>3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1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1</v>
      </c>
      <c r="EL876">
        <v>2</v>
      </c>
      <c r="EM876">
        <v>46</v>
      </c>
      <c r="EN876">
        <v>15</v>
      </c>
      <c r="EO876">
        <v>2</v>
      </c>
      <c r="EP876">
        <v>3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0</v>
      </c>
      <c r="FD876">
        <v>0</v>
      </c>
      <c r="FE876">
        <v>2</v>
      </c>
      <c r="FF876">
        <v>0</v>
      </c>
      <c r="FG876">
        <v>0</v>
      </c>
      <c r="FH876">
        <v>2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6</v>
      </c>
      <c r="FQ876">
        <v>15</v>
      </c>
      <c r="FR876">
        <v>36</v>
      </c>
      <c r="FS876">
        <v>14</v>
      </c>
      <c r="FT876">
        <v>1</v>
      </c>
      <c r="FU876">
        <v>8</v>
      </c>
      <c r="FV876">
        <v>0</v>
      </c>
      <c r="FW876">
        <v>1</v>
      </c>
      <c r="FX876">
        <v>5</v>
      </c>
      <c r="FY876">
        <v>0</v>
      </c>
      <c r="FZ876">
        <v>0</v>
      </c>
      <c r="GA876">
        <v>0</v>
      </c>
      <c r="GB876">
        <v>0</v>
      </c>
      <c r="GC876">
        <v>0</v>
      </c>
      <c r="GD876">
        <v>0</v>
      </c>
      <c r="GE876">
        <v>0</v>
      </c>
      <c r="GF876">
        <v>0</v>
      </c>
      <c r="GG876">
        <v>0</v>
      </c>
      <c r="GH876">
        <v>0</v>
      </c>
      <c r="GI876">
        <v>0</v>
      </c>
      <c r="GJ876">
        <v>0</v>
      </c>
      <c r="GK876">
        <v>0</v>
      </c>
      <c r="GL876">
        <v>0</v>
      </c>
      <c r="GM876">
        <v>0</v>
      </c>
      <c r="GN876">
        <v>0</v>
      </c>
      <c r="GO876">
        <v>0</v>
      </c>
      <c r="GP876">
        <v>0</v>
      </c>
      <c r="GQ876">
        <v>0</v>
      </c>
      <c r="GR876">
        <v>0</v>
      </c>
      <c r="GS876">
        <v>2</v>
      </c>
      <c r="GT876">
        <v>5</v>
      </c>
      <c r="GU876">
        <v>36</v>
      </c>
      <c r="GV876">
        <v>71</v>
      </c>
      <c r="GW876">
        <v>36</v>
      </c>
      <c r="GX876">
        <v>12</v>
      </c>
      <c r="GY876">
        <v>0</v>
      </c>
      <c r="GZ876">
        <v>0</v>
      </c>
      <c r="HA876">
        <v>8</v>
      </c>
      <c r="HB876">
        <v>1</v>
      </c>
      <c r="HC876">
        <v>0</v>
      </c>
      <c r="HD876">
        <v>0</v>
      </c>
      <c r="HE876">
        <v>0</v>
      </c>
      <c r="HF876">
        <v>0</v>
      </c>
      <c r="HG876">
        <v>0</v>
      </c>
      <c r="HH876">
        <v>0</v>
      </c>
      <c r="HI876">
        <v>1</v>
      </c>
      <c r="HJ876">
        <v>0</v>
      </c>
      <c r="HK876">
        <v>2</v>
      </c>
      <c r="HL876">
        <v>0</v>
      </c>
      <c r="HM876">
        <v>1</v>
      </c>
      <c r="HN876">
        <v>1</v>
      </c>
      <c r="HO876">
        <v>3</v>
      </c>
      <c r="HP876">
        <v>1</v>
      </c>
      <c r="HQ876">
        <v>1</v>
      </c>
      <c r="HR876">
        <v>0</v>
      </c>
      <c r="HS876">
        <v>0</v>
      </c>
      <c r="HT876">
        <v>1</v>
      </c>
      <c r="HU876">
        <v>1</v>
      </c>
      <c r="HV876">
        <v>0</v>
      </c>
      <c r="HW876">
        <v>0</v>
      </c>
      <c r="HX876">
        <v>2</v>
      </c>
      <c r="HY876">
        <v>71</v>
      </c>
      <c r="HZ876">
        <v>57</v>
      </c>
      <c r="IA876">
        <v>42</v>
      </c>
      <c r="IB876">
        <v>3</v>
      </c>
      <c r="IC876">
        <v>0</v>
      </c>
      <c r="ID876">
        <v>2</v>
      </c>
      <c r="IE876">
        <v>0</v>
      </c>
      <c r="IF876">
        <v>2</v>
      </c>
      <c r="IG876">
        <v>0</v>
      </c>
      <c r="IH876">
        <v>1</v>
      </c>
      <c r="II876">
        <v>0</v>
      </c>
      <c r="IJ876">
        <v>0</v>
      </c>
      <c r="IK876">
        <v>1</v>
      </c>
      <c r="IL876">
        <v>1</v>
      </c>
      <c r="IM876">
        <v>0</v>
      </c>
      <c r="IN876">
        <v>0</v>
      </c>
      <c r="IO876">
        <v>0</v>
      </c>
      <c r="IP876">
        <v>1</v>
      </c>
      <c r="IQ876">
        <v>1</v>
      </c>
      <c r="IR876">
        <v>0</v>
      </c>
      <c r="IS876">
        <v>0</v>
      </c>
      <c r="IT876">
        <v>0</v>
      </c>
      <c r="IU876">
        <v>0</v>
      </c>
      <c r="IV876">
        <v>0</v>
      </c>
      <c r="IW876">
        <v>0</v>
      </c>
      <c r="IX876">
        <v>1</v>
      </c>
      <c r="IY876">
        <v>0</v>
      </c>
      <c r="IZ876">
        <v>0</v>
      </c>
      <c r="JA876">
        <v>1</v>
      </c>
      <c r="JB876">
        <v>1</v>
      </c>
      <c r="JC876">
        <v>57</v>
      </c>
      <c r="JD876" t="s">
        <v>0</v>
      </c>
      <c r="JE876" t="s">
        <v>0</v>
      </c>
      <c r="JF876" t="s">
        <v>0</v>
      </c>
      <c r="JG876" t="s">
        <v>0</v>
      </c>
      <c r="JH876" t="s">
        <v>0</v>
      </c>
      <c r="JI876" t="s">
        <v>0</v>
      </c>
      <c r="JJ876" t="s">
        <v>0</v>
      </c>
      <c r="JK876" t="s">
        <v>0</v>
      </c>
      <c r="JL876" t="s">
        <v>0</v>
      </c>
      <c r="JM876" t="s">
        <v>0</v>
      </c>
      <c r="JN876" t="s">
        <v>0</v>
      </c>
      <c r="JO876" t="s">
        <v>0</v>
      </c>
      <c r="JP876" t="s">
        <v>0</v>
      </c>
      <c r="JQ876" t="s">
        <v>0</v>
      </c>
      <c r="JR876" t="s">
        <v>0</v>
      </c>
      <c r="JS876" t="s">
        <v>0</v>
      </c>
      <c r="JT876" t="s">
        <v>0</v>
      </c>
      <c r="JU876" t="s">
        <v>0</v>
      </c>
      <c r="JV876" t="s">
        <v>0</v>
      </c>
      <c r="JW876">
        <v>6</v>
      </c>
      <c r="JX876">
        <v>3</v>
      </c>
      <c r="JY876">
        <v>3</v>
      </c>
      <c r="JZ876">
        <v>0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6</v>
      </c>
      <c r="KS876">
        <v>1</v>
      </c>
      <c r="KT876">
        <v>0</v>
      </c>
      <c r="KU876">
        <v>0</v>
      </c>
      <c r="KV876">
        <v>0</v>
      </c>
      <c r="KW876">
        <v>0</v>
      </c>
      <c r="KX876">
        <v>0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0</v>
      </c>
      <c r="LJ876">
        <v>0</v>
      </c>
      <c r="LK876">
        <v>0</v>
      </c>
      <c r="LL876">
        <v>0</v>
      </c>
      <c r="LM876">
        <v>0</v>
      </c>
      <c r="LN876">
        <v>0</v>
      </c>
      <c r="LO876">
        <v>0</v>
      </c>
      <c r="LP876">
        <v>1</v>
      </c>
      <c r="LQ876">
        <v>0</v>
      </c>
      <c r="LR876">
        <v>0</v>
      </c>
      <c r="LS876">
        <v>0</v>
      </c>
      <c r="LT876">
        <v>0</v>
      </c>
      <c r="LU876">
        <v>1</v>
      </c>
      <c r="LV876">
        <v>1</v>
      </c>
      <c r="LW876">
        <v>0</v>
      </c>
      <c r="LX876">
        <v>0</v>
      </c>
      <c r="LY876">
        <v>0</v>
      </c>
      <c r="LZ876">
        <v>0</v>
      </c>
      <c r="MA876">
        <v>0</v>
      </c>
      <c r="MB876">
        <v>0</v>
      </c>
      <c r="MC876">
        <v>1</v>
      </c>
      <c r="MD876">
        <v>0</v>
      </c>
      <c r="ME876">
        <v>0</v>
      </c>
      <c r="MF876">
        <v>0</v>
      </c>
      <c r="MG876">
        <v>0</v>
      </c>
      <c r="MH876">
        <v>0</v>
      </c>
      <c r="MI876">
        <v>0</v>
      </c>
      <c r="MJ876">
        <v>0</v>
      </c>
      <c r="MK876">
        <v>0</v>
      </c>
      <c r="ML876">
        <v>0</v>
      </c>
      <c r="MM876">
        <v>1</v>
      </c>
    </row>
    <row r="877" spans="1:351">
      <c r="A877" t="s">
        <v>164</v>
      </c>
      <c r="B877" t="s">
        <v>135</v>
      </c>
      <c r="C877" t="str">
        <f>"206101"</f>
        <v>206101</v>
      </c>
      <c r="D877" t="s">
        <v>162</v>
      </c>
      <c r="E877">
        <v>166</v>
      </c>
      <c r="F877">
        <v>1379</v>
      </c>
      <c r="G877">
        <v>1040</v>
      </c>
      <c r="H877">
        <v>218</v>
      </c>
      <c r="I877">
        <v>822</v>
      </c>
      <c r="J877">
        <v>0</v>
      </c>
      <c r="K877">
        <v>1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822</v>
      </c>
      <c r="T877">
        <v>0</v>
      </c>
      <c r="U877">
        <v>0</v>
      </c>
      <c r="V877">
        <v>822</v>
      </c>
      <c r="W877">
        <v>11</v>
      </c>
      <c r="X877">
        <v>8</v>
      </c>
      <c r="Y877">
        <v>1</v>
      </c>
      <c r="Z877">
        <v>2</v>
      </c>
      <c r="AA877">
        <v>811</v>
      </c>
      <c r="AB877">
        <v>263</v>
      </c>
      <c r="AC877">
        <v>47</v>
      </c>
      <c r="AD877">
        <v>13</v>
      </c>
      <c r="AE877">
        <v>112</v>
      </c>
      <c r="AF877">
        <v>2</v>
      </c>
      <c r="AG877">
        <v>38</v>
      </c>
      <c r="AH877">
        <v>4</v>
      </c>
      <c r="AI877">
        <v>0</v>
      </c>
      <c r="AJ877">
        <v>2</v>
      </c>
      <c r="AK877">
        <v>9</v>
      </c>
      <c r="AL877">
        <v>10</v>
      </c>
      <c r="AM877">
        <v>2</v>
      </c>
      <c r="AN877">
        <v>1</v>
      </c>
      <c r="AO877">
        <v>5</v>
      </c>
      <c r="AP877">
        <v>1</v>
      </c>
      <c r="AQ877">
        <v>0</v>
      </c>
      <c r="AR877">
        <v>0</v>
      </c>
      <c r="AS877">
        <v>0</v>
      </c>
      <c r="AT877">
        <v>1</v>
      </c>
      <c r="AU877">
        <v>1</v>
      </c>
      <c r="AV877">
        <v>2</v>
      </c>
      <c r="AW877">
        <v>3</v>
      </c>
      <c r="AX877">
        <v>0</v>
      </c>
      <c r="AY877">
        <v>0</v>
      </c>
      <c r="AZ877">
        <v>0</v>
      </c>
      <c r="BA877">
        <v>1</v>
      </c>
      <c r="BB877">
        <v>5</v>
      </c>
      <c r="BC877">
        <v>0</v>
      </c>
      <c r="BD877">
        <v>4</v>
      </c>
      <c r="BE877">
        <v>263</v>
      </c>
      <c r="BF877">
        <v>163</v>
      </c>
      <c r="BG877">
        <v>36</v>
      </c>
      <c r="BH877">
        <v>18</v>
      </c>
      <c r="BI877">
        <v>40</v>
      </c>
      <c r="BJ877">
        <v>14</v>
      </c>
      <c r="BK877">
        <v>21</v>
      </c>
      <c r="BL877">
        <v>0</v>
      </c>
      <c r="BM877">
        <v>1</v>
      </c>
      <c r="BN877">
        <v>0</v>
      </c>
      <c r="BO877">
        <v>1</v>
      </c>
      <c r="BP877">
        <v>0</v>
      </c>
      <c r="BQ877">
        <v>0</v>
      </c>
      <c r="BR877">
        <v>1</v>
      </c>
      <c r="BS877">
        <v>1</v>
      </c>
      <c r="BT877">
        <v>1</v>
      </c>
      <c r="BU877">
        <v>0</v>
      </c>
      <c r="BV877">
        <v>2</v>
      </c>
      <c r="BW877">
        <v>0</v>
      </c>
      <c r="BX877">
        <v>1</v>
      </c>
      <c r="BY877">
        <v>0</v>
      </c>
      <c r="BZ877">
        <v>0</v>
      </c>
      <c r="CA877">
        <v>0</v>
      </c>
      <c r="CB877">
        <v>0</v>
      </c>
      <c r="CC877">
        <v>3</v>
      </c>
      <c r="CD877">
        <v>0</v>
      </c>
      <c r="CE877">
        <v>0</v>
      </c>
      <c r="CF877">
        <v>0</v>
      </c>
      <c r="CG877">
        <v>0</v>
      </c>
      <c r="CH877">
        <v>23</v>
      </c>
      <c r="CI877">
        <v>163</v>
      </c>
      <c r="CJ877">
        <v>39</v>
      </c>
      <c r="CK877">
        <v>15</v>
      </c>
      <c r="CL877">
        <v>8</v>
      </c>
      <c r="CM877">
        <v>1</v>
      </c>
      <c r="CN877">
        <v>3</v>
      </c>
      <c r="CO877">
        <v>2</v>
      </c>
      <c r="CP877">
        <v>0</v>
      </c>
      <c r="CQ877">
        <v>0</v>
      </c>
      <c r="CR877">
        <v>1</v>
      </c>
      <c r="CS877">
        <v>0</v>
      </c>
      <c r="CT877">
        <v>2</v>
      </c>
      <c r="CU877">
        <v>0</v>
      </c>
      <c r="CV877">
        <v>1</v>
      </c>
      <c r="CW877">
        <v>1</v>
      </c>
      <c r="CX877">
        <v>0</v>
      </c>
      <c r="CY877">
        <v>0</v>
      </c>
      <c r="CZ877">
        <v>0</v>
      </c>
      <c r="DA877">
        <v>0</v>
      </c>
      <c r="DB877">
        <v>1</v>
      </c>
      <c r="DC877">
        <v>1</v>
      </c>
      <c r="DD877">
        <v>0</v>
      </c>
      <c r="DE877">
        <v>1</v>
      </c>
      <c r="DF877">
        <v>0</v>
      </c>
      <c r="DG877">
        <v>0</v>
      </c>
      <c r="DH877">
        <v>2</v>
      </c>
      <c r="DI877">
        <v>39</v>
      </c>
      <c r="DJ877">
        <v>45</v>
      </c>
      <c r="DK877">
        <v>21</v>
      </c>
      <c r="DL877">
        <v>3</v>
      </c>
      <c r="DM877">
        <v>2</v>
      </c>
      <c r="DN877">
        <v>1</v>
      </c>
      <c r="DO877">
        <v>0</v>
      </c>
      <c r="DP877">
        <v>0</v>
      </c>
      <c r="DQ877">
        <v>2</v>
      </c>
      <c r="DR877">
        <v>2</v>
      </c>
      <c r="DS877">
        <v>1</v>
      </c>
      <c r="DT877">
        <v>2</v>
      </c>
      <c r="DU877">
        <v>0</v>
      </c>
      <c r="DV877">
        <v>0</v>
      </c>
      <c r="DW877">
        <v>0</v>
      </c>
      <c r="DX877">
        <v>2</v>
      </c>
      <c r="DY877">
        <v>0</v>
      </c>
      <c r="DZ877">
        <v>0</v>
      </c>
      <c r="EA877">
        <v>0</v>
      </c>
      <c r="EB877">
        <v>1</v>
      </c>
      <c r="EC877">
        <v>2</v>
      </c>
      <c r="ED877">
        <v>0</v>
      </c>
      <c r="EE877">
        <v>3</v>
      </c>
      <c r="EF877">
        <v>0</v>
      </c>
      <c r="EG877">
        <v>0</v>
      </c>
      <c r="EH877">
        <v>0</v>
      </c>
      <c r="EI877">
        <v>0</v>
      </c>
      <c r="EJ877">
        <v>2</v>
      </c>
      <c r="EK877">
        <v>0</v>
      </c>
      <c r="EL877">
        <v>1</v>
      </c>
      <c r="EM877">
        <v>45</v>
      </c>
      <c r="EN877">
        <v>27</v>
      </c>
      <c r="EO877">
        <v>7</v>
      </c>
      <c r="EP877">
        <v>1</v>
      </c>
      <c r="EQ877">
        <v>2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0</v>
      </c>
      <c r="FI877">
        <v>1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1</v>
      </c>
      <c r="FP877">
        <v>15</v>
      </c>
      <c r="FQ877">
        <v>27</v>
      </c>
      <c r="FR877">
        <v>82</v>
      </c>
      <c r="FS877">
        <v>21</v>
      </c>
      <c r="FT877">
        <v>4</v>
      </c>
      <c r="FU877">
        <v>11</v>
      </c>
      <c r="FV877">
        <v>3</v>
      </c>
      <c r="FW877">
        <v>2</v>
      </c>
      <c r="FX877">
        <v>14</v>
      </c>
      <c r="FY877">
        <v>0</v>
      </c>
      <c r="FZ877">
        <v>1</v>
      </c>
      <c r="GA877">
        <v>2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>
        <v>0</v>
      </c>
      <c r="GJ877">
        <v>0</v>
      </c>
      <c r="GK877">
        <v>1</v>
      </c>
      <c r="GL877">
        <v>0</v>
      </c>
      <c r="GM877">
        <v>0</v>
      </c>
      <c r="GN877">
        <v>0</v>
      </c>
      <c r="GO877">
        <v>1</v>
      </c>
      <c r="GP877">
        <v>0</v>
      </c>
      <c r="GQ877">
        <v>1</v>
      </c>
      <c r="GR877">
        <v>0</v>
      </c>
      <c r="GS877">
        <v>3</v>
      </c>
      <c r="GT877">
        <v>18</v>
      </c>
      <c r="GU877">
        <v>82</v>
      </c>
      <c r="GV877">
        <v>93</v>
      </c>
      <c r="GW877">
        <v>33</v>
      </c>
      <c r="GX877">
        <v>16</v>
      </c>
      <c r="GY877">
        <v>1</v>
      </c>
      <c r="GZ877">
        <v>0</v>
      </c>
      <c r="HA877">
        <v>8</v>
      </c>
      <c r="HB877">
        <v>2</v>
      </c>
      <c r="HC877">
        <v>8</v>
      </c>
      <c r="HD877">
        <v>1</v>
      </c>
      <c r="HE877">
        <v>0</v>
      </c>
      <c r="HF877">
        <v>1</v>
      </c>
      <c r="HG877">
        <v>3</v>
      </c>
      <c r="HH877">
        <v>1</v>
      </c>
      <c r="HI877">
        <v>5</v>
      </c>
      <c r="HJ877">
        <v>1</v>
      </c>
      <c r="HK877">
        <v>0</v>
      </c>
      <c r="HL877">
        <v>1</v>
      </c>
      <c r="HM877">
        <v>1</v>
      </c>
      <c r="HN877">
        <v>0</v>
      </c>
      <c r="HO877">
        <v>2</v>
      </c>
      <c r="HP877">
        <v>1</v>
      </c>
      <c r="HQ877">
        <v>1</v>
      </c>
      <c r="HR877">
        <v>2</v>
      </c>
      <c r="HS877">
        <v>0</v>
      </c>
      <c r="HT877">
        <v>1</v>
      </c>
      <c r="HU877">
        <v>0</v>
      </c>
      <c r="HV877">
        <v>0</v>
      </c>
      <c r="HW877">
        <v>1</v>
      </c>
      <c r="HX877">
        <v>3</v>
      </c>
      <c r="HY877">
        <v>93</v>
      </c>
      <c r="HZ877">
        <v>94</v>
      </c>
      <c r="IA877">
        <v>58</v>
      </c>
      <c r="IB877">
        <v>9</v>
      </c>
      <c r="IC877">
        <v>0</v>
      </c>
      <c r="ID877">
        <v>3</v>
      </c>
      <c r="IE877">
        <v>0</v>
      </c>
      <c r="IF877">
        <v>6</v>
      </c>
      <c r="IG877">
        <v>1</v>
      </c>
      <c r="IH877">
        <v>0</v>
      </c>
      <c r="II877">
        <v>2</v>
      </c>
      <c r="IJ877">
        <v>1</v>
      </c>
      <c r="IK877">
        <v>1</v>
      </c>
      <c r="IL877">
        <v>2</v>
      </c>
      <c r="IM877">
        <v>1</v>
      </c>
      <c r="IN877">
        <v>1</v>
      </c>
      <c r="IO877">
        <v>1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1</v>
      </c>
      <c r="IX877">
        <v>1</v>
      </c>
      <c r="IY877">
        <v>0</v>
      </c>
      <c r="IZ877">
        <v>1</v>
      </c>
      <c r="JA877">
        <v>3</v>
      </c>
      <c r="JB877">
        <v>2</v>
      </c>
      <c r="JC877">
        <v>94</v>
      </c>
      <c r="JD877" t="s">
        <v>0</v>
      </c>
      <c r="JE877" t="s">
        <v>0</v>
      </c>
      <c r="JF877" t="s">
        <v>0</v>
      </c>
      <c r="JG877" t="s">
        <v>0</v>
      </c>
      <c r="JH877" t="s">
        <v>0</v>
      </c>
      <c r="JI877" t="s">
        <v>0</v>
      </c>
      <c r="JJ877" t="s">
        <v>0</v>
      </c>
      <c r="JK877" t="s">
        <v>0</v>
      </c>
      <c r="JL877" t="s">
        <v>0</v>
      </c>
      <c r="JM877" t="s">
        <v>0</v>
      </c>
      <c r="JN877" t="s">
        <v>0</v>
      </c>
      <c r="JO877" t="s">
        <v>0</v>
      </c>
      <c r="JP877" t="s">
        <v>0</v>
      </c>
      <c r="JQ877" t="s">
        <v>0</v>
      </c>
      <c r="JR877" t="s">
        <v>0</v>
      </c>
      <c r="JS877" t="s">
        <v>0</v>
      </c>
      <c r="JT877" t="s">
        <v>0</v>
      </c>
      <c r="JU877" t="s">
        <v>0</v>
      </c>
      <c r="JV877" t="s">
        <v>0</v>
      </c>
      <c r="JW877">
        <v>4</v>
      </c>
      <c r="JX877">
        <v>1</v>
      </c>
      <c r="JY877">
        <v>1</v>
      </c>
      <c r="JZ877">
        <v>0</v>
      </c>
      <c r="KA877">
        <v>0</v>
      </c>
      <c r="KB877">
        <v>0</v>
      </c>
      <c r="KC877">
        <v>0</v>
      </c>
      <c r="KD877">
        <v>1</v>
      </c>
      <c r="KE877">
        <v>0</v>
      </c>
      <c r="KF877">
        <v>1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4</v>
      </c>
      <c r="KS877">
        <v>1</v>
      </c>
      <c r="KT877">
        <v>0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  <c r="LL877">
        <v>0</v>
      </c>
      <c r="LM877">
        <v>1</v>
      </c>
      <c r="LN877">
        <v>0</v>
      </c>
      <c r="LO877">
        <v>0</v>
      </c>
      <c r="LP877">
        <v>0</v>
      </c>
      <c r="LQ877">
        <v>0</v>
      </c>
      <c r="LR877">
        <v>0</v>
      </c>
      <c r="LS877">
        <v>0</v>
      </c>
      <c r="LT877">
        <v>0</v>
      </c>
      <c r="LU877">
        <v>1</v>
      </c>
      <c r="LV877">
        <v>0</v>
      </c>
      <c r="LW877">
        <v>0</v>
      </c>
      <c r="LX877">
        <v>0</v>
      </c>
      <c r="LY877">
        <v>0</v>
      </c>
      <c r="LZ877">
        <v>0</v>
      </c>
      <c r="MA877">
        <v>0</v>
      </c>
      <c r="MB877">
        <v>0</v>
      </c>
      <c r="MC877">
        <v>0</v>
      </c>
      <c r="MD877">
        <v>0</v>
      </c>
      <c r="ME877">
        <v>0</v>
      </c>
      <c r="MF877">
        <v>0</v>
      </c>
      <c r="MG877">
        <v>0</v>
      </c>
      <c r="MH877">
        <v>0</v>
      </c>
      <c r="MI877">
        <v>0</v>
      </c>
      <c r="MJ877">
        <v>0</v>
      </c>
      <c r="MK877">
        <v>0</v>
      </c>
      <c r="ML877">
        <v>0</v>
      </c>
      <c r="MM877">
        <v>0</v>
      </c>
    </row>
    <row r="878" spans="1:351">
      <c r="A878" t="s">
        <v>163</v>
      </c>
      <c r="B878" t="s">
        <v>135</v>
      </c>
      <c r="C878" t="str">
        <f>"206101"</f>
        <v>206101</v>
      </c>
      <c r="D878" t="s">
        <v>162</v>
      </c>
      <c r="E878">
        <v>167</v>
      </c>
      <c r="F878">
        <v>1182</v>
      </c>
      <c r="G878">
        <v>910</v>
      </c>
      <c r="H878">
        <v>259</v>
      </c>
      <c r="I878">
        <v>651</v>
      </c>
      <c r="J878">
        <v>0</v>
      </c>
      <c r="K878">
        <v>1</v>
      </c>
      <c r="L878">
        <v>1</v>
      </c>
      <c r="M878">
        <v>1</v>
      </c>
      <c r="N878">
        <v>0</v>
      </c>
      <c r="O878">
        <v>0</v>
      </c>
      <c r="P878">
        <v>0</v>
      </c>
      <c r="Q878">
        <v>0</v>
      </c>
      <c r="R878">
        <v>1</v>
      </c>
      <c r="S878">
        <v>652</v>
      </c>
      <c r="T878">
        <v>1</v>
      </c>
      <c r="U878">
        <v>0</v>
      </c>
      <c r="V878">
        <v>652</v>
      </c>
      <c r="W878">
        <v>4</v>
      </c>
      <c r="X878">
        <v>2</v>
      </c>
      <c r="Y878">
        <v>1</v>
      </c>
      <c r="Z878">
        <v>1</v>
      </c>
      <c r="AA878">
        <v>648</v>
      </c>
      <c r="AB878">
        <v>238</v>
      </c>
      <c r="AC878">
        <v>49</v>
      </c>
      <c r="AD878">
        <v>21</v>
      </c>
      <c r="AE878">
        <v>95</v>
      </c>
      <c r="AF878">
        <v>4</v>
      </c>
      <c r="AG878">
        <v>35</v>
      </c>
      <c r="AH878">
        <v>1</v>
      </c>
      <c r="AI878">
        <v>1</v>
      </c>
      <c r="AJ878">
        <v>2</v>
      </c>
      <c r="AK878">
        <v>5</v>
      </c>
      <c r="AL878">
        <v>13</v>
      </c>
      <c r="AM878">
        <v>2</v>
      </c>
      <c r="AN878">
        <v>0</v>
      </c>
      <c r="AO878">
        <v>2</v>
      </c>
      <c r="AP878">
        <v>0</v>
      </c>
      <c r="AQ878">
        <v>0</v>
      </c>
      <c r="AR878">
        <v>1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1</v>
      </c>
      <c r="BB878">
        <v>3</v>
      </c>
      <c r="BC878">
        <v>1</v>
      </c>
      <c r="BD878">
        <v>2</v>
      </c>
      <c r="BE878">
        <v>238</v>
      </c>
      <c r="BF878">
        <v>106</v>
      </c>
      <c r="BG878">
        <v>38</v>
      </c>
      <c r="BH878">
        <v>9</v>
      </c>
      <c r="BI878">
        <v>17</v>
      </c>
      <c r="BJ878">
        <v>8</v>
      </c>
      <c r="BK878">
        <v>13</v>
      </c>
      <c r="BL878">
        <v>1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1</v>
      </c>
      <c r="BT878">
        <v>0</v>
      </c>
      <c r="BU878">
        <v>1</v>
      </c>
      <c r="BV878">
        <v>0</v>
      </c>
      <c r="BW878">
        <v>0</v>
      </c>
      <c r="BX878">
        <v>1</v>
      </c>
      <c r="BY878">
        <v>0</v>
      </c>
      <c r="BZ878">
        <v>0</v>
      </c>
      <c r="CA878">
        <v>1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15</v>
      </c>
      <c r="CI878">
        <v>106</v>
      </c>
      <c r="CJ878">
        <v>27</v>
      </c>
      <c r="CK878">
        <v>10</v>
      </c>
      <c r="CL878">
        <v>4</v>
      </c>
      <c r="CM878">
        <v>1</v>
      </c>
      <c r="CN878">
        <v>3</v>
      </c>
      <c r="CO878">
        <v>2</v>
      </c>
      <c r="CP878">
        <v>0</v>
      </c>
      <c r="CQ878">
        <v>0</v>
      </c>
      <c r="CR878">
        <v>0</v>
      </c>
      <c r="CS878">
        <v>0</v>
      </c>
      <c r="CT878">
        <v>1</v>
      </c>
      <c r="CU878">
        <v>0</v>
      </c>
      <c r="CV878">
        <v>2</v>
      </c>
      <c r="CW878">
        <v>0</v>
      </c>
      <c r="CX878">
        <v>0</v>
      </c>
      <c r="CY878">
        <v>0</v>
      </c>
      <c r="CZ878">
        <v>0</v>
      </c>
      <c r="DA878">
        <v>1</v>
      </c>
      <c r="DB878">
        <v>1</v>
      </c>
      <c r="DC878">
        <v>0</v>
      </c>
      <c r="DD878">
        <v>0</v>
      </c>
      <c r="DE878">
        <v>0</v>
      </c>
      <c r="DF878">
        <v>0</v>
      </c>
      <c r="DG878">
        <v>1</v>
      </c>
      <c r="DH878">
        <v>1</v>
      </c>
      <c r="DI878">
        <v>27</v>
      </c>
      <c r="DJ878">
        <v>51</v>
      </c>
      <c r="DK878">
        <v>26</v>
      </c>
      <c r="DL878">
        <v>2</v>
      </c>
      <c r="DM878">
        <v>0</v>
      </c>
      <c r="DN878">
        <v>2</v>
      </c>
      <c r="DO878">
        <v>1</v>
      </c>
      <c r="DP878">
        <v>0</v>
      </c>
      <c r="DQ878">
        <v>0</v>
      </c>
      <c r="DR878">
        <v>1</v>
      </c>
      <c r="DS878">
        <v>1</v>
      </c>
      <c r="DT878">
        <v>1</v>
      </c>
      <c r="DU878">
        <v>1</v>
      </c>
      <c r="DV878">
        <v>1</v>
      </c>
      <c r="DW878">
        <v>0</v>
      </c>
      <c r="DX878">
        <v>1</v>
      </c>
      <c r="DY878">
        <v>0</v>
      </c>
      <c r="DZ878">
        <v>6</v>
      </c>
      <c r="EA878">
        <v>2</v>
      </c>
      <c r="EB878">
        <v>0</v>
      </c>
      <c r="EC878">
        <v>0</v>
      </c>
      <c r="ED878">
        <v>0</v>
      </c>
      <c r="EE878">
        <v>3</v>
      </c>
      <c r="EF878">
        <v>0</v>
      </c>
      <c r="EG878">
        <v>0</v>
      </c>
      <c r="EH878">
        <v>0</v>
      </c>
      <c r="EI878">
        <v>0</v>
      </c>
      <c r="EJ878">
        <v>1</v>
      </c>
      <c r="EK878">
        <v>0</v>
      </c>
      <c r="EL878">
        <v>2</v>
      </c>
      <c r="EM878">
        <v>51</v>
      </c>
      <c r="EN878">
        <v>28</v>
      </c>
      <c r="EO878">
        <v>3</v>
      </c>
      <c r="EP878">
        <v>0</v>
      </c>
      <c r="EQ878">
        <v>3</v>
      </c>
      <c r="ER878">
        <v>1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1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1</v>
      </c>
      <c r="FK878">
        <v>0</v>
      </c>
      <c r="FL878">
        <v>0</v>
      </c>
      <c r="FM878">
        <v>0</v>
      </c>
      <c r="FN878">
        <v>0</v>
      </c>
      <c r="FO878">
        <v>4</v>
      </c>
      <c r="FP878">
        <v>15</v>
      </c>
      <c r="FQ878">
        <v>28</v>
      </c>
      <c r="FR878">
        <v>54</v>
      </c>
      <c r="FS878">
        <v>22</v>
      </c>
      <c r="FT878">
        <v>5</v>
      </c>
      <c r="FU878">
        <v>4</v>
      </c>
      <c r="FV878">
        <v>3</v>
      </c>
      <c r="FW878">
        <v>1</v>
      </c>
      <c r="FX878">
        <v>8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1</v>
      </c>
      <c r="GG878">
        <v>0</v>
      </c>
      <c r="GH878">
        <v>0</v>
      </c>
      <c r="GI87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0</v>
      </c>
      <c r="GR878">
        <v>0</v>
      </c>
      <c r="GS878">
        <v>4</v>
      </c>
      <c r="GT878">
        <v>6</v>
      </c>
      <c r="GU878">
        <v>54</v>
      </c>
      <c r="GV878">
        <v>77</v>
      </c>
      <c r="GW878">
        <v>46</v>
      </c>
      <c r="GX878">
        <v>10</v>
      </c>
      <c r="GY878">
        <v>1</v>
      </c>
      <c r="GZ878">
        <v>0</v>
      </c>
      <c r="HA878">
        <v>7</v>
      </c>
      <c r="HB878">
        <v>1</v>
      </c>
      <c r="HC878">
        <v>5</v>
      </c>
      <c r="HD878">
        <v>0</v>
      </c>
      <c r="HE878">
        <v>0</v>
      </c>
      <c r="HF878">
        <v>0</v>
      </c>
      <c r="HG878">
        <v>0</v>
      </c>
      <c r="HH878">
        <v>0</v>
      </c>
      <c r="HI878">
        <v>2</v>
      </c>
      <c r="HJ878">
        <v>0</v>
      </c>
      <c r="HK878">
        <v>0</v>
      </c>
      <c r="HL878">
        <v>1</v>
      </c>
      <c r="HM878">
        <v>0</v>
      </c>
      <c r="HN878">
        <v>1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1</v>
      </c>
      <c r="HU878">
        <v>0</v>
      </c>
      <c r="HV878">
        <v>1</v>
      </c>
      <c r="HW878">
        <v>0</v>
      </c>
      <c r="HX878">
        <v>1</v>
      </c>
      <c r="HY878">
        <v>77</v>
      </c>
      <c r="HZ878">
        <v>60</v>
      </c>
      <c r="IA878">
        <v>42</v>
      </c>
      <c r="IB878">
        <v>5</v>
      </c>
      <c r="IC878">
        <v>0</v>
      </c>
      <c r="ID878">
        <v>1</v>
      </c>
      <c r="IE878">
        <v>1</v>
      </c>
      <c r="IF878">
        <v>1</v>
      </c>
      <c r="IG878">
        <v>0</v>
      </c>
      <c r="IH878">
        <v>0</v>
      </c>
      <c r="II878">
        <v>2</v>
      </c>
      <c r="IJ878">
        <v>1</v>
      </c>
      <c r="IK878">
        <v>2</v>
      </c>
      <c r="IL878">
        <v>1</v>
      </c>
      <c r="IM878">
        <v>1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1</v>
      </c>
      <c r="IU878">
        <v>1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1</v>
      </c>
      <c r="JC878">
        <v>60</v>
      </c>
      <c r="JD878" t="s">
        <v>0</v>
      </c>
      <c r="JE878" t="s">
        <v>0</v>
      </c>
      <c r="JF878" t="s">
        <v>0</v>
      </c>
      <c r="JG878" t="s">
        <v>0</v>
      </c>
      <c r="JH878" t="s">
        <v>0</v>
      </c>
      <c r="JI878" t="s">
        <v>0</v>
      </c>
      <c r="JJ878" t="s">
        <v>0</v>
      </c>
      <c r="JK878" t="s">
        <v>0</v>
      </c>
      <c r="JL878" t="s">
        <v>0</v>
      </c>
      <c r="JM878" t="s">
        <v>0</v>
      </c>
      <c r="JN878" t="s">
        <v>0</v>
      </c>
      <c r="JO878" t="s">
        <v>0</v>
      </c>
      <c r="JP878" t="s">
        <v>0</v>
      </c>
      <c r="JQ878" t="s">
        <v>0</v>
      </c>
      <c r="JR878" t="s">
        <v>0</v>
      </c>
      <c r="JS878" t="s">
        <v>0</v>
      </c>
      <c r="JT878" t="s">
        <v>0</v>
      </c>
      <c r="JU878" t="s">
        <v>0</v>
      </c>
      <c r="JV878" t="s">
        <v>0</v>
      </c>
      <c r="JW878">
        <v>3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1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1</v>
      </c>
      <c r="KN878">
        <v>0</v>
      </c>
      <c r="KO878">
        <v>0</v>
      </c>
      <c r="KP878">
        <v>0</v>
      </c>
      <c r="KQ878">
        <v>0</v>
      </c>
      <c r="KR878">
        <v>3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  <c r="LL878">
        <v>0</v>
      </c>
      <c r="LM878">
        <v>0</v>
      </c>
      <c r="LN878">
        <v>0</v>
      </c>
      <c r="LO878">
        <v>0</v>
      </c>
      <c r="LP878">
        <v>0</v>
      </c>
      <c r="LQ878">
        <v>0</v>
      </c>
      <c r="LR878">
        <v>0</v>
      </c>
      <c r="LS878">
        <v>0</v>
      </c>
      <c r="LT878">
        <v>0</v>
      </c>
      <c r="LU878">
        <v>0</v>
      </c>
      <c r="LV878">
        <v>4</v>
      </c>
      <c r="LW878">
        <v>0</v>
      </c>
      <c r="LX878">
        <v>0</v>
      </c>
      <c r="LY878">
        <v>0</v>
      </c>
      <c r="LZ878">
        <v>0</v>
      </c>
      <c r="MA878">
        <v>2</v>
      </c>
      <c r="MB878">
        <v>0</v>
      </c>
      <c r="MC878">
        <v>0</v>
      </c>
      <c r="MD878">
        <v>0</v>
      </c>
      <c r="ME878">
        <v>0</v>
      </c>
      <c r="MF878">
        <v>1</v>
      </c>
      <c r="MG878">
        <v>0</v>
      </c>
      <c r="MH878">
        <v>0</v>
      </c>
      <c r="MI878">
        <v>0</v>
      </c>
      <c r="MJ878">
        <v>0</v>
      </c>
      <c r="MK878">
        <v>1</v>
      </c>
      <c r="ML878">
        <v>0</v>
      </c>
      <c r="MM878">
        <v>4</v>
      </c>
    </row>
    <row r="879" spans="1:351">
      <c r="A879" t="s">
        <v>161</v>
      </c>
      <c r="B879" t="s">
        <v>135</v>
      </c>
      <c r="C879" t="str">
        <f>"206101"</f>
        <v>206101</v>
      </c>
      <c r="D879" t="s">
        <v>159</v>
      </c>
      <c r="E879">
        <v>168</v>
      </c>
      <c r="F879">
        <v>1035</v>
      </c>
      <c r="G879">
        <v>780</v>
      </c>
      <c r="H879">
        <v>290</v>
      </c>
      <c r="I879">
        <v>490</v>
      </c>
      <c r="J879">
        <v>0</v>
      </c>
      <c r="K879">
        <v>5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490</v>
      </c>
      <c r="T879">
        <v>0</v>
      </c>
      <c r="U879">
        <v>0</v>
      </c>
      <c r="V879">
        <v>490</v>
      </c>
      <c r="W879">
        <v>9</v>
      </c>
      <c r="X879">
        <v>3</v>
      </c>
      <c r="Y879">
        <v>3</v>
      </c>
      <c r="Z879">
        <v>3</v>
      </c>
      <c r="AA879">
        <v>481</v>
      </c>
      <c r="AB879">
        <v>166</v>
      </c>
      <c r="AC879">
        <v>47</v>
      </c>
      <c r="AD879">
        <v>13</v>
      </c>
      <c r="AE879">
        <v>61</v>
      </c>
      <c r="AF879">
        <v>2</v>
      </c>
      <c r="AG879">
        <v>21</v>
      </c>
      <c r="AH879">
        <v>3</v>
      </c>
      <c r="AI879">
        <v>4</v>
      </c>
      <c r="AJ879">
        <v>1</v>
      </c>
      <c r="AK879">
        <v>2</v>
      </c>
      <c r="AL879">
        <v>2</v>
      </c>
      <c r="AM879">
        <v>4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1</v>
      </c>
      <c r="AX879">
        <v>0</v>
      </c>
      <c r="AY879">
        <v>0</v>
      </c>
      <c r="AZ879">
        <v>1</v>
      </c>
      <c r="BA879">
        <v>0</v>
      </c>
      <c r="BB879">
        <v>2</v>
      </c>
      <c r="BC879">
        <v>0</v>
      </c>
      <c r="BD879">
        <v>2</v>
      </c>
      <c r="BE879">
        <v>166</v>
      </c>
      <c r="BF879">
        <v>77</v>
      </c>
      <c r="BG879">
        <v>29</v>
      </c>
      <c r="BH879">
        <v>4</v>
      </c>
      <c r="BI879">
        <v>13</v>
      </c>
      <c r="BJ879">
        <v>3</v>
      </c>
      <c r="BK879">
        <v>3</v>
      </c>
      <c r="BL879">
        <v>0</v>
      </c>
      <c r="BM879">
        <v>0</v>
      </c>
      <c r="BN879">
        <v>1</v>
      </c>
      <c r="BO879">
        <v>1</v>
      </c>
      <c r="BP879">
        <v>0</v>
      </c>
      <c r="BQ879">
        <v>1</v>
      </c>
      <c r="BR879">
        <v>1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2</v>
      </c>
      <c r="BY879">
        <v>0</v>
      </c>
      <c r="BZ879">
        <v>0</v>
      </c>
      <c r="CA879">
        <v>1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18</v>
      </c>
      <c r="CI879">
        <v>77</v>
      </c>
      <c r="CJ879">
        <v>20</v>
      </c>
      <c r="CK879">
        <v>8</v>
      </c>
      <c r="CL879">
        <v>2</v>
      </c>
      <c r="CM879">
        <v>2</v>
      </c>
      <c r="CN879">
        <v>1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1</v>
      </c>
      <c r="CW879">
        <v>0</v>
      </c>
      <c r="CX879">
        <v>0</v>
      </c>
      <c r="CY879">
        <v>1</v>
      </c>
      <c r="CZ879">
        <v>1</v>
      </c>
      <c r="DA879">
        <v>1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1</v>
      </c>
      <c r="DH879">
        <v>2</v>
      </c>
      <c r="DI879">
        <v>20</v>
      </c>
      <c r="DJ879">
        <v>25</v>
      </c>
      <c r="DK879">
        <v>10</v>
      </c>
      <c r="DL879">
        <v>5</v>
      </c>
      <c r="DM879">
        <v>0</v>
      </c>
      <c r="DN879">
        <v>3</v>
      </c>
      <c r="DO879">
        <v>0</v>
      </c>
      <c r="DP879">
        <v>1</v>
      </c>
      <c r="DQ879">
        <v>0</v>
      </c>
      <c r="DR879">
        <v>1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1</v>
      </c>
      <c r="ED879">
        <v>0</v>
      </c>
      <c r="EE879">
        <v>2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2</v>
      </c>
      <c r="EM879">
        <v>25</v>
      </c>
      <c r="EN879">
        <v>14</v>
      </c>
      <c r="EO879">
        <v>1</v>
      </c>
      <c r="EP879">
        <v>3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1</v>
      </c>
      <c r="FC879">
        <v>0</v>
      </c>
      <c r="FD879">
        <v>1</v>
      </c>
      <c r="FE879">
        <v>1</v>
      </c>
      <c r="FF879">
        <v>0</v>
      </c>
      <c r="FG879">
        <v>0</v>
      </c>
      <c r="FH879">
        <v>2</v>
      </c>
      <c r="FI879">
        <v>2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0</v>
      </c>
      <c r="FP879">
        <v>2</v>
      </c>
      <c r="FQ879">
        <v>14</v>
      </c>
      <c r="FR879">
        <v>44</v>
      </c>
      <c r="FS879">
        <v>16</v>
      </c>
      <c r="FT879">
        <v>1</v>
      </c>
      <c r="FU879">
        <v>2</v>
      </c>
      <c r="FV879">
        <v>1</v>
      </c>
      <c r="FW879">
        <v>0</v>
      </c>
      <c r="FX879">
        <v>6</v>
      </c>
      <c r="FY879">
        <v>0</v>
      </c>
      <c r="FZ879">
        <v>4</v>
      </c>
      <c r="GA879">
        <v>0</v>
      </c>
      <c r="GB879">
        <v>1</v>
      </c>
      <c r="GC879">
        <v>1</v>
      </c>
      <c r="GD879">
        <v>1</v>
      </c>
      <c r="GE879">
        <v>0</v>
      </c>
      <c r="GF879">
        <v>0</v>
      </c>
      <c r="GG879">
        <v>0</v>
      </c>
      <c r="GH879">
        <v>0</v>
      </c>
      <c r="GI879">
        <v>1</v>
      </c>
      <c r="GJ879">
        <v>1</v>
      </c>
      <c r="GK879">
        <v>0</v>
      </c>
      <c r="GL879">
        <v>0</v>
      </c>
      <c r="GM879">
        <v>0</v>
      </c>
      <c r="GN879">
        <v>0</v>
      </c>
      <c r="GO879">
        <v>0</v>
      </c>
      <c r="GP879">
        <v>0</v>
      </c>
      <c r="GQ879">
        <v>2</v>
      </c>
      <c r="GR879">
        <v>0</v>
      </c>
      <c r="GS879">
        <v>1</v>
      </c>
      <c r="GT879">
        <v>6</v>
      </c>
      <c r="GU879">
        <v>44</v>
      </c>
      <c r="GV879">
        <v>76</v>
      </c>
      <c r="GW879">
        <v>41</v>
      </c>
      <c r="GX879">
        <v>4</v>
      </c>
      <c r="GY879">
        <v>6</v>
      </c>
      <c r="GZ879">
        <v>0</v>
      </c>
      <c r="HA879">
        <v>9</v>
      </c>
      <c r="HB879">
        <v>0</v>
      </c>
      <c r="HC879">
        <v>3</v>
      </c>
      <c r="HD879">
        <v>1</v>
      </c>
      <c r="HE879">
        <v>1</v>
      </c>
      <c r="HF879">
        <v>1</v>
      </c>
      <c r="HG879">
        <v>0</v>
      </c>
      <c r="HH879">
        <v>1</v>
      </c>
      <c r="HI879">
        <v>2</v>
      </c>
      <c r="HJ879">
        <v>1</v>
      </c>
      <c r="HK879">
        <v>1</v>
      </c>
      <c r="HL879">
        <v>0</v>
      </c>
      <c r="HM879">
        <v>1</v>
      </c>
      <c r="HN879">
        <v>0</v>
      </c>
      <c r="HO879">
        <v>0</v>
      </c>
      <c r="HP879">
        <v>1</v>
      </c>
      <c r="HQ879">
        <v>1</v>
      </c>
      <c r="HR879">
        <v>0</v>
      </c>
      <c r="HS879">
        <v>0</v>
      </c>
      <c r="HT879">
        <v>0</v>
      </c>
      <c r="HU879">
        <v>1</v>
      </c>
      <c r="HV879">
        <v>0</v>
      </c>
      <c r="HW879">
        <v>0</v>
      </c>
      <c r="HX879">
        <v>1</v>
      </c>
      <c r="HY879">
        <v>76</v>
      </c>
      <c r="HZ879">
        <v>52</v>
      </c>
      <c r="IA879">
        <v>40</v>
      </c>
      <c r="IB879">
        <v>8</v>
      </c>
      <c r="IC879">
        <v>0</v>
      </c>
      <c r="ID879">
        <v>1</v>
      </c>
      <c r="IE879">
        <v>0</v>
      </c>
      <c r="IF879">
        <v>1</v>
      </c>
      <c r="IG879">
        <v>0</v>
      </c>
      <c r="IH879">
        <v>0</v>
      </c>
      <c r="II879">
        <v>0</v>
      </c>
      <c r="IJ879">
        <v>0</v>
      </c>
      <c r="IK879">
        <v>0</v>
      </c>
      <c r="IL879">
        <v>0</v>
      </c>
      <c r="IM879">
        <v>0</v>
      </c>
      <c r="IN879">
        <v>0</v>
      </c>
      <c r="IO879">
        <v>0</v>
      </c>
      <c r="IP879">
        <v>0</v>
      </c>
      <c r="IQ879">
        <v>0</v>
      </c>
      <c r="IR879">
        <v>0</v>
      </c>
      <c r="IS879">
        <v>0</v>
      </c>
      <c r="IT879">
        <v>1</v>
      </c>
      <c r="IU879">
        <v>0</v>
      </c>
      <c r="IV879">
        <v>0</v>
      </c>
      <c r="IW879">
        <v>0</v>
      </c>
      <c r="IX879">
        <v>0</v>
      </c>
      <c r="IY879">
        <v>1</v>
      </c>
      <c r="IZ879">
        <v>0</v>
      </c>
      <c r="JA879">
        <v>0</v>
      </c>
      <c r="JB879">
        <v>0</v>
      </c>
      <c r="JC879">
        <v>52</v>
      </c>
      <c r="JD879" t="s">
        <v>0</v>
      </c>
      <c r="JE879" t="s">
        <v>0</v>
      </c>
      <c r="JF879" t="s">
        <v>0</v>
      </c>
      <c r="JG879" t="s">
        <v>0</v>
      </c>
      <c r="JH879" t="s">
        <v>0</v>
      </c>
      <c r="JI879" t="s">
        <v>0</v>
      </c>
      <c r="JJ879" t="s">
        <v>0</v>
      </c>
      <c r="JK879" t="s">
        <v>0</v>
      </c>
      <c r="JL879" t="s">
        <v>0</v>
      </c>
      <c r="JM879" t="s">
        <v>0</v>
      </c>
      <c r="JN879" t="s">
        <v>0</v>
      </c>
      <c r="JO879" t="s">
        <v>0</v>
      </c>
      <c r="JP879" t="s">
        <v>0</v>
      </c>
      <c r="JQ879" t="s">
        <v>0</v>
      </c>
      <c r="JR879" t="s">
        <v>0</v>
      </c>
      <c r="JS879" t="s">
        <v>0</v>
      </c>
      <c r="JT879" t="s">
        <v>0</v>
      </c>
      <c r="JU879" t="s">
        <v>0</v>
      </c>
      <c r="JV879" t="s">
        <v>0</v>
      </c>
      <c r="JW879">
        <v>3</v>
      </c>
      <c r="JX879">
        <v>2</v>
      </c>
      <c r="JY879">
        <v>0</v>
      </c>
      <c r="JZ879">
        <v>0</v>
      </c>
      <c r="KA879">
        <v>0</v>
      </c>
      <c r="KB879">
        <v>1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0</v>
      </c>
      <c r="KN879">
        <v>0</v>
      </c>
      <c r="KO879">
        <v>0</v>
      </c>
      <c r="KP879">
        <v>0</v>
      </c>
      <c r="KQ879">
        <v>0</v>
      </c>
      <c r="KR879">
        <v>3</v>
      </c>
      <c r="KS879">
        <v>3</v>
      </c>
      <c r="KT879">
        <v>1</v>
      </c>
      <c r="KU879">
        <v>2</v>
      </c>
      <c r="KV879">
        <v>0</v>
      </c>
      <c r="KW879">
        <v>0</v>
      </c>
      <c r="KX879">
        <v>0</v>
      </c>
      <c r="KY879">
        <v>0</v>
      </c>
      <c r="KZ879">
        <v>0</v>
      </c>
      <c r="LA879">
        <v>0</v>
      </c>
      <c r="LB879">
        <v>0</v>
      </c>
      <c r="LC879">
        <v>0</v>
      </c>
      <c r="LD879">
        <v>0</v>
      </c>
      <c r="LE879">
        <v>0</v>
      </c>
      <c r="LF879">
        <v>0</v>
      </c>
      <c r="LG879">
        <v>0</v>
      </c>
      <c r="LH879">
        <v>0</v>
      </c>
      <c r="LI879">
        <v>0</v>
      </c>
      <c r="LJ879">
        <v>0</v>
      </c>
      <c r="LK879">
        <v>0</v>
      </c>
      <c r="LL879">
        <v>0</v>
      </c>
      <c r="LM879">
        <v>0</v>
      </c>
      <c r="LN879">
        <v>0</v>
      </c>
      <c r="LO879">
        <v>0</v>
      </c>
      <c r="LP879">
        <v>0</v>
      </c>
      <c r="LQ879">
        <v>0</v>
      </c>
      <c r="LR879">
        <v>0</v>
      </c>
      <c r="LS879">
        <v>0</v>
      </c>
      <c r="LT879">
        <v>0</v>
      </c>
      <c r="LU879">
        <v>3</v>
      </c>
      <c r="LV879">
        <v>1</v>
      </c>
      <c r="LW879">
        <v>0</v>
      </c>
      <c r="LX879">
        <v>0</v>
      </c>
      <c r="LY879">
        <v>0</v>
      </c>
      <c r="LZ879">
        <v>0</v>
      </c>
      <c r="MA879">
        <v>0</v>
      </c>
      <c r="MB879">
        <v>0</v>
      </c>
      <c r="MC879">
        <v>0</v>
      </c>
      <c r="MD879">
        <v>0</v>
      </c>
      <c r="ME879">
        <v>0</v>
      </c>
      <c r="MF879">
        <v>0</v>
      </c>
      <c r="MG879">
        <v>0</v>
      </c>
      <c r="MH879">
        <v>0</v>
      </c>
      <c r="MI879">
        <v>0</v>
      </c>
      <c r="MJ879">
        <v>1</v>
      </c>
      <c r="MK879">
        <v>0</v>
      </c>
      <c r="ML879">
        <v>0</v>
      </c>
      <c r="MM879">
        <v>1</v>
      </c>
    </row>
    <row r="880" spans="1:351">
      <c r="A880" t="s">
        <v>160</v>
      </c>
      <c r="B880" t="s">
        <v>135</v>
      </c>
      <c r="C880" t="str">
        <f>"206101"</f>
        <v>206101</v>
      </c>
      <c r="D880" t="s">
        <v>159</v>
      </c>
      <c r="E880">
        <v>169</v>
      </c>
      <c r="F880">
        <v>1247</v>
      </c>
      <c r="G880">
        <v>940</v>
      </c>
      <c r="H880">
        <v>269</v>
      </c>
      <c r="I880">
        <v>671</v>
      </c>
      <c r="J880">
        <v>0</v>
      </c>
      <c r="K880">
        <v>6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670</v>
      </c>
      <c r="T880">
        <v>0</v>
      </c>
      <c r="U880">
        <v>0</v>
      </c>
      <c r="V880">
        <v>670</v>
      </c>
      <c r="W880">
        <v>14</v>
      </c>
      <c r="X880">
        <v>1</v>
      </c>
      <c r="Y880">
        <v>8</v>
      </c>
      <c r="Z880">
        <v>5</v>
      </c>
      <c r="AA880">
        <v>656</v>
      </c>
      <c r="AB880">
        <v>220</v>
      </c>
      <c r="AC880">
        <v>57</v>
      </c>
      <c r="AD880">
        <v>19</v>
      </c>
      <c r="AE880">
        <v>77</v>
      </c>
      <c r="AF880">
        <v>0</v>
      </c>
      <c r="AG880">
        <v>30</v>
      </c>
      <c r="AH880">
        <v>6</v>
      </c>
      <c r="AI880">
        <v>1</v>
      </c>
      <c r="AJ880">
        <v>1</v>
      </c>
      <c r="AK880">
        <v>0</v>
      </c>
      <c r="AL880">
        <v>10</v>
      </c>
      <c r="AM880">
        <v>1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2</v>
      </c>
      <c r="AU880">
        <v>1</v>
      </c>
      <c r="AV880">
        <v>2</v>
      </c>
      <c r="AW880">
        <v>3</v>
      </c>
      <c r="AX880">
        <v>0</v>
      </c>
      <c r="AY880">
        <v>0</v>
      </c>
      <c r="AZ880">
        <v>1</v>
      </c>
      <c r="BA880">
        <v>1</v>
      </c>
      <c r="BB880">
        <v>3</v>
      </c>
      <c r="BC880">
        <v>3</v>
      </c>
      <c r="BD880">
        <v>2</v>
      </c>
      <c r="BE880">
        <v>220</v>
      </c>
      <c r="BF880">
        <v>116</v>
      </c>
      <c r="BG880">
        <v>31</v>
      </c>
      <c r="BH880">
        <v>15</v>
      </c>
      <c r="BI880">
        <v>21</v>
      </c>
      <c r="BJ880">
        <v>5</v>
      </c>
      <c r="BK880">
        <v>8</v>
      </c>
      <c r="BL880">
        <v>0</v>
      </c>
      <c r="BM880">
        <v>1</v>
      </c>
      <c r="BN880">
        <v>0</v>
      </c>
      <c r="BO880">
        <v>3</v>
      </c>
      <c r="BP880">
        <v>0</v>
      </c>
      <c r="BQ880">
        <v>1</v>
      </c>
      <c r="BR880">
        <v>1</v>
      </c>
      <c r="BS880">
        <v>0</v>
      </c>
      <c r="BT880">
        <v>2</v>
      </c>
      <c r="BU880">
        <v>0</v>
      </c>
      <c r="BV880">
        <v>2</v>
      </c>
      <c r="BW880">
        <v>0</v>
      </c>
      <c r="BX880">
        <v>1</v>
      </c>
      <c r="BY880">
        <v>0</v>
      </c>
      <c r="BZ880">
        <v>2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23</v>
      </c>
      <c r="CI880">
        <v>116</v>
      </c>
      <c r="CJ880">
        <v>29</v>
      </c>
      <c r="CK880">
        <v>12</v>
      </c>
      <c r="CL880">
        <v>7</v>
      </c>
      <c r="CM880">
        <v>0</v>
      </c>
      <c r="CN880">
        <v>0</v>
      </c>
      <c r="CO880">
        <v>1</v>
      </c>
      <c r="CP880">
        <v>0</v>
      </c>
      <c r="CQ880">
        <v>0</v>
      </c>
      <c r="CR880">
        <v>1</v>
      </c>
      <c r="CS880">
        <v>0</v>
      </c>
      <c r="CT880">
        <v>0</v>
      </c>
      <c r="CU880">
        <v>0</v>
      </c>
      <c r="CV880">
        <v>0</v>
      </c>
      <c r="CW880">
        <v>3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1</v>
      </c>
      <c r="DD880">
        <v>0</v>
      </c>
      <c r="DE880">
        <v>3</v>
      </c>
      <c r="DF880">
        <v>0</v>
      </c>
      <c r="DG880">
        <v>0</v>
      </c>
      <c r="DH880">
        <v>1</v>
      </c>
      <c r="DI880">
        <v>29</v>
      </c>
      <c r="DJ880">
        <v>34</v>
      </c>
      <c r="DK880">
        <v>23</v>
      </c>
      <c r="DL880">
        <v>3</v>
      </c>
      <c r="DM880">
        <v>1</v>
      </c>
      <c r="DN880">
        <v>0</v>
      </c>
      <c r="DO880">
        <v>0</v>
      </c>
      <c r="DP880">
        <v>1</v>
      </c>
      <c r="DQ880">
        <v>0</v>
      </c>
      <c r="DR880">
        <v>1</v>
      </c>
      <c r="DS880">
        <v>1</v>
      </c>
      <c r="DT880">
        <v>1</v>
      </c>
      <c r="DU880">
        <v>1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1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1</v>
      </c>
      <c r="EM880">
        <v>34</v>
      </c>
      <c r="EN880">
        <v>25</v>
      </c>
      <c r="EO880">
        <v>5</v>
      </c>
      <c r="EP880">
        <v>0</v>
      </c>
      <c r="EQ880">
        <v>0</v>
      </c>
      <c r="ER880">
        <v>1</v>
      </c>
      <c r="ES880">
        <v>0</v>
      </c>
      <c r="ET880">
        <v>1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0</v>
      </c>
      <c r="FI880">
        <v>4</v>
      </c>
      <c r="FJ880">
        <v>0</v>
      </c>
      <c r="FK880">
        <v>1</v>
      </c>
      <c r="FL880">
        <v>0</v>
      </c>
      <c r="FM880">
        <v>0</v>
      </c>
      <c r="FN880">
        <v>0</v>
      </c>
      <c r="FO880">
        <v>0</v>
      </c>
      <c r="FP880">
        <v>13</v>
      </c>
      <c r="FQ880">
        <v>25</v>
      </c>
      <c r="FR880">
        <v>48</v>
      </c>
      <c r="FS880">
        <v>15</v>
      </c>
      <c r="FT880">
        <v>1</v>
      </c>
      <c r="FU880">
        <v>10</v>
      </c>
      <c r="FV880">
        <v>0</v>
      </c>
      <c r="FW880">
        <v>0</v>
      </c>
      <c r="FX880">
        <v>6</v>
      </c>
      <c r="FY880">
        <v>1</v>
      </c>
      <c r="FZ880">
        <v>0</v>
      </c>
      <c r="GA880">
        <v>0</v>
      </c>
      <c r="GB880">
        <v>0</v>
      </c>
      <c r="GC880">
        <v>0</v>
      </c>
      <c r="GD880">
        <v>0</v>
      </c>
      <c r="GE880">
        <v>0</v>
      </c>
      <c r="GF880">
        <v>0</v>
      </c>
      <c r="GG880">
        <v>0</v>
      </c>
      <c r="GH880">
        <v>0</v>
      </c>
      <c r="GI880">
        <v>0</v>
      </c>
      <c r="GJ880">
        <v>0</v>
      </c>
      <c r="GK880">
        <v>0</v>
      </c>
      <c r="GL880">
        <v>0</v>
      </c>
      <c r="GM880">
        <v>0</v>
      </c>
      <c r="GN880">
        <v>0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14</v>
      </c>
      <c r="GU880">
        <v>48</v>
      </c>
      <c r="GV880">
        <v>112</v>
      </c>
      <c r="GW880">
        <v>63</v>
      </c>
      <c r="GX880">
        <v>15</v>
      </c>
      <c r="GY880">
        <v>0</v>
      </c>
      <c r="GZ880">
        <v>3</v>
      </c>
      <c r="HA880">
        <v>11</v>
      </c>
      <c r="HB880">
        <v>3</v>
      </c>
      <c r="HC880">
        <v>2</v>
      </c>
      <c r="HD880">
        <v>0</v>
      </c>
      <c r="HE880">
        <v>1</v>
      </c>
      <c r="HF880">
        <v>0</v>
      </c>
      <c r="HG880">
        <v>3</v>
      </c>
      <c r="HH880">
        <v>0</v>
      </c>
      <c r="HI880">
        <v>0</v>
      </c>
      <c r="HJ880">
        <v>1</v>
      </c>
      <c r="HK880">
        <v>1</v>
      </c>
      <c r="HL880">
        <v>3</v>
      </c>
      <c r="HM880">
        <v>1</v>
      </c>
      <c r="HN880">
        <v>0</v>
      </c>
      <c r="HO880">
        <v>1</v>
      </c>
      <c r="HP880">
        <v>0</v>
      </c>
      <c r="HQ880">
        <v>2</v>
      </c>
      <c r="HR880">
        <v>0</v>
      </c>
      <c r="HS880">
        <v>0</v>
      </c>
      <c r="HT880">
        <v>0</v>
      </c>
      <c r="HU880">
        <v>2</v>
      </c>
      <c r="HV880">
        <v>0</v>
      </c>
      <c r="HW880">
        <v>0</v>
      </c>
      <c r="HX880">
        <v>0</v>
      </c>
      <c r="HY880">
        <v>112</v>
      </c>
      <c r="HZ880">
        <v>66</v>
      </c>
      <c r="IA880">
        <v>36</v>
      </c>
      <c r="IB880">
        <v>10</v>
      </c>
      <c r="IC880">
        <v>0</v>
      </c>
      <c r="ID880">
        <v>7</v>
      </c>
      <c r="IE880">
        <v>2</v>
      </c>
      <c r="IF880">
        <v>1</v>
      </c>
      <c r="IG880">
        <v>0</v>
      </c>
      <c r="IH880">
        <v>0</v>
      </c>
      <c r="II880">
        <v>0</v>
      </c>
      <c r="IJ880">
        <v>1</v>
      </c>
      <c r="IK880">
        <v>1</v>
      </c>
      <c r="IL880">
        <v>2</v>
      </c>
      <c r="IM880">
        <v>0</v>
      </c>
      <c r="IN880">
        <v>1</v>
      </c>
      <c r="IO880">
        <v>0</v>
      </c>
      <c r="IP880">
        <v>0</v>
      </c>
      <c r="IQ880">
        <v>1</v>
      </c>
      <c r="IR880">
        <v>0</v>
      </c>
      <c r="IS880">
        <v>1</v>
      </c>
      <c r="IT880">
        <v>0</v>
      </c>
      <c r="IU880">
        <v>0</v>
      </c>
      <c r="IV880">
        <v>0</v>
      </c>
      <c r="IW880">
        <v>1</v>
      </c>
      <c r="IX880">
        <v>0</v>
      </c>
      <c r="IY880">
        <v>1</v>
      </c>
      <c r="IZ880">
        <v>1</v>
      </c>
      <c r="JA880">
        <v>0</v>
      </c>
      <c r="JB880">
        <v>0</v>
      </c>
      <c r="JC880">
        <v>66</v>
      </c>
      <c r="JD880" t="s">
        <v>0</v>
      </c>
      <c r="JE880" t="s">
        <v>0</v>
      </c>
      <c r="JF880" t="s">
        <v>0</v>
      </c>
      <c r="JG880" t="s">
        <v>0</v>
      </c>
      <c r="JH880" t="s">
        <v>0</v>
      </c>
      <c r="JI880" t="s">
        <v>0</v>
      </c>
      <c r="JJ880" t="s">
        <v>0</v>
      </c>
      <c r="JK880" t="s">
        <v>0</v>
      </c>
      <c r="JL880" t="s">
        <v>0</v>
      </c>
      <c r="JM880" t="s">
        <v>0</v>
      </c>
      <c r="JN880" t="s">
        <v>0</v>
      </c>
      <c r="JO880" t="s">
        <v>0</v>
      </c>
      <c r="JP880" t="s">
        <v>0</v>
      </c>
      <c r="JQ880" t="s">
        <v>0</v>
      </c>
      <c r="JR880" t="s">
        <v>0</v>
      </c>
      <c r="JS880" t="s">
        <v>0</v>
      </c>
      <c r="JT880" t="s">
        <v>0</v>
      </c>
      <c r="JU880" t="s">
        <v>0</v>
      </c>
      <c r="JV880" t="s">
        <v>0</v>
      </c>
      <c r="JW880">
        <v>4</v>
      </c>
      <c r="JX880">
        <v>2</v>
      </c>
      <c r="JY880">
        <v>0</v>
      </c>
      <c r="JZ880">
        <v>0</v>
      </c>
      <c r="KA880">
        <v>0</v>
      </c>
      <c r="KB880">
        <v>0</v>
      </c>
      <c r="KC880">
        <v>1</v>
      </c>
      <c r="KD880">
        <v>0</v>
      </c>
      <c r="KE880">
        <v>0</v>
      </c>
      <c r="KF880">
        <v>1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4</v>
      </c>
      <c r="KS880">
        <v>0</v>
      </c>
      <c r="KT880">
        <v>0</v>
      </c>
      <c r="KU880">
        <v>0</v>
      </c>
      <c r="KV880">
        <v>0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0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  <c r="LK880">
        <v>0</v>
      </c>
      <c r="LL880">
        <v>0</v>
      </c>
      <c r="LM880">
        <v>0</v>
      </c>
      <c r="LN880">
        <v>0</v>
      </c>
      <c r="LO880">
        <v>0</v>
      </c>
      <c r="LP880">
        <v>0</v>
      </c>
      <c r="LQ880">
        <v>0</v>
      </c>
      <c r="LR880">
        <v>0</v>
      </c>
      <c r="LS880">
        <v>0</v>
      </c>
      <c r="LT880">
        <v>0</v>
      </c>
      <c r="LU880">
        <v>0</v>
      </c>
      <c r="LV880">
        <v>2</v>
      </c>
      <c r="LW880">
        <v>0</v>
      </c>
      <c r="LX880">
        <v>0</v>
      </c>
      <c r="LY880">
        <v>0</v>
      </c>
      <c r="LZ880">
        <v>0</v>
      </c>
      <c r="MA880">
        <v>0</v>
      </c>
      <c r="MB880">
        <v>0</v>
      </c>
      <c r="MC880">
        <v>0</v>
      </c>
      <c r="MD880">
        <v>0</v>
      </c>
      <c r="ME880">
        <v>1</v>
      </c>
      <c r="MF880">
        <v>0</v>
      </c>
      <c r="MG880">
        <v>0</v>
      </c>
      <c r="MH880">
        <v>0</v>
      </c>
      <c r="MI880">
        <v>0</v>
      </c>
      <c r="MJ880">
        <v>0</v>
      </c>
      <c r="MK880">
        <v>1</v>
      </c>
      <c r="ML880">
        <v>0</v>
      </c>
      <c r="MM880">
        <v>2</v>
      </c>
    </row>
    <row r="881" spans="1:351">
      <c r="A881" t="s">
        <v>158</v>
      </c>
      <c r="B881" t="s">
        <v>135</v>
      </c>
      <c r="C881" t="str">
        <f>"206101"</f>
        <v>206101</v>
      </c>
      <c r="D881" t="s">
        <v>157</v>
      </c>
      <c r="E881">
        <v>170</v>
      </c>
      <c r="F881">
        <v>193</v>
      </c>
      <c r="G881">
        <v>213</v>
      </c>
      <c r="H881">
        <v>161</v>
      </c>
      <c r="I881">
        <v>52</v>
      </c>
      <c r="J881">
        <v>0</v>
      </c>
      <c r="K881">
        <v>3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52</v>
      </c>
      <c r="T881">
        <v>0</v>
      </c>
      <c r="U881">
        <v>0</v>
      </c>
      <c r="V881">
        <v>52</v>
      </c>
      <c r="W881">
        <v>0</v>
      </c>
      <c r="X881">
        <v>0</v>
      </c>
      <c r="Y881">
        <v>0</v>
      </c>
      <c r="Z881">
        <v>0</v>
      </c>
      <c r="AA881">
        <v>52</v>
      </c>
      <c r="AB881">
        <v>30</v>
      </c>
      <c r="AC881">
        <v>11</v>
      </c>
      <c r="AD881">
        <v>4</v>
      </c>
      <c r="AE881">
        <v>4</v>
      </c>
      <c r="AF881">
        <v>1</v>
      </c>
      <c r="AG881">
        <v>4</v>
      </c>
      <c r="AH881">
        <v>0</v>
      </c>
      <c r="AI881">
        <v>0</v>
      </c>
      <c r="AJ881">
        <v>0</v>
      </c>
      <c r="AK881">
        <v>0</v>
      </c>
      <c r="AL881">
        <v>2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1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1</v>
      </c>
      <c r="BE881">
        <v>30</v>
      </c>
      <c r="BF881">
        <v>12</v>
      </c>
      <c r="BG881">
        <v>6</v>
      </c>
      <c r="BH881">
        <v>1</v>
      </c>
      <c r="BI881">
        <v>1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4</v>
      </c>
      <c r="CI881">
        <v>12</v>
      </c>
      <c r="CJ881">
        <v>2</v>
      </c>
      <c r="CK881">
        <v>1</v>
      </c>
      <c r="CL881">
        <v>0</v>
      </c>
      <c r="CM881">
        <v>0</v>
      </c>
      <c r="CN881">
        <v>0</v>
      </c>
      <c r="CO881">
        <v>0</v>
      </c>
      <c r="CP881">
        <v>1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2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1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0</v>
      </c>
      <c r="FI881">
        <v>0</v>
      </c>
      <c r="FJ881">
        <v>0</v>
      </c>
      <c r="FK881">
        <v>0</v>
      </c>
      <c r="FL881">
        <v>0</v>
      </c>
      <c r="FM881">
        <v>0</v>
      </c>
      <c r="FN881">
        <v>0</v>
      </c>
      <c r="FO881">
        <v>0</v>
      </c>
      <c r="FP881">
        <v>1</v>
      </c>
      <c r="FQ881">
        <v>1</v>
      </c>
      <c r="FR881">
        <v>4</v>
      </c>
      <c r="FS881">
        <v>1</v>
      </c>
      <c r="FT881">
        <v>1</v>
      </c>
      <c r="FU881">
        <v>0</v>
      </c>
      <c r="FV881">
        <v>0</v>
      </c>
      <c r="FW881">
        <v>0</v>
      </c>
      <c r="FX881">
        <v>2</v>
      </c>
      <c r="FY881">
        <v>0</v>
      </c>
      <c r="FZ881">
        <v>0</v>
      </c>
      <c r="GA881">
        <v>0</v>
      </c>
      <c r="GB881">
        <v>0</v>
      </c>
      <c r="GC881">
        <v>0</v>
      </c>
      <c r="GD881">
        <v>0</v>
      </c>
      <c r="GE881">
        <v>0</v>
      </c>
      <c r="GF881">
        <v>0</v>
      </c>
      <c r="GG881">
        <v>0</v>
      </c>
      <c r="GH881">
        <v>0</v>
      </c>
      <c r="GI881">
        <v>0</v>
      </c>
      <c r="GJ881">
        <v>0</v>
      </c>
      <c r="GK881">
        <v>0</v>
      </c>
      <c r="GL881">
        <v>0</v>
      </c>
      <c r="GM881">
        <v>0</v>
      </c>
      <c r="GN881">
        <v>0</v>
      </c>
      <c r="GO881">
        <v>0</v>
      </c>
      <c r="GP881">
        <v>0</v>
      </c>
      <c r="GQ881">
        <v>0</v>
      </c>
      <c r="GR881">
        <v>0</v>
      </c>
      <c r="GS881">
        <v>0</v>
      </c>
      <c r="GT881">
        <v>0</v>
      </c>
      <c r="GU881">
        <v>4</v>
      </c>
      <c r="GV881">
        <v>2</v>
      </c>
      <c r="GW881">
        <v>1</v>
      </c>
      <c r="GX881">
        <v>0</v>
      </c>
      <c r="GY881">
        <v>0</v>
      </c>
      <c r="GZ881">
        <v>0</v>
      </c>
      <c r="HA881">
        <v>0</v>
      </c>
      <c r="HB881">
        <v>1</v>
      </c>
      <c r="HC881">
        <v>0</v>
      </c>
      <c r="HD881">
        <v>0</v>
      </c>
      <c r="HE881">
        <v>0</v>
      </c>
      <c r="HF881">
        <v>0</v>
      </c>
      <c r="HG881">
        <v>0</v>
      </c>
      <c r="HH881">
        <v>0</v>
      </c>
      <c r="HI881">
        <v>0</v>
      </c>
      <c r="HJ881">
        <v>0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0</v>
      </c>
      <c r="HT881">
        <v>0</v>
      </c>
      <c r="HU881">
        <v>0</v>
      </c>
      <c r="HV881">
        <v>0</v>
      </c>
      <c r="HW881">
        <v>0</v>
      </c>
      <c r="HX881">
        <v>0</v>
      </c>
      <c r="HY881">
        <v>2</v>
      </c>
      <c r="HZ881">
        <v>1</v>
      </c>
      <c r="IA881">
        <v>1</v>
      </c>
      <c r="IB881">
        <v>0</v>
      </c>
      <c r="IC881">
        <v>0</v>
      </c>
      <c r="ID881">
        <v>0</v>
      </c>
      <c r="IE881">
        <v>0</v>
      </c>
      <c r="IF881">
        <v>0</v>
      </c>
      <c r="IG881">
        <v>0</v>
      </c>
      <c r="IH881">
        <v>0</v>
      </c>
      <c r="II881">
        <v>0</v>
      </c>
      <c r="IJ881">
        <v>0</v>
      </c>
      <c r="IK881">
        <v>0</v>
      </c>
      <c r="IL881">
        <v>0</v>
      </c>
      <c r="IM881">
        <v>0</v>
      </c>
      <c r="IN881">
        <v>0</v>
      </c>
      <c r="IO881">
        <v>0</v>
      </c>
      <c r="IP881">
        <v>0</v>
      </c>
      <c r="IQ881">
        <v>0</v>
      </c>
      <c r="IR881">
        <v>0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0</v>
      </c>
      <c r="IY881">
        <v>0</v>
      </c>
      <c r="IZ881">
        <v>0</v>
      </c>
      <c r="JA881">
        <v>0</v>
      </c>
      <c r="JB881">
        <v>0</v>
      </c>
      <c r="JC881">
        <v>1</v>
      </c>
      <c r="JD881" t="s">
        <v>0</v>
      </c>
      <c r="JE881" t="s">
        <v>0</v>
      </c>
      <c r="JF881" t="s">
        <v>0</v>
      </c>
      <c r="JG881" t="s">
        <v>0</v>
      </c>
      <c r="JH881" t="s">
        <v>0</v>
      </c>
      <c r="JI881" t="s">
        <v>0</v>
      </c>
      <c r="JJ881" t="s">
        <v>0</v>
      </c>
      <c r="JK881" t="s">
        <v>0</v>
      </c>
      <c r="JL881" t="s">
        <v>0</v>
      </c>
      <c r="JM881" t="s">
        <v>0</v>
      </c>
      <c r="JN881" t="s">
        <v>0</v>
      </c>
      <c r="JO881" t="s">
        <v>0</v>
      </c>
      <c r="JP881" t="s">
        <v>0</v>
      </c>
      <c r="JQ881" t="s">
        <v>0</v>
      </c>
      <c r="JR881" t="s">
        <v>0</v>
      </c>
      <c r="JS881" t="s">
        <v>0</v>
      </c>
      <c r="JT881" t="s">
        <v>0</v>
      </c>
      <c r="JU881" t="s">
        <v>0</v>
      </c>
      <c r="JV881" t="s">
        <v>0</v>
      </c>
      <c r="JW881">
        <v>0</v>
      </c>
      <c r="JX881">
        <v>0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0</v>
      </c>
      <c r="KR881">
        <v>0</v>
      </c>
      <c r="KS881">
        <v>0</v>
      </c>
      <c r="KT881">
        <v>0</v>
      </c>
      <c r="KU881">
        <v>0</v>
      </c>
      <c r="KV881">
        <v>0</v>
      </c>
      <c r="KW881">
        <v>0</v>
      </c>
      <c r="KX881">
        <v>0</v>
      </c>
      <c r="KY881">
        <v>0</v>
      </c>
      <c r="KZ881">
        <v>0</v>
      </c>
      <c r="LA881">
        <v>0</v>
      </c>
      <c r="LB881">
        <v>0</v>
      </c>
      <c r="LC881">
        <v>0</v>
      </c>
      <c r="LD881">
        <v>0</v>
      </c>
      <c r="LE881">
        <v>0</v>
      </c>
      <c r="LF881">
        <v>0</v>
      </c>
      <c r="LG881">
        <v>0</v>
      </c>
      <c r="LH881">
        <v>0</v>
      </c>
      <c r="LI881">
        <v>0</v>
      </c>
      <c r="LJ881">
        <v>0</v>
      </c>
      <c r="LK881">
        <v>0</v>
      </c>
      <c r="LL881">
        <v>0</v>
      </c>
      <c r="LM881">
        <v>0</v>
      </c>
      <c r="LN881">
        <v>0</v>
      </c>
      <c r="LO881">
        <v>0</v>
      </c>
      <c r="LP881">
        <v>0</v>
      </c>
      <c r="LQ881">
        <v>0</v>
      </c>
      <c r="LR881">
        <v>0</v>
      </c>
      <c r="LS881">
        <v>0</v>
      </c>
      <c r="LT881">
        <v>0</v>
      </c>
      <c r="LU881">
        <v>0</v>
      </c>
      <c r="LV881">
        <v>0</v>
      </c>
      <c r="LW881">
        <v>0</v>
      </c>
      <c r="LX881">
        <v>0</v>
      </c>
      <c r="LY881">
        <v>0</v>
      </c>
      <c r="LZ881">
        <v>0</v>
      </c>
      <c r="MA881">
        <v>0</v>
      </c>
      <c r="MB881">
        <v>0</v>
      </c>
      <c r="MC881">
        <v>0</v>
      </c>
      <c r="MD881">
        <v>0</v>
      </c>
      <c r="ME881">
        <v>0</v>
      </c>
      <c r="MF881">
        <v>0</v>
      </c>
      <c r="MG881">
        <v>0</v>
      </c>
      <c r="MH881">
        <v>0</v>
      </c>
      <c r="MI881">
        <v>0</v>
      </c>
      <c r="MJ881">
        <v>0</v>
      </c>
      <c r="MK881">
        <v>0</v>
      </c>
      <c r="ML881">
        <v>0</v>
      </c>
      <c r="MM881">
        <v>0</v>
      </c>
    </row>
    <row r="882" spans="1:351">
      <c r="A882" t="s">
        <v>156</v>
      </c>
      <c r="B882" t="s">
        <v>135</v>
      </c>
      <c r="C882" t="str">
        <f>"206101"</f>
        <v>206101</v>
      </c>
      <c r="D882" t="s">
        <v>155</v>
      </c>
      <c r="E882">
        <v>171</v>
      </c>
      <c r="F882">
        <v>113</v>
      </c>
      <c r="G882">
        <v>173</v>
      </c>
      <c r="H882">
        <v>143</v>
      </c>
      <c r="I882">
        <v>30</v>
      </c>
      <c r="J882">
        <v>0</v>
      </c>
      <c r="K882">
        <v>1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30</v>
      </c>
      <c r="T882">
        <v>0</v>
      </c>
      <c r="U882">
        <v>0</v>
      </c>
      <c r="V882">
        <v>30</v>
      </c>
      <c r="W882">
        <v>1</v>
      </c>
      <c r="X882">
        <v>1</v>
      </c>
      <c r="Y882">
        <v>0</v>
      </c>
      <c r="Z882">
        <v>0</v>
      </c>
      <c r="AA882">
        <v>29</v>
      </c>
      <c r="AB882">
        <v>12</v>
      </c>
      <c r="AC882">
        <v>5</v>
      </c>
      <c r="AD882">
        <v>0</v>
      </c>
      <c r="AE882">
        <v>4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2</v>
      </c>
      <c r="AL882">
        <v>0</v>
      </c>
      <c r="AM882">
        <v>0</v>
      </c>
      <c r="AN882">
        <v>0</v>
      </c>
      <c r="AO882">
        <v>1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12</v>
      </c>
      <c r="BF882">
        <v>5</v>
      </c>
      <c r="BG882">
        <v>1</v>
      </c>
      <c r="BH882">
        <v>0</v>
      </c>
      <c r="BI882">
        <v>1</v>
      </c>
      <c r="BJ882">
        <v>0</v>
      </c>
      <c r="BK882">
        <v>2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1</v>
      </c>
      <c r="CI882">
        <v>5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1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5</v>
      </c>
      <c r="EO882">
        <v>0</v>
      </c>
      <c r="EP882">
        <v>0</v>
      </c>
      <c r="EQ882">
        <v>0</v>
      </c>
      <c r="ER882">
        <v>0</v>
      </c>
      <c r="ES882">
        <v>1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2</v>
      </c>
      <c r="FP882">
        <v>2</v>
      </c>
      <c r="FQ882">
        <v>5</v>
      </c>
      <c r="FR882">
        <v>3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1</v>
      </c>
      <c r="FY882">
        <v>0</v>
      </c>
      <c r="FZ882">
        <v>0</v>
      </c>
      <c r="GA882">
        <v>0</v>
      </c>
      <c r="GB882">
        <v>0</v>
      </c>
      <c r="GC882">
        <v>0</v>
      </c>
      <c r="GD882">
        <v>0</v>
      </c>
      <c r="GE882">
        <v>0</v>
      </c>
      <c r="GF882">
        <v>0</v>
      </c>
      <c r="GG882">
        <v>0</v>
      </c>
      <c r="GH882">
        <v>0</v>
      </c>
      <c r="GI882">
        <v>0</v>
      </c>
      <c r="GJ882">
        <v>0</v>
      </c>
      <c r="GK882">
        <v>0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1</v>
      </c>
      <c r="GT882">
        <v>0</v>
      </c>
      <c r="GU882">
        <v>3</v>
      </c>
      <c r="GV882">
        <v>1</v>
      </c>
      <c r="GW882">
        <v>0</v>
      </c>
      <c r="GX882">
        <v>1</v>
      </c>
      <c r="GY882">
        <v>0</v>
      </c>
      <c r="GZ882">
        <v>0</v>
      </c>
      <c r="HA882">
        <v>0</v>
      </c>
      <c r="HB882">
        <v>0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0</v>
      </c>
      <c r="HN882">
        <v>0</v>
      </c>
      <c r="HO882">
        <v>0</v>
      </c>
      <c r="HP882">
        <v>0</v>
      </c>
      <c r="HQ882">
        <v>0</v>
      </c>
      <c r="HR882">
        <v>0</v>
      </c>
      <c r="HS882">
        <v>0</v>
      </c>
      <c r="HT882">
        <v>0</v>
      </c>
      <c r="HU882">
        <v>0</v>
      </c>
      <c r="HV882">
        <v>0</v>
      </c>
      <c r="HW882">
        <v>0</v>
      </c>
      <c r="HX882">
        <v>0</v>
      </c>
      <c r="HY882">
        <v>1</v>
      </c>
      <c r="HZ882">
        <v>2</v>
      </c>
      <c r="IA882">
        <v>2</v>
      </c>
      <c r="IB882">
        <v>0</v>
      </c>
      <c r="IC882">
        <v>0</v>
      </c>
      <c r="ID882">
        <v>0</v>
      </c>
      <c r="IE882">
        <v>0</v>
      </c>
      <c r="IF882">
        <v>0</v>
      </c>
      <c r="IG882">
        <v>0</v>
      </c>
      <c r="IH882">
        <v>0</v>
      </c>
      <c r="II882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0</v>
      </c>
      <c r="IQ882">
        <v>0</v>
      </c>
      <c r="IR882">
        <v>0</v>
      </c>
      <c r="IS882">
        <v>0</v>
      </c>
      <c r="IT882">
        <v>0</v>
      </c>
      <c r="IU882">
        <v>0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2</v>
      </c>
      <c r="JD882" t="s">
        <v>0</v>
      </c>
      <c r="JE882" t="s">
        <v>0</v>
      </c>
      <c r="JF882" t="s">
        <v>0</v>
      </c>
      <c r="JG882" t="s">
        <v>0</v>
      </c>
      <c r="JH882" t="s">
        <v>0</v>
      </c>
      <c r="JI882" t="s">
        <v>0</v>
      </c>
      <c r="JJ882" t="s">
        <v>0</v>
      </c>
      <c r="JK882" t="s">
        <v>0</v>
      </c>
      <c r="JL882" t="s">
        <v>0</v>
      </c>
      <c r="JM882" t="s">
        <v>0</v>
      </c>
      <c r="JN882" t="s">
        <v>0</v>
      </c>
      <c r="JO882" t="s">
        <v>0</v>
      </c>
      <c r="JP882" t="s">
        <v>0</v>
      </c>
      <c r="JQ882" t="s">
        <v>0</v>
      </c>
      <c r="JR882" t="s">
        <v>0</v>
      </c>
      <c r="JS882" t="s">
        <v>0</v>
      </c>
      <c r="JT882" t="s">
        <v>0</v>
      </c>
      <c r="JU882" t="s">
        <v>0</v>
      </c>
      <c r="JV882" t="s">
        <v>0</v>
      </c>
      <c r="JW882">
        <v>0</v>
      </c>
      <c r="JX882">
        <v>0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0</v>
      </c>
      <c r="KV882">
        <v>0</v>
      </c>
      <c r="KW882">
        <v>0</v>
      </c>
      <c r="KX882">
        <v>0</v>
      </c>
      <c r="KY882">
        <v>0</v>
      </c>
      <c r="KZ882">
        <v>0</v>
      </c>
      <c r="LA882">
        <v>0</v>
      </c>
      <c r="LB882">
        <v>0</v>
      </c>
      <c r="LC882">
        <v>0</v>
      </c>
      <c r="LD882">
        <v>0</v>
      </c>
      <c r="LE882">
        <v>0</v>
      </c>
      <c r="LF882">
        <v>0</v>
      </c>
      <c r="LG882">
        <v>0</v>
      </c>
      <c r="LH882">
        <v>0</v>
      </c>
      <c r="LI882">
        <v>0</v>
      </c>
      <c r="LJ882">
        <v>0</v>
      </c>
      <c r="LK882">
        <v>0</v>
      </c>
      <c r="LL882">
        <v>0</v>
      </c>
      <c r="LM882">
        <v>0</v>
      </c>
      <c r="LN882">
        <v>0</v>
      </c>
      <c r="LO882">
        <v>0</v>
      </c>
      <c r="LP882">
        <v>0</v>
      </c>
      <c r="LQ882">
        <v>0</v>
      </c>
      <c r="LR882">
        <v>0</v>
      </c>
      <c r="LS882">
        <v>0</v>
      </c>
      <c r="LT882">
        <v>0</v>
      </c>
      <c r="LU882">
        <v>0</v>
      </c>
      <c r="LV882">
        <v>0</v>
      </c>
      <c r="LW882">
        <v>0</v>
      </c>
      <c r="LX882">
        <v>0</v>
      </c>
      <c r="LY882">
        <v>0</v>
      </c>
      <c r="LZ882">
        <v>0</v>
      </c>
      <c r="MA882">
        <v>0</v>
      </c>
      <c r="MB882">
        <v>0</v>
      </c>
      <c r="MC882">
        <v>0</v>
      </c>
      <c r="MD882">
        <v>0</v>
      </c>
      <c r="ME882">
        <v>0</v>
      </c>
      <c r="MF882">
        <v>0</v>
      </c>
      <c r="MG882">
        <v>0</v>
      </c>
      <c r="MH882">
        <v>0</v>
      </c>
      <c r="MI882">
        <v>0</v>
      </c>
      <c r="MJ882">
        <v>0</v>
      </c>
      <c r="MK882">
        <v>0</v>
      </c>
      <c r="ML882">
        <v>0</v>
      </c>
      <c r="MM882">
        <v>0</v>
      </c>
    </row>
    <row r="883" spans="1:351">
      <c r="A883" t="s">
        <v>154</v>
      </c>
      <c r="B883" t="s">
        <v>135</v>
      </c>
      <c r="C883" t="str">
        <f>"206101"</f>
        <v>206101</v>
      </c>
      <c r="D883" t="s">
        <v>153</v>
      </c>
      <c r="E883">
        <v>172</v>
      </c>
      <c r="F883">
        <v>50</v>
      </c>
      <c r="G883">
        <v>56</v>
      </c>
      <c r="H883">
        <v>41</v>
      </c>
      <c r="I883">
        <v>15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15</v>
      </c>
      <c r="T883">
        <v>0</v>
      </c>
      <c r="U883">
        <v>0</v>
      </c>
      <c r="V883">
        <v>15</v>
      </c>
      <c r="W883">
        <v>0</v>
      </c>
      <c r="X883">
        <v>0</v>
      </c>
      <c r="Y883">
        <v>0</v>
      </c>
      <c r="Z883">
        <v>0</v>
      </c>
      <c r="AA883">
        <v>15</v>
      </c>
      <c r="AB883">
        <v>9</v>
      </c>
      <c r="AC883">
        <v>1</v>
      </c>
      <c r="AD883">
        <v>1</v>
      </c>
      <c r="AE883">
        <v>3</v>
      </c>
      <c r="AF883">
        <v>0</v>
      </c>
      <c r="AG883">
        <v>2</v>
      </c>
      <c r="AH883">
        <v>1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1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9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1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1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1</v>
      </c>
      <c r="EN883">
        <v>2</v>
      </c>
      <c r="EO883">
        <v>1</v>
      </c>
      <c r="EP883">
        <v>0</v>
      </c>
      <c r="EQ883">
        <v>1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2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0</v>
      </c>
      <c r="FZ883">
        <v>0</v>
      </c>
      <c r="GA883">
        <v>0</v>
      </c>
      <c r="GB883">
        <v>0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2</v>
      </c>
      <c r="GW883">
        <v>0</v>
      </c>
      <c r="GX883">
        <v>1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0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1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2</v>
      </c>
      <c r="HZ883">
        <v>1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0</v>
      </c>
      <c r="IZ883">
        <v>0</v>
      </c>
      <c r="JA883">
        <v>0</v>
      </c>
      <c r="JB883">
        <v>0</v>
      </c>
      <c r="JC883">
        <v>1</v>
      </c>
      <c r="JD883" t="s">
        <v>0</v>
      </c>
      <c r="JE883" t="s">
        <v>0</v>
      </c>
      <c r="JF883" t="s">
        <v>0</v>
      </c>
      <c r="JG883" t="s">
        <v>0</v>
      </c>
      <c r="JH883" t="s">
        <v>0</v>
      </c>
      <c r="JI883" t="s">
        <v>0</v>
      </c>
      <c r="JJ883" t="s">
        <v>0</v>
      </c>
      <c r="JK883" t="s">
        <v>0</v>
      </c>
      <c r="JL883" t="s">
        <v>0</v>
      </c>
      <c r="JM883" t="s">
        <v>0</v>
      </c>
      <c r="JN883" t="s">
        <v>0</v>
      </c>
      <c r="JO883" t="s">
        <v>0</v>
      </c>
      <c r="JP883" t="s">
        <v>0</v>
      </c>
      <c r="JQ883" t="s">
        <v>0</v>
      </c>
      <c r="JR883" t="s">
        <v>0</v>
      </c>
      <c r="JS883" t="s">
        <v>0</v>
      </c>
      <c r="JT883" t="s">
        <v>0</v>
      </c>
      <c r="JU883" t="s">
        <v>0</v>
      </c>
      <c r="JV883" t="s">
        <v>0</v>
      </c>
      <c r="JW883">
        <v>0</v>
      </c>
      <c r="JX883">
        <v>0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0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0</v>
      </c>
      <c r="LK883">
        <v>0</v>
      </c>
      <c r="LL883">
        <v>0</v>
      </c>
      <c r="LM883">
        <v>0</v>
      </c>
      <c r="LN883">
        <v>0</v>
      </c>
      <c r="LO883">
        <v>0</v>
      </c>
      <c r="LP883">
        <v>0</v>
      </c>
      <c r="LQ883">
        <v>0</v>
      </c>
      <c r="LR883">
        <v>0</v>
      </c>
      <c r="LS883">
        <v>0</v>
      </c>
      <c r="LT883">
        <v>0</v>
      </c>
      <c r="LU883">
        <v>0</v>
      </c>
      <c r="LV883">
        <v>0</v>
      </c>
      <c r="LW883">
        <v>0</v>
      </c>
      <c r="LX883">
        <v>0</v>
      </c>
      <c r="LY883">
        <v>0</v>
      </c>
      <c r="LZ883">
        <v>0</v>
      </c>
      <c r="MA883">
        <v>0</v>
      </c>
      <c r="MB883">
        <v>0</v>
      </c>
      <c r="MC883">
        <v>0</v>
      </c>
      <c r="MD883">
        <v>0</v>
      </c>
      <c r="ME883">
        <v>0</v>
      </c>
      <c r="MF883">
        <v>0</v>
      </c>
      <c r="MG883">
        <v>0</v>
      </c>
      <c r="MH883">
        <v>0</v>
      </c>
      <c r="MI883">
        <v>0</v>
      </c>
      <c r="MJ883">
        <v>0</v>
      </c>
      <c r="MK883">
        <v>0</v>
      </c>
      <c r="ML883">
        <v>0</v>
      </c>
      <c r="MM883">
        <v>0</v>
      </c>
    </row>
    <row r="884" spans="1:351">
      <c r="A884" t="s">
        <v>152</v>
      </c>
      <c r="B884" t="s">
        <v>135</v>
      </c>
      <c r="C884" t="str">
        <f>"206101"</f>
        <v>206101</v>
      </c>
      <c r="D884" t="s">
        <v>151</v>
      </c>
      <c r="E884">
        <v>173</v>
      </c>
      <c r="F884">
        <v>65</v>
      </c>
      <c r="G884">
        <v>74</v>
      </c>
      <c r="H884">
        <v>55</v>
      </c>
      <c r="I884">
        <v>19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19</v>
      </c>
      <c r="T884">
        <v>0</v>
      </c>
      <c r="U884">
        <v>0</v>
      </c>
      <c r="V884">
        <v>19</v>
      </c>
      <c r="W884">
        <v>0</v>
      </c>
      <c r="X884">
        <v>0</v>
      </c>
      <c r="Y884">
        <v>0</v>
      </c>
      <c r="Z884">
        <v>0</v>
      </c>
      <c r="AA884">
        <v>19</v>
      </c>
      <c r="AB884">
        <v>16</v>
      </c>
      <c r="AC884">
        <v>7</v>
      </c>
      <c r="AD884">
        <v>0</v>
      </c>
      <c r="AE884">
        <v>3</v>
      </c>
      <c r="AF884">
        <v>0</v>
      </c>
      <c r="AG884">
        <v>3</v>
      </c>
      <c r="AH884">
        <v>0</v>
      </c>
      <c r="AI884">
        <v>0</v>
      </c>
      <c r="AJ884">
        <v>0</v>
      </c>
      <c r="AK884">
        <v>0</v>
      </c>
      <c r="AL884">
        <v>1</v>
      </c>
      <c r="AM884">
        <v>1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1</v>
      </c>
      <c r="BC884">
        <v>0</v>
      </c>
      <c r="BD884">
        <v>0</v>
      </c>
      <c r="BE884">
        <v>16</v>
      </c>
      <c r="BF884">
        <v>2</v>
      </c>
      <c r="BG884">
        <v>1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1</v>
      </c>
      <c r="CE884">
        <v>0</v>
      </c>
      <c r="CF884">
        <v>0</v>
      </c>
      <c r="CG884">
        <v>0</v>
      </c>
      <c r="CH884">
        <v>0</v>
      </c>
      <c r="CI884">
        <v>2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1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1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1</v>
      </c>
      <c r="EN884">
        <v>0</v>
      </c>
      <c r="EO884">
        <v>0</v>
      </c>
      <c r="EP884">
        <v>0</v>
      </c>
      <c r="EQ884">
        <v>0</v>
      </c>
      <c r="ER884">
        <v>0</v>
      </c>
      <c r="ES884">
        <v>0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0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0</v>
      </c>
      <c r="GC884">
        <v>0</v>
      </c>
      <c r="GD884">
        <v>0</v>
      </c>
      <c r="GE884">
        <v>0</v>
      </c>
      <c r="GF884">
        <v>0</v>
      </c>
      <c r="GG884">
        <v>0</v>
      </c>
      <c r="GH884">
        <v>0</v>
      </c>
      <c r="GI884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0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0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0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0</v>
      </c>
      <c r="JC884">
        <v>0</v>
      </c>
      <c r="JD884" t="s">
        <v>0</v>
      </c>
      <c r="JE884" t="s">
        <v>0</v>
      </c>
      <c r="JF884" t="s">
        <v>0</v>
      </c>
      <c r="JG884" t="s">
        <v>0</v>
      </c>
      <c r="JH884" t="s">
        <v>0</v>
      </c>
      <c r="JI884" t="s">
        <v>0</v>
      </c>
      <c r="JJ884" t="s">
        <v>0</v>
      </c>
      <c r="JK884" t="s">
        <v>0</v>
      </c>
      <c r="JL884" t="s">
        <v>0</v>
      </c>
      <c r="JM884" t="s">
        <v>0</v>
      </c>
      <c r="JN884" t="s">
        <v>0</v>
      </c>
      <c r="JO884" t="s">
        <v>0</v>
      </c>
      <c r="JP884" t="s">
        <v>0</v>
      </c>
      <c r="JQ884" t="s">
        <v>0</v>
      </c>
      <c r="JR884" t="s">
        <v>0</v>
      </c>
      <c r="JS884" t="s">
        <v>0</v>
      </c>
      <c r="JT884" t="s">
        <v>0</v>
      </c>
      <c r="JU884" t="s">
        <v>0</v>
      </c>
      <c r="JV884" t="s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0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  <c r="LL884">
        <v>0</v>
      </c>
      <c r="LM884">
        <v>0</v>
      </c>
      <c r="LN884">
        <v>0</v>
      </c>
      <c r="LO884">
        <v>0</v>
      </c>
      <c r="LP884">
        <v>0</v>
      </c>
      <c r="LQ884">
        <v>0</v>
      </c>
      <c r="LR884">
        <v>0</v>
      </c>
      <c r="LS884">
        <v>0</v>
      </c>
      <c r="LT884">
        <v>0</v>
      </c>
      <c r="LU884">
        <v>0</v>
      </c>
      <c r="LV884">
        <v>0</v>
      </c>
      <c r="LW884">
        <v>0</v>
      </c>
      <c r="LX884">
        <v>0</v>
      </c>
      <c r="LY884">
        <v>0</v>
      </c>
      <c r="LZ884">
        <v>0</v>
      </c>
      <c r="MA884">
        <v>0</v>
      </c>
      <c r="MB884">
        <v>0</v>
      </c>
      <c r="MC884">
        <v>0</v>
      </c>
      <c r="MD884">
        <v>0</v>
      </c>
      <c r="ME884">
        <v>0</v>
      </c>
      <c r="MF884">
        <v>0</v>
      </c>
      <c r="MG884">
        <v>0</v>
      </c>
      <c r="MH884">
        <v>0</v>
      </c>
      <c r="MI884">
        <v>0</v>
      </c>
      <c r="MJ884">
        <v>0</v>
      </c>
      <c r="MK884">
        <v>0</v>
      </c>
      <c r="ML884">
        <v>0</v>
      </c>
      <c r="MM884">
        <v>0</v>
      </c>
    </row>
    <row r="885" spans="1:351">
      <c r="A885" t="s">
        <v>150</v>
      </c>
      <c r="B885" t="s">
        <v>135</v>
      </c>
      <c r="C885" t="str">
        <f>"206101"</f>
        <v>206101</v>
      </c>
      <c r="D885" t="s">
        <v>147</v>
      </c>
      <c r="E885">
        <v>174</v>
      </c>
      <c r="F885">
        <v>169</v>
      </c>
      <c r="G885">
        <v>785</v>
      </c>
      <c r="H885">
        <v>670</v>
      </c>
      <c r="I885">
        <v>115</v>
      </c>
      <c r="J885">
        <v>0</v>
      </c>
      <c r="K885">
        <v>6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115</v>
      </c>
      <c r="T885">
        <v>0</v>
      </c>
      <c r="U885">
        <v>0</v>
      </c>
      <c r="V885">
        <v>115</v>
      </c>
      <c r="W885">
        <v>3</v>
      </c>
      <c r="X885">
        <v>2</v>
      </c>
      <c r="Y885">
        <v>1</v>
      </c>
      <c r="Z885">
        <v>0</v>
      </c>
      <c r="AA885">
        <v>112</v>
      </c>
      <c r="AB885">
        <v>50</v>
      </c>
      <c r="AC885">
        <v>21</v>
      </c>
      <c r="AD885">
        <v>4</v>
      </c>
      <c r="AE885">
        <v>10</v>
      </c>
      <c r="AF885">
        <v>3</v>
      </c>
      <c r="AG885">
        <v>3</v>
      </c>
      <c r="AH885">
        <v>3</v>
      </c>
      <c r="AI885">
        <v>0</v>
      </c>
      <c r="AJ885">
        <v>1</v>
      </c>
      <c r="AK885">
        <v>0</v>
      </c>
      <c r="AL885">
        <v>1</v>
      </c>
      <c r="AM885">
        <v>0</v>
      </c>
      <c r="AN885">
        <v>0</v>
      </c>
      <c r="AO885">
        <v>1</v>
      </c>
      <c r="AP885">
        <v>0</v>
      </c>
      <c r="AQ885">
        <v>0</v>
      </c>
      <c r="AR885">
        <v>0</v>
      </c>
      <c r="AS885">
        <v>0</v>
      </c>
      <c r="AT885">
        <v>1</v>
      </c>
      <c r="AU885">
        <v>0</v>
      </c>
      <c r="AV885">
        <v>1</v>
      </c>
      <c r="AW885">
        <v>1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50</v>
      </c>
      <c r="BF885">
        <v>19</v>
      </c>
      <c r="BG885">
        <v>8</v>
      </c>
      <c r="BH885">
        <v>0</v>
      </c>
      <c r="BI885">
        <v>0</v>
      </c>
      <c r="BJ885">
        <v>0</v>
      </c>
      <c r="BK885">
        <v>3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1</v>
      </c>
      <c r="BW885">
        <v>0</v>
      </c>
      <c r="BX885">
        <v>1</v>
      </c>
      <c r="BY885">
        <v>0</v>
      </c>
      <c r="BZ885">
        <v>0</v>
      </c>
      <c r="CA885">
        <v>0</v>
      </c>
      <c r="CB885">
        <v>0</v>
      </c>
      <c r="CC885">
        <v>1</v>
      </c>
      <c r="CD885">
        <v>0</v>
      </c>
      <c r="CE885">
        <v>0</v>
      </c>
      <c r="CF885">
        <v>0</v>
      </c>
      <c r="CG885">
        <v>0</v>
      </c>
      <c r="CH885">
        <v>5</v>
      </c>
      <c r="CI885">
        <v>19</v>
      </c>
      <c r="CJ885">
        <v>2</v>
      </c>
      <c r="CK885">
        <v>0</v>
      </c>
      <c r="CL885">
        <v>0</v>
      </c>
      <c r="CM885">
        <v>1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1</v>
      </c>
      <c r="DF885">
        <v>0</v>
      </c>
      <c r="DG885">
        <v>0</v>
      </c>
      <c r="DH885">
        <v>0</v>
      </c>
      <c r="DI885">
        <v>2</v>
      </c>
      <c r="DJ885">
        <v>4</v>
      </c>
      <c r="DK885">
        <v>4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4</v>
      </c>
      <c r="EN885">
        <v>7</v>
      </c>
      <c r="EO885">
        <v>3</v>
      </c>
      <c r="EP885">
        <v>0</v>
      </c>
      <c r="EQ885">
        <v>0</v>
      </c>
      <c r="ER885">
        <v>1</v>
      </c>
      <c r="ES885">
        <v>0</v>
      </c>
      <c r="ET885">
        <v>1</v>
      </c>
      <c r="EU885">
        <v>1</v>
      </c>
      <c r="EV885">
        <v>0</v>
      </c>
      <c r="EW885">
        <v>0</v>
      </c>
      <c r="EX885">
        <v>0</v>
      </c>
      <c r="EY885">
        <v>0</v>
      </c>
      <c r="EZ885">
        <v>0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0</v>
      </c>
      <c r="FH885">
        <v>0</v>
      </c>
      <c r="FI885">
        <v>0</v>
      </c>
      <c r="FJ885">
        <v>0</v>
      </c>
      <c r="FK885">
        <v>1</v>
      </c>
      <c r="FL885">
        <v>0</v>
      </c>
      <c r="FM885">
        <v>0</v>
      </c>
      <c r="FN885">
        <v>0</v>
      </c>
      <c r="FO885">
        <v>0</v>
      </c>
      <c r="FP885">
        <v>0</v>
      </c>
      <c r="FQ885">
        <v>7</v>
      </c>
      <c r="FR885">
        <v>13</v>
      </c>
      <c r="FS885">
        <v>2</v>
      </c>
      <c r="FT885">
        <v>1</v>
      </c>
      <c r="FU885">
        <v>1</v>
      </c>
      <c r="FV885">
        <v>0</v>
      </c>
      <c r="FW885">
        <v>1</v>
      </c>
      <c r="FX885">
        <v>4</v>
      </c>
      <c r="FY885">
        <v>0</v>
      </c>
      <c r="FZ885">
        <v>2</v>
      </c>
      <c r="GA885">
        <v>0</v>
      </c>
      <c r="GB885">
        <v>0</v>
      </c>
      <c r="GC885">
        <v>0</v>
      </c>
      <c r="GD885">
        <v>0</v>
      </c>
      <c r="GE885">
        <v>0</v>
      </c>
      <c r="GF885">
        <v>0</v>
      </c>
      <c r="GG885">
        <v>0</v>
      </c>
      <c r="GH885">
        <v>0</v>
      </c>
      <c r="GI885">
        <v>0</v>
      </c>
      <c r="GJ885">
        <v>0</v>
      </c>
      <c r="GK885">
        <v>0</v>
      </c>
      <c r="GL885">
        <v>0</v>
      </c>
      <c r="GM885">
        <v>0</v>
      </c>
      <c r="GN885">
        <v>0</v>
      </c>
      <c r="GO885">
        <v>0</v>
      </c>
      <c r="GP885">
        <v>0</v>
      </c>
      <c r="GQ885">
        <v>0</v>
      </c>
      <c r="GR885">
        <v>0</v>
      </c>
      <c r="GS885">
        <v>0</v>
      </c>
      <c r="GT885">
        <v>2</v>
      </c>
      <c r="GU885">
        <v>13</v>
      </c>
      <c r="GV885">
        <v>5</v>
      </c>
      <c r="GW885">
        <v>4</v>
      </c>
      <c r="GX885">
        <v>0</v>
      </c>
      <c r="GY885">
        <v>0</v>
      </c>
      <c r="GZ885">
        <v>0</v>
      </c>
      <c r="HA885">
        <v>0</v>
      </c>
      <c r="HB885">
        <v>0</v>
      </c>
      <c r="HC885">
        <v>0</v>
      </c>
      <c r="HD885">
        <v>0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0</v>
      </c>
      <c r="HP885">
        <v>0</v>
      </c>
      <c r="HQ885">
        <v>0</v>
      </c>
      <c r="HR885">
        <v>0</v>
      </c>
      <c r="HS885">
        <v>0</v>
      </c>
      <c r="HT885">
        <v>0</v>
      </c>
      <c r="HU885">
        <v>1</v>
      </c>
      <c r="HV885">
        <v>0</v>
      </c>
      <c r="HW885">
        <v>0</v>
      </c>
      <c r="HX885">
        <v>0</v>
      </c>
      <c r="HY885">
        <v>5</v>
      </c>
      <c r="HZ885">
        <v>12</v>
      </c>
      <c r="IA885">
        <v>10</v>
      </c>
      <c r="IB885">
        <v>2</v>
      </c>
      <c r="IC885">
        <v>0</v>
      </c>
      <c r="ID885">
        <v>0</v>
      </c>
      <c r="IE885">
        <v>0</v>
      </c>
      <c r="IF885">
        <v>0</v>
      </c>
      <c r="IG885">
        <v>0</v>
      </c>
      <c r="IH885">
        <v>0</v>
      </c>
      <c r="II885">
        <v>0</v>
      </c>
      <c r="IJ885">
        <v>0</v>
      </c>
      <c r="IK885">
        <v>0</v>
      </c>
      <c r="IL885">
        <v>0</v>
      </c>
      <c r="IM885">
        <v>0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0</v>
      </c>
      <c r="IT885">
        <v>0</v>
      </c>
      <c r="IU885">
        <v>0</v>
      </c>
      <c r="IV885">
        <v>0</v>
      </c>
      <c r="IW885">
        <v>0</v>
      </c>
      <c r="IX885">
        <v>0</v>
      </c>
      <c r="IY885">
        <v>0</v>
      </c>
      <c r="IZ885">
        <v>0</v>
      </c>
      <c r="JA885">
        <v>0</v>
      </c>
      <c r="JB885">
        <v>0</v>
      </c>
      <c r="JC885">
        <v>12</v>
      </c>
      <c r="JD885" t="s">
        <v>0</v>
      </c>
      <c r="JE885" t="s">
        <v>0</v>
      </c>
      <c r="JF885" t="s">
        <v>0</v>
      </c>
      <c r="JG885" t="s">
        <v>0</v>
      </c>
      <c r="JH885" t="s">
        <v>0</v>
      </c>
      <c r="JI885" t="s">
        <v>0</v>
      </c>
      <c r="JJ885" t="s">
        <v>0</v>
      </c>
      <c r="JK885" t="s">
        <v>0</v>
      </c>
      <c r="JL885" t="s">
        <v>0</v>
      </c>
      <c r="JM885" t="s">
        <v>0</v>
      </c>
      <c r="JN885" t="s">
        <v>0</v>
      </c>
      <c r="JO885" t="s">
        <v>0</v>
      </c>
      <c r="JP885" t="s">
        <v>0</v>
      </c>
      <c r="JQ885" t="s">
        <v>0</v>
      </c>
      <c r="JR885" t="s">
        <v>0</v>
      </c>
      <c r="JS885" t="s">
        <v>0</v>
      </c>
      <c r="JT885" t="s">
        <v>0</v>
      </c>
      <c r="JU885" t="s">
        <v>0</v>
      </c>
      <c r="JV885" t="s">
        <v>0</v>
      </c>
      <c r="JW885">
        <v>0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0</v>
      </c>
      <c r="KZ885">
        <v>0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0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0</v>
      </c>
      <c r="LN885">
        <v>0</v>
      </c>
      <c r="LO885">
        <v>0</v>
      </c>
      <c r="LP885">
        <v>0</v>
      </c>
      <c r="LQ885">
        <v>0</v>
      </c>
      <c r="LR885">
        <v>0</v>
      </c>
      <c r="LS885">
        <v>0</v>
      </c>
      <c r="LT885">
        <v>0</v>
      </c>
      <c r="LU885">
        <v>0</v>
      </c>
      <c r="LV885">
        <v>0</v>
      </c>
      <c r="LW885">
        <v>0</v>
      </c>
      <c r="LX885">
        <v>0</v>
      </c>
      <c r="LY885">
        <v>0</v>
      </c>
      <c r="LZ885">
        <v>0</v>
      </c>
      <c r="MA885">
        <v>0</v>
      </c>
      <c r="MB885">
        <v>0</v>
      </c>
      <c r="MC885">
        <v>0</v>
      </c>
      <c r="MD885">
        <v>0</v>
      </c>
      <c r="ME885">
        <v>0</v>
      </c>
      <c r="MF885">
        <v>0</v>
      </c>
      <c r="MG885">
        <v>0</v>
      </c>
      <c r="MH885">
        <v>0</v>
      </c>
      <c r="MI885">
        <v>0</v>
      </c>
      <c r="MJ885">
        <v>0</v>
      </c>
      <c r="MK885">
        <v>0</v>
      </c>
      <c r="ML885">
        <v>0</v>
      </c>
      <c r="MM885">
        <v>0</v>
      </c>
    </row>
    <row r="886" spans="1:351">
      <c r="A886" t="s">
        <v>149</v>
      </c>
      <c r="B886" t="s">
        <v>135</v>
      </c>
      <c r="C886" t="str">
        <f>"206101"</f>
        <v>206101</v>
      </c>
      <c r="D886" t="s">
        <v>147</v>
      </c>
      <c r="E886">
        <v>175</v>
      </c>
      <c r="F886">
        <v>94</v>
      </c>
      <c r="G886">
        <v>330</v>
      </c>
      <c r="H886">
        <v>263</v>
      </c>
      <c r="I886">
        <v>67</v>
      </c>
      <c r="J886">
        <v>0</v>
      </c>
      <c r="K886">
        <v>2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67</v>
      </c>
      <c r="T886">
        <v>0</v>
      </c>
      <c r="U886">
        <v>0</v>
      </c>
      <c r="V886">
        <v>67</v>
      </c>
      <c r="W886">
        <v>0</v>
      </c>
      <c r="X886">
        <v>0</v>
      </c>
      <c r="Y886">
        <v>0</v>
      </c>
      <c r="Z886">
        <v>0</v>
      </c>
      <c r="AA886">
        <v>67</v>
      </c>
      <c r="AB886">
        <v>34</v>
      </c>
      <c r="AC886">
        <v>16</v>
      </c>
      <c r="AD886">
        <v>2</v>
      </c>
      <c r="AE886">
        <v>5</v>
      </c>
      <c r="AF886">
        <v>0</v>
      </c>
      <c r="AG886">
        <v>1</v>
      </c>
      <c r="AH886">
        <v>2</v>
      </c>
      <c r="AI886">
        <v>0</v>
      </c>
      <c r="AJ886">
        <v>0</v>
      </c>
      <c r="AK886">
        <v>1</v>
      </c>
      <c r="AL886">
        <v>0</v>
      </c>
      <c r="AM886">
        <v>0</v>
      </c>
      <c r="AN886">
        <v>1</v>
      </c>
      <c r="AO886">
        <v>0</v>
      </c>
      <c r="AP886">
        <v>0</v>
      </c>
      <c r="AQ886">
        <v>1</v>
      </c>
      <c r="AR886">
        <v>1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2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2</v>
      </c>
      <c r="BE886">
        <v>34</v>
      </c>
      <c r="BF886">
        <v>12</v>
      </c>
      <c r="BG886">
        <v>4</v>
      </c>
      <c r="BH886">
        <v>0</v>
      </c>
      <c r="BI886">
        <v>1</v>
      </c>
      <c r="BJ886">
        <v>1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2</v>
      </c>
      <c r="CB886">
        <v>0</v>
      </c>
      <c r="CC886">
        <v>1</v>
      </c>
      <c r="CD886">
        <v>0</v>
      </c>
      <c r="CE886">
        <v>0</v>
      </c>
      <c r="CF886">
        <v>0</v>
      </c>
      <c r="CG886">
        <v>0</v>
      </c>
      <c r="CH886">
        <v>2</v>
      </c>
      <c r="CI886">
        <v>12</v>
      </c>
      <c r="CJ886">
        <v>3</v>
      </c>
      <c r="CK886">
        <v>2</v>
      </c>
      <c r="CL886">
        <v>1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3</v>
      </c>
      <c r="DJ886">
        <v>3</v>
      </c>
      <c r="DK886">
        <v>1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1</v>
      </c>
      <c r="DS886">
        <v>0</v>
      </c>
      <c r="DT886">
        <v>1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3</v>
      </c>
      <c r="EN886">
        <v>2</v>
      </c>
      <c r="EO886">
        <v>1</v>
      </c>
      <c r="EP886">
        <v>0</v>
      </c>
      <c r="EQ886">
        <v>1</v>
      </c>
      <c r="ER886">
        <v>0</v>
      </c>
      <c r="ES886">
        <v>0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2</v>
      </c>
      <c r="FR886">
        <v>4</v>
      </c>
      <c r="FS886">
        <v>1</v>
      </c>
      <c r="FT886">
        <v>0</v>
      </c>
      <c r="FU886">
        <v>1</v>
      </c>
      <c r="FV886">
        <v>0</v>
      </c>
      <c r="FW886">
        <v>0</v>
      </c>
      <c r="FX886">
        <v>0</v>
      </c>
      <c r="FY886">
        <v>0</v>
      </c>
      <c r="FZ886">
        <v>0</v>
      </c>
      <c r="GA886">
        <v>0</v>
      </c>
      <c r="GB886">
        <v>1</v>
      </c>
      <c r="GC886">
        <v>0</v>
      </c>
      <c r="GD886">
        <v>0</v>
      </c>
      <c r="GE886">
        <v>0</v>
      </c>
      <c r="GF886">
        <v>0</v>
      </c>
      <c r="GG886">
        <v>0</v>
      </c>
      <c r="GH886">
        <v>0</v>
      </c>
      <c r="GI886">
        <v>0</v>
      </c>
      <c r="GJ886">
        <v>0</v>
      </c>
      <c r="GK886">
        <v>0</v>
      </c>
      <c r="GL886">
        <v>0</v>
      </c>
      <c r="GM886">
        <v>0</v>
      </c>
      <c r="GN886">
        <v>0</v>
      </c>
      <c r="GO886">
        <v>0</v>
      </c>
      <c r="GP886">
        <v>0</v>
      </c>
      <c r="GQ886">
        <v>0</v>
      </c>
      <c r="GR886">
        <v>0</v>
      </c>
      <c r="GS886">
        <v>0</v>
      </c>
      <c r="GT886">
        <v>1</v>
      </c>
      <c r="GU886">
        <v>4</v>
      </c>
      <c r="GV886">
        <v>5</v>
      </c>
      <c r="GW886">
        <v>4</v>
      </c>
      <c r="GX886">
        <v>0</v>
      </c>
      <c r="GY886">
        <v>0</v>
      </c>
      <c r="GZ886">
        <v>0</v>
      </c>
      <c r="HA886">
        <v>0</v>
      </c>
      <c r="HB886">
        <v>0</v>
      </c>
      <c r="HC886">
        <v>0</v>
      </c>
      <c r="HD886">
        <v>0</v>
      </c>
      <c r="HE886">
        <v>0</v>
      </c>
      <c r="HF886">
        <v>0</v>
      </c>
      <c r="HG886">
        <v>0</v>
      </c>
      <c r="HH886">
        <v>0</v>
      </c>
      <c r="HI886">
        <v>0</v>
      </c>
      <c r="HJ886">
        <v>0</v>
      </c>
      <c r="HK886">
        <v>0</v>
      </c>
      <c r="HL886">
        <v>0</v>
      </c>
      <c r="HM886">
        <v>0</v>
      </c>
      <c r="HN886">
        <v>0</v>
      </c>
      <c r="HO886">
        <v>0</v>
      </c>
      <c r="HP886">
        <v>0</v>
      </c>
      <c r="HQ886">
        <v>0</v>
      </c>
      <c r="HR886">
        <v>1</v>
      </c>
      <c r="HS886">
        <v>0</v>
      </c>
      <c r="HT886">
        <v>0</v>
      </c>
      <c r="HU886">
        <v>0</v>
      </c>
      <c r="HV886">
        <v>0</v>
      </c>
      <c r="HW886">
        <v>0</v>
      </c>
      <c r="HX886">
        <v>0</v>
      </c>
      <c r="HY886">
        <v>5</v>
      </c>
      <c r="HZ886">
        <v>3</v>
      </c>
      <c r="IA886">
        <v>2</v>
      </c>
      <c r="IB886">
        <v>0</v>
      </c>
      <c r="IC886">
        <v>0</v>
      </c>
      <c r="ID886">
        <v>0</v>
      </c>
      <c r="IE886">
        <v>0</v>
      </c>
      <c r="IF886">
        <v>1</v>
      </c>
      <c r="IG886">
        <v>0</v>
      </c>
      <c r="IH886">
        <v>0</v>
      </c>
      <c r="II886">
        <v>0</v>
      </c>
      <c r="IJ886">
        <v>0</v>
      </c>
      <c r="IK886">
        <v>0</v>
      </c>
      <c r="IL886">
        <v>0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0</v>
      </c>
      <c r="IW886">
        <v>0</v>
      </c>
      <c r="IX886">
        <v>0</v>
      </c>
      <c r="IY886">
        <v>0</v>
      </c>
      <c r="IZ886">
        <v>0</v>
      </c>
      <c r="JA886">
        <v>0</v>
      </c>
      <c r="JB886">
        <v>0</v>
      </c>
      <c r="JC886">
        <v>3</v>
      </c>
      <c r="JD886" t="s">
        <v>0</v>
      </c>
      <c r="JE886" t="s">
        <v>0</v>
      </c>
      <c r="JF886" t="s">
        <v>0</v>
      </c>
      <c r="JG886" t="s">
        <v>0</v>
      </c>
      <c r="JH886" t="s">
        <v>0</v>
      </c>
      <c r="JI886" t="s">
        <v>0</v>
      </c>
      <c r="JJ886" t="s">
        <v>0</v>
      </c>
      <c r="JK886" t="s">
        <v>0</v>
      </c>
      <c r="JL886" t="s">
        <v>0</v>
      </c>
      <c r="JM886" t="s">
        <v>0</v>
      </c>
      <c r="JN886" t="s">
        <v>0</v>
      </c>
      <c r="JO886" t="s">
        <v>0</v>
      </c>
      <c r="JP886" t="s">
        <v>0</v>
      </c>
      <c r="JQ886" t="s">
        <v>0</v>
      </c>
      <c r="JR886" t="s">
        <v>0</v>
      </c>
      <c r="JS886" t="s">
        <v>0</v>
      </c>
      <c r="JT886" t="s">
        <v>0</v>
      </c>
      <c r="JU886" t="s">
        <v>0</v>
      </c>
      <c r="JV886" t="s">
        <v>0</v>
      </c>
      <c r="JW886">
        <v>0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0</v>
      </c>
      <c r="KS886">
        <v>1</v>
      </c>
      <c r="KT886">
        <v>0</v>
      </c>
      <c r="KU886">
        <v>0</v>
      </c>
      <c r="KV886">
        <v>0</v>
      </c>
      <c r="KW886">
        <v>0</v>
      </c>
      <c r="KX886">
        <v>0</v>
      </c>
      <c r="KY886">
        <v>0</v>
      </c>
      <c r="KZ886">
        <v>0</v>
      </c>
      <c r="LA886">
        <v>0</v>
      </c>
      <c r="LB886">
        <v>0</v>
      </c>
      <c r="LC886">
        <v>0</v>
      </c>
      <c r="LD886">
        <v>0</v>
      </c>
      <c r="LE886">
        <v>0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0</v>
      </c>
      <c r="LM886">
        <v>0</v>
      </c>
      <c r="LN886">
        <v>0</v>
      </c>
      <c r="LO886">
        <v>0</v>
      </c>
      <c r="LP886">
        <v>0</v>
      </c>
      <c r="LQ886">
        <v>0</v>
      </c>
      <c r="LR886">
        <v>0</v>
      </c>
      <c r="LS886">
        <v>1</v>
      </c>
      <c r="LT886">
        <v>0</v>
      </c>
      <c r="LU886">
        <v>1</v>
      </c>
      <c r="LV886">
        <v>0</v>
      </c>
      <c r="LW886">
        <v>0</v>
      </c>
      <c r="LX886">
        <v>0</v>
      </c>
      <c r="LY886">
        <v>0</v>
      </c>
      <c r="LZ886">
        <v>0</v>
      </c>
      <c r="MA886">
        <v>0</v>
      </c>
      <c r="MB886">
        <v>0</v>
      </c>
      <c r="MC886">
        <v>0</v>
      </c>
      <c r="MD886">
        <v>0</v>
      </c>
      <c r="ME886">
        <v>0</v>
      </c>
      <c r="MF886">
        <v>0</v>
      </c>
      <c r="MG886">
        <v>0</v>
      </c>
      <c r="MH886">
        <v>0</v>
      </c>
      <c r="MI886">
        <v>0</v>
      </c>
      <c r="MJ886">
        <v>0</v>
      </c>
      <c r="MK886">
        <v>0</v>
      </c>
      <c r="ML886">
        <v>0</v>
      </c>
      <c r="MM886">
        <v>0</v>
      </c>
    </row>
    <row r="887" spans="1:351">
      <c r="A887" t="s">
        <v>148</v>
      </c>
      <c r="B887" t="s">
        <v>135</v>
      </c>
      <c r="C887" t="str">
        <f>"206101"</f>
        <v>206101</v>
      </c>
      <c r="D887" t="s">
        <v>147</v>
      </c>
      <c r="E887">
        <v>176</v>
      </c>
      <c r="F887">
        <v>6</v>
      </c>
      <c r="G887">
        <v>77</v>
      </c>
      <c r="H887">
        <v>71</v>
      </c>
      <c r="I887">
        <v>6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6</v>
      </c>
      <c r="T887">
        <v>0</v>
      </c>
      <c r="U887">
        <v>0</v>
      </c>
      <c r="V887">
        <v>6</v>
      </c>
      <c r="W887">
        <v>0</v>
      </c>
      <c r="X887">
        <v>0</v>
      </c>
      <c r="Y887">
        <v>0</v>
      </c>
      <c r="Z887">
        <v>0</v>
      </c>
      <c r="AA887">
        <v>6</v>
      </c>
      <c r="AB887">
        <v>4</v>
      </c>
      <c r="AC887">
        <v>2</v>
      </c>
      <c r="AD887">
        <v>1</v>
      </c>
      <c r="AE887">
        <v>1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4</v>
      </c>
      <c r="BF887">
        <v>2</v>
      </c>
      <c r="BG887">
        <v>2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2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0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0</v>
      </c>
      <c r="FG887">
        <v>0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0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0</v>
      </c>
      <c r="FZ887">
        <v>0</v>
      </c>
      <c r="GA887">
        <v>0</v>
      </c>
      <c r="GB887">
        <v>0</v>
      </c>
      <c r="GC887">
        <v>0</v>
      </c>
      <c r="GD887">
        <v>0</v>
      </c>
      <c r="GE887">
        <v>0</v>
      </c>
      <c r="GF887">
        <v>0</v>
      </c>
      <c r="GG887">
        <v>0</v>
      </c>
      <c r="GH887">
        <v>0</v>
      </c>
      <c r="GI887">
        <v>0</v>
      </c>
      <c r="GJ887">
        <v>0</v>
      </c>
      <c r="GK887">
        <v>0</v>
      </c>
      <c r="GL887">
        <v>0</v>
      </c>
      <c r="GM887">
        <v>0</v>
      </c>
      <c r="GN887">
        <v>0</v>
      </c>
      <c r="GO887">
        <v>0</v>
      </c>
      <c r="GP887">
        <v>0</v>
      </c>
      <c r="GQ887">
        <v>0</v>
      </c>
      <c r="GR887">
        <v>0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0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0</v>
      </c>
      <c r="HL887">
        <v>0</v>
      </c>
      <c r="HM887">
        <v>0</v>
      </c>
      <c r="HN887">
        <v>0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0</v>
      </c>
      <c r="HW887">
        <v>0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0</v>
      </c>
      <c r="IE887">
        <v>0</v>
      </c>
      <c r="IF887">
        <v>0</v>
      </c>
      <c r="IG887">
        <v>0</v>
      </c>
      <c r="IH887">
        <v>0</v>
      </c>
      <c r="II887">
        <v>0</v>
      </c>
      <c r="IJ887">
        <v>0</v>
      </c>
      <c r="IK887">
        <v>0</v>
      </c>
      <c r="IL887">
        <v>0</v>
      </c>
      <c r="IM887">
        <v>0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0</v>
      </c>
      <c r="IY887">
        <v>0</v>
      </c>
      <c r="IZ887">
        <v>0</v>
      </c>
      <c r="JA887">
        <v>0</v>
      </c>
      <c r="JB887">
        <v>0</v>
      </c>
      <c r="JC887">
        <v>0</v>
      </c>
      <c r="JD887" t="s">
        <v>0</v>
      </c>
      <c r="JE887" t="s">
        <v>0</v>
      </c>
      <c r="JF887" t="s">
        <v>0</v>
      </c>
      <c r="JG887" t="s">
        <v>0</v>
      </c>
      <c r="JH887" t="s">
        <v>0</v>
      </c>
      <c r="JI887" t="s">
        <v>0</v>
      </c>
      <c r="JJ887" t="s">
        <v>0</v>
      </c>
      <c r="JK887" t="s">
        <v>0</v>
      </c>
      <c r="JL887" t="s">
        <v>0</v>
      </c>
      <c r="JM887" t="s">
        <v>0</v>
      </c>
      <c r="JN887" t="s">
        <v>0</v>
      </c>
      <c r="JO887" t="s">
        <v>0</v>
      </c>
      <c r="JP887" t="s">
        <v>0</v>
      </c>
      <c r="JQ887" t="s">
        <v>0</v>
      </c>
      <c r="JR887" t="s">
        <v>0</v>
      </c>
      <c r="JS887" t="s">
        <v>0</v>
      </c>
      <c r="JT887" t="s">
        <v>0</v>
      </c>
      <c r="JU887" t="s">
        <v>0</v>
      </c>
      <c r="JV887" t="s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0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0</v>
      </c>
      <c r="LH887">
        <v>0</v>
      </c>
      <c r="LI887">
        <v>0</v>
      </c>
      <c r="LJ887">
        <v>0</v>
      </c>
      <c r="LK887">
        <v>0</v>
      </c>
      <c r="LL887">
        <v>0</v>
      </c>
      <c r="LM887">
        <v>0</v>
      </c>
      <c r="LN887">
        <v>0</v>
      </c>
      <c r="LO887">
        <v>0</v>
      </c>
      <c r="LP887">
        <v>0</v>
      </c>
      <c r="LQ887">
        <v>0</v>
      </c>
      <c r="LR887">
        <v>0</v>
      </c>
      <c r="LS887">
        <v>0</v>
      </c>
      <c r="LT887">
        <v>0</v>
      </c>
      <c r="LU887">
        <v>0</v>
      </c>
      <c r="LV887">
        <v>0</v>
      </c>
      <c r="LW887">
        <v>0</v>
      </c>
      <c r="LX887">
        <v>0</v>
      </c>
      <c r="LY887">
        <v>0</v>
      </c>
      <c r="LZ887">
        <v>0</v>
      </c>
      <c r="MA887">
        <v>0</v>
      </c>
      <c r="MB887">
        <v>0</v>
      </c>
      <c r="MC887">
        <v>0</v>
      </c>
      <c r="MD887">
        <v>0</v>
      </c>
      <c r="ME887">
        <v>0</v>
      </c>
      <c r="MF887">
        <v>0</v>
      </c>
      <c r="MG887">
        <v>0</v>
      </c>
      <c r="MH887">
        <v>0</v>
      </c>
      <c r="MI887">
        <v>0</v>
      </c>
      <c r="MJ887">
        <v>0</v>
      </c>
      <c r="MK887">
        <v>0</v>
      </c>
      <c r="ML887">
        <v>0</v>
      </c>
      <c r="MM887">
        <v>0</v>
      </c>
    </row>
    <row r="888" spans="1:351">
      <c r="A888" t="s">
        <v>146</v>
      </c>
      <c r="B888" t="s">
        <v>135</v>
      </c>
      <c r="C888" t="str">
        <f>"206101"</f>
        <v>206101</v>
      </c>
      <c r="D888" t="s">
        <v>145</v>
      </c>
      <c r="E888">
        <v>177</v>
      </c>
      <c r="F888">
        <v>156</v>
      </c>
      <c r="G888">
        <v>160</v>
      </c>
      <c r="H888">
        <v>128</v>
      </c>
      <c r="I888">
        <v>32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32</v>
      </c>
      <c r="T888">
        <v>0</v>
      </c>
      <c r="U888">
        <v>0</v>
      </c>
      <c r="V888">
        <v>32</v>
      </c>
      <c r="W888">
        <v>1</v>
      </c>
      <c r="X888">
        <v>0</v>
      </c>
      <c r="Y888">
        <v>1</v>
      </c>
      <c r="Z888">
        <v>0</v>
      </c>
      <c r="AA888">
        <v>31</v>
      </c>
      <c r="AB888">
        <v>10</v>
      </c>
      <c r="AC888">
        <v>4</v>
      </c>
      <c r="AD888">
        <v>0</v>
      </c>
      <c r="AE888">
        <v>5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1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10</v>
      </c>
      <c r="BF888">
        <v>12</v>
      </c>
      <c r="BG888">
        <v>4</v>
      </c>
      <c r="BH888">
        <v>2</v>
      </c>
      <c r="BI888">
        <v>2</v>
      </c>
      <c r="BJ888">
        <v>1</v>
      </c>
      <c r="BK888">
        <v>0</v>
      </c>
      <c r="BL888">
        <v>0</v>
      </c>
      <c r="BM888">
        <v>0</v>
      </c>
      <c r="BN888">
        <v>1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2</v>
      </c>
      <c r="CI888">
        <v>12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2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1</v>
      </c>
      <c r="FH888">
        <v>0</v>
      </c>
      <c r="FI888">
        <v>0</v>
      </c>
      <c r="FJ888">
        <v>0</v>
      </c>
      <c r="FK888">
        <v>0</v>
      </c>
      <c r="FL888">
        <v>0</v>
      </c>
      <c r="FM888">
        <v>0</v>
      </c>
      <c r="FN888">
        <v>0</v>
      </c>
      <c r="FO888">
        <v>1</v>
      </c>
      <c r="FP888">
        <v>0</v>
      </c>
      <c r="FQ888">
        <v>2</v>
      </c>
      <c r="FR888">
        <v>5</v>
      </c>
      <c r="FS888">
        <v>1</v>
      </c>
      <c r="FT888">
        <v>0</v>
      </c>
      <c r="FU888">
        <v>2</v>
      </c>
      <c r="FV888">
        <v>0</v>
      </c>
      <c r="FW888">
        <v>1</v>
      </c>
      <c r="FX888">
        <v>0</v>
      </c>
      <c r="FY888">
        <v>0</v>
      </c>
      <c r="FZ888">
        <v>0</v>
      </c>
      <c r="GA888">
        <v>0</v>
      </c>
      <c r="GB888">
        <v>0</v>
      </c>
      <c r="GC888">
        <v>0</v>
      </c>
      <c r="GD888">
        <v>0</v>
      </c>
      <c r="GE888">
        <v>0</v>
      </c>
      <c r="GF888">
        <v>1</v>
      </c>
      <c r="GG888">
        <v>0</v>
      </c>
      <c r="GH888">
        <v>0</v>
      </c>
      <c r="GI88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0</v>
      </c>
      <c r="GS888">
        <v>0</v>
      </c>
      <c r="GT888">
        <v>0</v>
      </c>
      <c r="GU888">
        <v>5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0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2</v>
      </c>
      <c r="IA888">
        <v>1</v>
      </c>
      <c r="IB888">
        <v>1</v>
      </c>
      <c r="IC888">
        <v>0</v>
      </c>
      <c r="ID888">
        <v>0</v>
      </c>
      <c r="IE888">
        <v>0</v>
      </c>
      <c r="IF888">
        <v>0</v>
      </c>
      <c r="IG888">
        <v>0</v>
      </c>
      <c r="IH888">
        <v>0</v>
      </c>
      <c r="II888">
        <v>0</v>
      </c>
      <c r="IJ888">
        <v>0</v>
      </c>
      <c r="IK888">
        <v>0</v>
      </c>
      <c r="IL888">
        <v>0</v>
      </c>
      <c r="IM888">
        <v>0</v>
      </c>
      <c r="IN888">
        <v>0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2</v>
      </c>
      <c r="JD888" t="s">
        <v>0</v>
      </c>
      <c r="JE888" t="s">
        <v>0</v>
      </c>
      <c r="JF888" t="s">
        <v>0</v>
      </c>
      <c r="JG888" t="s">
        <v>0</v>
      </c>
      <c r="JH888" t="s">
        <v>0</v>
      </c>
      <c r="JI888" t="s">
        <v>0</v>
      </c>
      <c r="JJ888" t="s">
        <v>0</v>
      </c>
      <c r="JK888" t="s">
        <v>0</v>
      </c>
      <c r="JL888" t="s">
        <v>0</v>
      </c>
      <c r="JM888" t="s">
        <v>0</v>
      </c>
      <c r="JN888" t="s">
        <v>0</v>
      </c>
      <c r="JO888" t="s">
        <v>0</v>
      </c>
      <c r="JP888" t="s">
        <v>0</v>
      </c>
      <c r="JQ888" t="s">
        <v>0</v>
      </c>
      <c r="JR888" t="s">
        <v>0</v>
      </c>
      <c r="JS888" t="s">
        <v>0</v>
      </c>
      <c r="JT888" t="s">
        <v>0</v>
      </c>
      <c r="JU888" t="s">
        <v>0</v>
      </c>
      <c r="JV888" t="s">
        <v>0</v>
      </c>
      <c r="JW888">
        <v>0</v>
      </c>
      <c r="JX888">
        <v>0</v>
      </c>
      <c r="JY888">
        <v>0</v>
      </c>
      <c r="JZ888">
        <v>0</v>
      </c>
      <c r="KA888">
        <v>0</v>
      </c>
      <c r="KB888">
        <v>0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0</v>
      </c>
      <c r="KI888">
        <v>0</v>
      </c>
      <c r="KJ888">
        <v>0</v>
      </c>
      <c r="KK888">
        <v>0</v>
      </c>
      <c r="KL888">
        <v>0</v>
      </c>
      <c r="KM888">
        <v>0</v>
      </c>
      <c r="KN888">
        <v>0</v>
      </c>
      <c r="KO888">
        <v>0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0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  <c r="LM888">
        <v>0</v>
      </c>
      <c r="LN888">
        <v>0</v>
      </c>
      <c r="LO888">
        <v>0</v>
      </c>
      <c r="LP888">
        <v>0</v>
      </c>
      <c r="LQ888">
        <v>0</v>
      </c>
      <c r="LR888">
        <v>0</v>
      </c>
      <c r="LS888">
        <v>0</v>
      </c>
      <c r="LT888">
        <v>0</v>
      </c>
      <c r="LU888">
        <v>0</v>
      </c>
      <c r="LV888">
        <v>0</v>
      </c>
      <c r="LW888">
        <v>0</v>
      </c>
      <c r="LX888">
        <v>0</v>
      </c>
      <c r="LY888">
        <v>0</v>
      </c>
      <c r="LZ888">
        <v>0</v>
      </c>
      <c r="MA888">
        <v>0</v>
      </c>
      <c r="MB888">
        <v>0</v>
      </c>
      <c r="MC888">
        <v>0</v>
      </c>
      <c r="MD888">
        <v>0</v>
      </c>
      <c r="ME888">
        <v>0</v>
      </c>
      <c r="MF888">
        <v>0</v>
      </c>
      <c r="MG888">
        <v>0</v>
      </c>
      <c r="MH888">
        <v>0</v>
      </c>
      <c r="MI888">
        <v>0</v>
      </c>
      <c r="MJ888">
        <v>0</v>
      </c>
      <c r="MK888">
        <v>0</v>
      </c>
      <c r="ML888">
        <v>0</v>
      </c>
      <c r="MM888">
        <v>0</v>
      </c>
    </row>
    <row r="889" spans="1:351">
      <c r="A889" t="s">
        <v>144</v>
      </c>
      <c r="B889" t="s">
        <v>135</v>
      </c>
      <c r="C889" t="str">
        <f>"206101"</f>
        <v>206101</v>
      </c>
      <c r="D889" t="s">
        <v>143</v>
      </c>
      <c r="E889">
        <v>178</v>
      </c>
      <c r="F889">
        <v>78</v>
      </c>
      <c r="G889">
        <v>91</v>
      </c>
      <c r="H889">
        <v>74</v>
      </c>
      <c r="I889">
        <v>17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17</v>
      </c>
      <c r="T889">
        <v>0</v>
      </c>
      <c r="U889">
        <v>0</v>
      </c>
      <c r="V889">
        <v>17</v>
      </c>
      <c r="W889">
        <v>1</v>
      </c>
      <c r="X889">
        <v>1</v>
      </c>
      <c r="Y889">
        <v>0</v>
      </c>
      <c r="Z889">
        <v>0</v>
      </c>
      <c r="AA889">
        <v>16</v>
      </c>
      <c r="AB889">
        <v>10</v>
      </c>
      <c r="AC889">
        <v>2</v>
      </c>
      <c r="AD889">
        <v>0</v>
      </c>
      <c r="AE889">
        <v>1</v>
      </c>
      <c r="AF889">
        <v>0</v>
      </c>
      <c r="AG889">
        <v>1</v>
      </c>
      <c r="AH889">
        <v>0</v>
      </c>
      <c r="AI889">
        <v>0</v>
      </c>
      <c r="AJ889">
        <v>0</v>
      </c>
      <c r="AK889">
        <v>2</v>
      </c>
      <c r="AL889">
        <v>0</v>
      </c>
      <c r="AM889">
        <v>1</v>
      </c>
      <c r="AN889">
        <v>0</v>
      </c>
      <c r="AO889">
        <v>0</v>
      </c>
      <c r="AP889">
        <v>0</v>
      </c>
      <c r="AQ889">
        <v>2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1</v>
      </c>
      <c r="BE889">
        <v>10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5</v>
      </c>
      <c r="FS889">
        <v>1</v>
      </c>
      <c r="FT889">
        <v>0</v>
      </c>
      <c r="FU889">
        <v>2</v>
      </c>
      <c r="FV889">
        <v>0</v>
      </c>
      <c r="FW889">
        <v>0</v>
      </c>
      <c r="FX889">
        <v>1</v>
      </c>
      <c r="FY889">
        <v>0</v>
      </c>
      <c r="FZ889">
        <v>0</v>
      </c>
      <c r="GA889">
        <v>0</v>
      </c>
      <c r="GB889">
        <v>0</v>
      </c>
      <c r="GC889">
        <v>0</v>
      </c>
      <c r="GD889">
        <v>0</v>
      </c>
      <c r="GE889">
        <v>0</v>
      </c>
      <c r="GF889">
        <v>1</v>
      </c>
      <c r="GG889">
        <v>0</v>
      </c>
      <c r="GH889">
        <v>0</v>
      </c>
      <c r="GI889">
        <v>0</v>
      </c>
      <c r="GJ889">
        <v>0</v>
      </c>
      <c r="GK889">
        <v>0</v>
      </c>
      <c r="GL889">
        <v>0</v>
      </c>
      <c r="GM889">
        <v>0</v>
      </c>
      <c r="GN889">
        <v>0</v>
      </c>
      <c r="GO889">
        <v>0</v>
      </c>
      <c r="GP889">
        <v>0</v>
      </c>
      <c r="GQ889">
        <v>0</v>
      </c>
      <c r="GR889">
        <v>0</v>
      </c>
      <c r="GS889">
        <v>0</v>
      </c>
      <c r="GT889">
        <v>0</v>
      </c>
      <c r="GU889">
        <v>5</v>
      </c>
      <c r="GV889">
        <v>1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0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0</v>
      </c>
      <c r="HX889">
        <v>1</v>
      </c>
      <c r="HY889">
        <v>1</v>
      </c>
      <c r="HZ889">
        <v>0</v>
      </c>
      <c r="IA889">
        <v>0</v>
      </c>
      <c r="IB889">
        <v>0</v>
      </c>
      <c r="IC889">
        <v>0</v>
      </c>
      <c r="ID889">
        <v>0</v>
      </c>
      <c r="IE889">
        <v>0</v>
      </c>
      <c r="IF889">
        <v>0</v>
      </c>
      <c r="IG889">
        <v>0</v>
      </c>
      <c r="IH889">
        <v>0</v>
      </c>
      <c r="II889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0</v>
      </c>
      <c r="IU889">
        <v>0</v>
      </c>
      <c r="IV889">
        <v>0</v>
      </c>
      <c r="IW889">
        <v>0</v>
      </c>
      <c r="IX889">
        <v>0</v>
      </c>
      <c r="IY889">
        <v>0</v>
      </c>
      <c r="IZ889">
        <v>0</v>
      </c>
      <c r="JA889">
        <v>0</v>
      </c>
      <c r="JB889">
        <v>0</v>
      </c>
      <c r="JC889">
        <v>0</v>
      </c>
      <c r="JD889" t="s">
        <v>0</v>
      </c>
      <c r="JE889" t="s">
        <v>0</v>
      </c>
      <c r="JF889" t="s">
        <v>0</v>
      </c>
      <c r="JG889" t="s">
        <v>0</v>
      </c>
      <c r="JH889" t="s">
        <v>0</v>
      </c>
      <c r="JI889" t="s">
        <v>0</v>
      </c>
      <c r="JJ889" t="s">
        <v>0</v>
      </c>
      <c r="JK889" t="s">
        <v>0</v>
      </c>
      <c r="JL889" t="s">
        <v>0</v>
      </c>
      <c r="JM889" t="s">
        <v>0</v>
      </c>
      <c r="JN889" t="s">
        <v>0</v>
      </c>
      <c r="JO889" t="s">
        <v>0</v>
      </c>
      <c r="JP889" t="s">
        <v>0</v>
      </c>
      <c r="JQ889" t="s">
        <v>0</v>
      </c>
      <c r="JR889" t="s">
        <v>0</v>
      </c>
      <c r="JS889" t="s">
        <v>0</v>
      </c>
      <c r="JT889" t="s">
        <v>0</v>
      </c>
      <c r="JU889" t="s">
        <v>0</v>
      </c>
      <c r="JV889" t="s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0</v>
      </c>
      <c r="KM889">
        <v>0</v>
      </c>
      <c r="KN889">
        <v>0</v>
      </c>
      <c r="KO889">
        <v>0</v>
      </c>
      <c r="KP889">
        <v>0</v>
      </c>
      <c r="KQ889">
        <v>0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0</v>
      </c>
      <c r="LL889">
        <v>0</v>
      </c>
      <c r="LM889">
        <v>0</v>
      </c>
      <c r="LN889">
        <v>0</v>
      </c>
      <c r="LO889">
        <v>0</v>
      </c>
      <c r="LP889">
        <v>0</v>
      </c>
      <c r="LQ889">
        <v>0</v>
      </c>
      <c r="LR889">
        <v>0</v>
      </c>
      <c r="LS889">
        <v>0</v>
      </c>
      <c r="LT889">
        <v>0</v>
      </c>
      <c r="LU889">
        <v>0</v>
      </c>
      <c r="LV889">
        <v>0</v>
      </c>
      <c r="LW889">
        <v>0</v>
      </c>
      <c r="LX889">
        <v>0</v>
      </c>
      <c r="LY889">
        <v>0</v>
      </c>
      <c r="LZ889">
        <v>0</v>
      </c>
      <c r="MA889">
        <v>0</v>
      </c>
      <c r="MB889">
        <v>0</v>
      </c>
      <c r="MC889">
        <v>0</v>
      </c>
      <c r="MD889">
        <v>0</v>
      </c>
      <c r="ME889">
        <v>0</v>
      </c>
      <c r="MF889">
        <v>0</v>
      </c>
      <c r="MG889">
        <v>0</v>
      </c>
      <c r="MH889">
        <v>0</v>
      </c>
      <c r="MI889">
        <v>0</v>
      </c>
      <c r="MJ889">
        <v>0</v>
      </c>
      <c r="MK889">
        <v>0</v>
      </c>
      <c r="ML889">
        <v>0</v>
      </c>
      <c r="MM889">
        <v>0</v>
      </c>
    </row>
    <row r="890" spans="1:351">
      <c r="A890" t="s">
        <v>142</v>
      </c>
      <c r="B890" t="s">
        <v>135</v>
      </c>
      <c r="C890" t="str">
        <f>"206101"</f>
        <v>206101</v>
      </c>
      <c r="D890" t="s">
        <v>141</v>
      </c>
      <c r="E890">
        <v>179</v>
      </c>
      <c r="F890">
        <v>104</v>
      </c>
      <c r="G890">
        <v>154</v>
      </c>
      <c r="H890">
        <v>110</v>
      </c>
      <c r="I890">
        <v>44</v>
      </c>
      <c r="J890">
        <v>0</v>
      </c>
      <c r="K890">
        <v>2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44</v>
      </c>
      <c r="T890">
        <v>0</v>
      </c>
      <c r="U890">
        <v>0</v>
      </c>
      <c r="V890">
        <v>44</v>
      </c>
      <c r="W890">
        <v>2</v>
      </c>
      <c r="X890">
        <v>1</v>
      </c>
      <c r="Y890">
        <v>1</v>
      </c>
      <c r="Z890">
        <v>0</v>
      </c>
      <c r="AA890">
        <v>42</v>
      </c>
      <c r="AB890">
        <v>22</v>
      </c>
      <c r="AC890">
        <v>7</v>
      </c>
      <c r="AD890">
        <v>3</v>
      </c>
      <c r="AE890">
        <v>1</v>
      </c>
      <c r="AF890">
        <v>2</v>
      </c>
      <c r="AG890">
        <v>1</v>
      </c>
      <c r="AH890">
        <v>1</v>
      </c>
      <c r="AI890">
        <v>1</v>
      </c>
      <c r="AJ890">
        <v>0</v>
      </c>
      <c r="AK890">
        <v>2</v>
      </c>
      <c r="AL890">
        <v>1</v>
      </c>
      <c r="AM890">
        <v>0</v>
      </c>
      <c r="AN890">
        <v>1</v>
      </c>
      <c r="AO890">
        <v>0</v>
      </c>
      <c r="AP890">
        <v>0</v>
      </c>
      <c r="AQ890">
        <v>1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1</v>
      </c>
      <c r="BD890">
        <v>0</v>
      </c>
      <c r="BE890">
        <v>22</v>
      </c>
      <c r="BF890">
        <v>7</v>
      </c>
      <c r="BG890">
        <v>2</v>
      </c>
      <c r="BH890">
        <v>1</v>
      </c>
      <c r="BI890">
        <v>0</v>
      </c>
      <c r="BJ890">
        <v>0</v>
      </c>
      <c r="BK890">
        <v>1</v>
      </c>
      <c r="BL890">
        <v>1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2</v>
      </c>
      <c r="CI890">
        <v>7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3</v>
      </c>
      <c r="EO890">
        <v>0</v>
      </c>
      <c r="EP890">
        <v>0</v>
      </c>
      <c r="EQ890">
        <v>0</v>
      </c>
      <c r="ER890">
        <v>1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1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3</v>
      </c>
      <c r="FR890">
        <v>5</v>
      </c>
      <c r="FS890">
        <v>1</v>
      </c>
      <c r="FT890">
        <v>0</v>
      </c>
      <c r="FU890">
        <v>2</v>
      </c>
      <c r="FV890">
        <v>0</v>
      </c>
      <c r="FW890">
        <v>0</v>
      </c>
      <c r="FX890">
        <v>1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0</v>
      </c>
      <c r="GE890">
        <v>0</v>
      </c>
      <c r="GF890">
        <v>0</v>
      </c>
      <c r="GG890">
        <v>0</v>
      </c>
      <c r="GH890">
        <v>0</v>
      </c>
      <c r="GI890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0</v>
      </c>
      <c r="GU890">
        <v>5</v>
      </c>
      <c r="GV890">
        <v>1</v>
      </c>
      <c r="GW890">
        <v>1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0</v>
      </c>
      <c r="HM890">
        <v>0</v>
      </c>
      <c r="HN890">
        <v>0</v>
      </c>
      <c r="HO890">
        <v>0</v>
      </c>
      <c r="HP890">
        <v>0</v>
      </c>
      <c r="HQ890">
        <v>0</v>
      </c>
      <c r="HR890">
        <v>0</v>
      </c>
      <c r="HS890">
        <v>0</v>
      </c>
      <c r="HT890">
        <v>0</v>
      </c>
      <c r="HU890">
        <v>0</v>
      </c>
      <c r="HV890">
        <v>0</v>
      </c>
      <c r="HW890">
        <v>0</v>
      </c>
      <c r="HX890">
        <v>0</v>
      </c>
      <c r="HY890">
        <v>1</v>
      </c>
      <c r="HZ890">
        <v>3</v>
      </c>
      <c r="IA890">
        <v>1</v>
      </c>
      <c r="IB890">
        <v>0</v>
      </c>
      <c r="IC890">
        <v>0</v>
      </c>
      <c r="ID890">
        <v>1</v>
      </c>
      <c r="IE890">
        <v>0</v>
      </c>
      <c r="IF890">
        <v>0</v>
      </c>
      <c r="IG890">
        <v>0</v>
      </c>
      <c r="IH890">
        <v>0</v>
      </c>
      <c r="II890">
        <v>0</v>
      </c>
      <c r="IJ890">
        <v>1</v>
      </c>
      <c r="IK890">
        <v>0</v>
      </c>
      <c r="IL890">
        <v>0</v>
      </c>
      <c r="IM890">
        <v>0</v>
      </c>
      <c r="IN890">
        <v>0</v>
      </c>
      <c r="IO890">
        <v>0</v>
      </c>
      <c r="IP890">
        <v>0</v>
      </c>
      <c r="IQ890">
        <v>0</v>
      </c>
      <c r="IR890">
        <v>0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0</v>
      </c>
      <c r="IZ890">
        <v>0</v>
      </c>
      <c r="JA890">
        <v>0</v>
      </c>
      <c r="JB890">
        <v>0</v>
      </c>
      <c r="JC890">
        <v>3</v>
      </c>
      <c r="JD890" t="s">
        <v>0</v>
      </c>
      <c r="JE890" t="s">
        <v>0</v>
      </c>
      <c r="JF890" t="s">
        <v>0</v>
      </c>
      <c r="JG890" t="s">
        <v>0</v>
      </c>
      <c r="JH890" t="s">
        <v>0</v>
      </c>
      <c r="JI890" t="s">
        <v>0</v>
      </c>
      <c r="JJ890" t="s">
        <v>0</v>
      </c>
      <c r="JK890" t="s">
        <v>0</v>
      </c>
      <c r="JL890" t="s">
        <v>0</v>
      </c>
      <c r="JM890" t="s">
        <v>0</v>
      </c>
      <c r="JN890" t="s">
        <v>0</v>
      </c>
      <c r="JO890" t="s">
        <v>0</v>
      </c>
      <c r="JP890" t="s">
        <v>0</v>
      </c>
      <c r="JQ890" t="s">
        <v>0</v>
      </c>
      <c r="JR890" t="s">
        <v>0</v>
      </c>
      <c r="JS890" t="s">
        <v>0</v>
      </c>
      <c r="JT890" t="s">
        <v>0</v>
      </c>
      <c r="JU890" t="s">
        <v>0</v>
      </c>
      <c r="JV890" t="s">
        <v>0</v>
      </c>
      <c r="JW890">
        <v>0</v>
      </c>
      <c r="JX890">
        <v>0</v>
      </c>
      <c r="JY890">
        <v>0</v>
      </c>
      <c r="JZ890">
        <v>0</v>
      </c>
      <c r="KA890">
        <v>0</v>
      </c>
      <c r="KB890">
        <v>0</v>
      </c>
      <c r="KC890">
        <v>0</v>
      </c>
      <c r="KD890">
        <v>0</v>
      </c>
      <c r="KE890">
        <v>0</v>
      </c>
      <c r="KF890">
        <v>0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0</v>
      </c>
      <c r="KR890">
        <v>0</v>
      </c>
      <c r="KS890">
        <v>1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0</v>
      </c>
      <c r="LG890">
        <v>0</v>
      </c>
      <c r="LH890">
        <v>0</v>
      </c>
      <c r="LI890">
        <v>0</v>
      </c>
      <c r="LJ890">
        <v>0</v>
      </c>
      <c r="LK890">
        <v>1</v>
      </c>
      <c r="LL890">
        <v>0</v>
      </c>
      <c r="LM890">
        <v>0</v>
      </c>
      <c r="LN890">
        <v>0</v>
      </c>
      <c r="LO890">
        <v>0</v>
      </c>
      <c r="LP890">
        <v>0</v>
      </c>
      <c r="LQ890">
        <v>0</v>
      </c>
      <c r="LR890">
        <v>0</v>
      </c>
      <c r="LS890">
        <v>0</v>
      </c>
      <c r="LT890">
        <v>0</v>
      </c>
      <c r="LU890">
        <v>1</v>
      </c>
      <c r="LV890">
        <v>0</v>
      </c>
      <c r="LW890">
        <v>0</v>
      </c>
      <c r="LX890">
        <v>0</v>
      </c>
      <c r="LY890">
        <v>0</v>
      </c>
      <c r="LZ890">
        <v>0</v>
      </c>
      <c r="MA890">
        <v>0</v>
      </c>
      <c r="MB890">
        <v>0</v>
      </c>
      <c r="MC890">
        <v>0</v>
      </c>
      <c r="MD890">
        <v>0</v>
      </c>
      <c r="ME890">
        <v>0</v>
      </c>
      <c r="MF890">
        <v>0</v>
      </c>
      <c r="MG890">
        <v>0</v>
      </c>
      <c r="MH890">
        <v>0</v>
      </c>
      <c r="MI890">
        <v>0</v>
      </c>
      <c r="MJ890">
        <v>0</v>
      </c>
      <c r="MK890">
        <v>0</v>
      </c>
      <c r="ML890">
        <v>0</v>
      </c>
      <c r="MM890">
        <v>0</v>
      </c>
    </row>
    <row r="891" spans="1:351">
      <c r="A891" t="s">
        <v>140</v>
      </c>
      <c r="B891" t="s">
        <v>135</v>
      </c>
      <c r="C891" t="str">
        <f>"206101"</f>
        <v>206101</v>
      </c>
      <c r="D891" t="s">
        <v>139</v>
      </c>
      <c r="E891">
        <v>180</v>
      </c>
      <c r="F891">
        <v>176</v>
      </c>
      <c r="G891">
        <v>188</v>
      </c>
      <c r="H891">
        <v>99</v>
      </c>
      <c r="I891">
        <v>89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89</v>
      </c>
      <c r="T891">
        <v>0</v>
      </c>
      <c r="U891">
        <v>0</v>
      </c>
      <c r="V891">
        <v>89</v>
      </c>
      <c r="W891">
        <v>14</v>
      </c>
      <c r="X891">
        <v>5</v>
      </c>
      <c r="Y891">
        <v>7</v>
      </c>
      <c r="Z891">
        <v>1</v>
      </c>
      <c r="AA891">
        <v>75</v>
      </c>
      <c r="AB891">
        <v>43</v>
      </c>
      <c r="AC891">
        <v>22</v>
      </c>
      <c r="AD891">
        <v>2</v>
      </c>
      <c r="AE891">
        <v>7</v>
      </c>
      <c r="AF891">
        <v>0</v>
      </c>
      <c r="AG891">
        <v>7</v>
      </c>
      <c r="AH891">
        <v>0</v>
      </c>
      <c r="AI891">
        <v>0</v>
      </c>
      <c r="AJ891">
        <v>0</v>
      </c>
      <c r="AK891">
        <v>1</v>
      </c>
      <c r="AL891">
        <v>0</v>
      </c>
      <c r="AM891">
        <v>0</v>
      </c>
      <c r="AN891">
        <v>0</v>
      </c>
      <c r="AO891">
        <v>0</v>
      </c>
      <c r="AP891">
        <v>1</v>
      </c>
      <c r="AQ891">
        <v>0</v>
      </c>
      <c r="AR891">
        <v>2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1</v>
      </c>
      <c r="BE891">
        <v>43</v>
      </c>
      <c r="BF891">
        <v>21</v>
      </c>
      <c r="BG891">
        <v>5</v>
      </c>
      <c r="BH891">
        <v>3</v>
      </c>
      <c r="BI891">
        <v>1</v>
      </c>
      <c r="BJ891">
        <v>0</v>
      </c>
      <c r="BK891">
        <v>1</v>
      </c>
      <c r="BL891">
        <v>1</v>
      </c>
      <c r="BM891">
        <v>0</v>
      </c>
      <c r="BN891">
        <v>1</v>
      </c>
      <c r="BO891">
        <v>1</v>
      </c>
      <c r="BP891">
        <v>0</v>
      </c>
      <c r="BQ891">
        <v>0</v>
      </c>
      <c r="BR891">
        <v>0</v>
      </c>
      <c r="BS891">
        <v>2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1</v>
      </c>
      <c r="CH891">
        <v>4</v>
      </c>
      <c r="CI891">
        <v>21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5</v>
      </c>
      <c r="EO891">
        <v>0</v>
      </c>
      <c r="EP891">
        <v>2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0</v>
      </c>
      <c r="FI891">
        <v>0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0</v>
      </c>
      <c r="FP891">
        <v>3</v>
      </c>
      <c r="FQ891">
        <v>5</v>
      </c>
      <c r="FR891">
        <v>4</v>
      </c>
      <c r="FS891">
        <v>1</v>
      </c>
      <c r="FT891">
        <v>0</v>
      </c>
      <c r="FU891">
        <v>0</v>
      </c>
      <c r="FV891">
        <v>1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0</v>
      </c>
      <c r="GC891">
        <v>1</v>
      </c>
      <c r="GD891">
        <v>0</v>
      </c>
      <c r="GE891">
        <v>0</v>
      </c>
      <c r="GF891">
        <v>0</v>
      </c>
      <c r="GG891">
        <v>0</v>
      </c>
      <c r="GH891">
        <v>0</v>
      </c>
      <c r="GI891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0</v>
      </c>
      <c r="GQ891">
        <v>0</v>
      </c>
      <c r="GR891">
        <v>0</v>
      </c>
      <c r="GS891">
        <v>0</v>
      </c>
      <c r="GT891">
        <v>1</v>
      </c>
      <c r="GU891">
        <v>4</v>
      </c>
      <c r="GV891">
        <v>1</v>
      </c>
      <c r="GW891">
        <v>0</v>
      </c>
      <c r="GX891">
        <v>0</v>
      </c>
      <c r="GY891">
        <v>1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0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1</v>
      </c>
      <c r="HZ891">
        <v>0</v>
      </c>
      <c r="IA891">
        <v>0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0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 t="s">
        <v>0</v>
      </c>
      <c r="JE891" t="s">
        <v>0</v>
      </c>
      <c r="JF891" t="s">
        <v>0</v>
      </c>
      <c r="JG891" t="s">
        <v>0</v>
      </c>
      <c r="JH891" t="s">
        <v>0</v>
      </c>
      <c r="JI891" t="s">
        <v>0</v>
      </c>
      <c r="JJ891" t="s">
        <v>0</v>
      </c>
      <c r="JK891" t="s">
        <v>0</v>
      </c>
      <c r="JL891" t="s">
        <v>0</v>
      </c>
      <c r="JM891" t="s">
        <v>0</v>
      </c>
      <c r="JN891" t="s">
        <v>0</v>
      </c>
      <c r="JO891" t="s">
        <v>0</v>
      </c>
      <c r="JP891" t="s">
        <v>0</v>
      </c>
      <c r="JQ891" t="s">
        <v>0</v>
      </c>
      <c r="JR891" t="s">
        <v>0</v>
      </c>
      <c r="JS891" t="s">
        <v>0</v>
      </c>
      <c r="JT891" t="s">
        <v>0</v>
      </c>
      <c r="JU891" t="s">
        <v>0</v>
      </c>
      <c r="JV891" t="s">
        <v>0</v>
      </c>
      <c r="JW891">
        <v>0</v>
      </c>
      <c r="JX891">
        <v>0</v>
      </c>
      <c r="JY891">
        <v>0</v>
      </c>
      <c r="JZ891">
        <v>0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0</v>
      </c>
      <c r="KV891">
        <v>0</v>
      </c>
      <c r="KW891">
        <v>0</v>
      </c>
      <c r="KX891">
        <v>0</v>
      </c>
      <c r="KY891">
        <v>0</v>
      </c>
      <c r="KZ891">
        <v>0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0</v>
      </c>
      <c r="LL891">
        <v>0</v>
      </c>
      <c r="LM891">
        <v>0</v>
      </c>
      <c r="LN891">
        <v>0</v>
      </c>
      <c r="LO891">
        <v>0</v>
      </c>
      <c r="LP891">
        <v>0</v>
      </c>
      <c r="LQ891">
        <v>0</v>
      </c>
      <c r="LR891">
        <v>0</v>
      </c>
      <c r="LS891">
        <v>0</v>
      </c>
      <c r="LT891">
        <v>0</v>
      </c>
      <c r="LU891">
        <v>0</v>
      </c>
      <c r="LV891">
        <v>1</v>
      </c>
      <c r="LW891">
        <v>0</v>
      </c>
      <c r="LX891">
        <v>0</v>
      </c>
      <c r="LY891">
        <v>0</v>
      </c>
      <c r="LZ891">
        <v>0</v>
      </c>
      <c r="MA891">
        <v>0</v>
      </c>
      <c r="MB891">
        <v>0</v>
      </c>
      <c r="MC891">
        <v>0</v>
      </c>
      <c r="MD891">
        <v>1</v>
      </c>
      <c r="ME891">
        <v>0</v>
      </c>
      <c r="MF891">
        <v>0</v>
      </c>
      <c r="MG891">
        <v>0</v>
      </c>
      <c r="MH891">
        <v>0</v>
      </c>
      <c r="MI891">
        <v>0</v>
      </c>
      <c r="MJ891">
        <v>0</v>
      </c>
      <c r="MK891">
        <v>0</v>
      </c>
      <c r="ML891">
        <v>0</v>
      </c>
      <c r="MM891">
        <v>1</v>
      </c>
    </row>
    <row r="892" spans="1:351">
      <c r="A892" t="s">
        <v>138</v>
      </c>
      <c r="B892" t="s">
        <v>135</v>
      </c>
      <c r="C892" t="str">
        <f>"206101"</f>
        <v>206101</v>
      </c>
      <c r="D892" t="s">
        <v>137</v>
      </c>
      <c r="E892">
        <v>181</v>
      </c>
      <c r="F892">
        <v>275</v>
      </c>
      <c r="G892">
        <v>299</v>
      </c>
      <c r="H892">
        <v>196</v>
      </c>
      <c r="I892">
        <v>103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103</v>
      </c>
      <c r="T892">
        <v>0</v>
      </c>
      <c r="U892">
        <v>0</v>
      </c>
      <c r="V892">
        <v>103</v>
      </c>
      <c r="W892">
        <v>15</v>
      </c>
      <c r="X892">
        <v>11</v>
      </c>
      <c r="Y892">
        <v>4</v>
      </c>
      <c r="Z892">
        <v>0</v>
      </c>
      <c r="AA892">
        <v>88</v>
      </c>
      <c r="AB892">
        <v>6</v>
      </c>
      <c r="AC892">
        <v>2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1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1</v>
      </c>
      <c r="AW892">
        <v>2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6</v>
      </c>
      <c r="BF892">
        <v>52</v>
      </c>
      <c r="BG892">
        <v>14</v>
      </c>
      <c r="BH892">
        <v>11</v>
      </c>
      <c r="BI892">
        <v>2</v>
      </c>
      <c r="BJ892">
        <v>4</v>
      </c>
      <c r="BK892">
        <v>2</v>
      </c>
      <c r="BL892">
        <v>0</v>
      </c>
      <c r="BM892">
        <v>1</v>
      </c>
      <c r="BN892">
        <v>0</v>
      </c>
      <c r="BO892">
        <v>0</v>
      </c>
      <c r="BP892">
        <v>0</v>
      </c>
      <c r="BQ892">
        <v>0</v>
      </c>
      <c r="BR892">
        <v>2</v>
      </c>
      <c r="BS892">
        <v>0</v>
      </c>
      <c r="BT892">
        <v>4</v>
      </c>
      <c r="BU892">
        <v>1</v>
      </c>
      <c r="BV892">
        <v>0</v>
      </c>
      <c r="BW892">
        <v>0</v>
      </c>
      <c r="BX892">
        <v>2</v>
      </c>
      <c r="BY892">
        <v>1</v>
      </c>
      <c r="BZ892">
        <v>0</v>
      </c>
      <c r="CA892">
        <v>1</v>
      </c>
      <c r="CB892">
        <v>0</v>
      </c>
      <c r="CC892">
        <v>2</v>
      </c>
      <c r="CD892">
        <v>0</v>
      </c>
      <c r="CE892">
        <v>1</v>
      </c>
      <c r="CF892">
        <v>0</v>
      </c>
      <c r="CG892">
        <v>1</v>
      </c>
      <c r="CH892">
        <v>3</v>
      </c>
      <c r="CI892">
        <v>52</v>
      </c>
      <c r="CJ892">
        <v>6</v>
      </c>
      <c r="CK892">
        <v>4</v>
      </c>
      <c r="CL892">
        <v>1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1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6</v>
      </c>
      <c r="DJ892">
        <v>1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1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1</v>
      </c>
      <c r="EN892">
        <v>1</v>
      </c>
      <c r="EO892">
        <v>0</v>
      </c>
      <c r="EP892">
        <v>0</v>
      </c>
      <c r="EQ892">
        <v>0</v>
      </c>
      <c r="ER892">
        <v>0</v>
      </c>
      <c r="ES892">
        <v>1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0</v>
      </c>
      <c r="FD892">
        <v>0</v>
      </c>
      <c r="FE892">
        <v>0</v>
      </c>
      <c r="FF892">
        <v>0</v>
      </c>
      <c r="FG892">
        <v>0</v>
      </c>
      <c r="FH892">
        <v>0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1</v>
      </c>
      <c r="FR892">
        <v>1</v>
      </c>
      <c r="FS892">
        <v>0</v>
      </c>
      <c r="FT892">
        <v>0</v>
      </c>
      <c r="FU892">
        <v>1</v>
      </c>
      <c r="FV892">
        <v>0</v>
      </c>
      <c r="FW892">
        <v>0</v>
      </c>
      <c r="FX892">
        <v>0</v>
      </c>
      <c r="FY892">
        <v>0</v>
      </c>
      <c r="FZ892">
        <v>0</v>
      </c>
      <c r="GA892">
        <v>0</v>
      </c>
      <c r="GB892">
        <v>0</v>
      </c>
      <c r="GC892">
        <v>0</v>
      </c>
      <c r="GD892">
        <v>0</v>
      </c>
      <c r="GE892">
        <v>0</v>
      </c>
      <c r="GF892">
        <v>0</v>
      </c>
      <c r="GG892">
        <v>0</v>
      </c>
      <c r="GH892">
        <v>0</v>
      </c>
      <c r="GI892">
        <v>0</v>
      </c>
      <c r="GJ892">
        <v>0</v>
      </c>
      <c r="GK892">
        <v>0</v>
      </c>
      <c r="GL892">
        <v>0</v>
      </c>
      <c r="GM892">
        <v>0</v>
      </c>
      <c r="GN892">
        <v>0</v>
      </c>
      <c r="GO892">
        <v>0</v>
      </c>
      <c r="GP892">
        <v>0</v>
      </c>
      <c r="GQ892">
        <v>0</v>
      </c>
      <c r="GR892">
        <v>0</v>
      </c>
      <c r="GS892">
        <v>0</v>
      </c>
      <c r="GT892">
        <v>0</v>
      </c>
      <c r="GU892">
        <v>1</v>
      </c>
      <c r="GV892">
        <v>15</v>
      </c>
      <c r="GW892">
        <v>5</v>
      </c>
      <c r="GX892">
        <v>2</v>
      </c>
      <c r="GY892">
        <v>0</v>
      </c>
      <c r="GZ892">
        <v>0</v>
      </c>
      <c r="HA892">
        <v>0</v>
      </c>
      <c r="HB892">
        <v>0</v>
      </c>
      <c r="HC892">
        <v>1</v>
      </c>
      <c r="HD892">
        <v>0</v>
      </c>
      <c r="HE892">
        <v>0</v>
      </c>
      <c r="HF892">
        <v>1</v>
      </c>
      <c r="HG892">
        <v>1</v>
      </c>
      <c r="HH892">
        <v>0</v>
      </c>
      <c r="HI892">
        <v>0</v>
      </c>
      <c r="HJ892">
        <v>0</v>
      </c>
      <c r="HK892">
        <v>0</v>
      </c>
      <c r="HL892">
        <v>0</v>
      </c>
      <c r="HM892">
        <v>0</v>
      </c>
      <c r="HN892">
        <v>0</v>
      </c>
      <c r="HO892">
        <v>0</v>
      </c>
      <c r="HP892">
        <v>0</v>
      </c>
      <c r="HQ892">
        <v>1</v>
      </c>
      <c r="HR892">
        <v>1</v>
      </c>
      <c r="HS892">
        <v>1</v>
      </c>
      <c r="HT892">
        <v>0</v>
      </c>
      <c r="HU892">
        <v>2</v>
      </c>
      <c r="HV892">
        <v>0</v>
      </c>
      <c r="HW892">
        <v>0</v>
      </c>
      <c r="HX892">
        <v>0</v>
      </c>
      <c r="HY892">
        <v>15</v>
      </c>
      <c r="HZ892">
        <v>5</v>
      </c>
      <c r="IA892">
        <v>1</v>
      </c>
      <c r="IB892">
        <v>1</v>
      </c>
      <c r="IC892">
        <v>0</v>
      </c>
      <c r="ID892">
        <v>0</v>
      </c>
      <c r="IE892">
        <v>1</v>
      </c>
      <c r="IF892">
        <v>0</v>
      </c>
      <c r="IG892">
        <v>0</v>
      </c>
      <c r="IH892">
        <v>0</v>
      </c>
      <c r="II892">
        <v>0</v>
      </c>
      <c r="IJ892">
        <v>0</v>
      </c>
      <c r="IK892">
        <v>0</v>
      </c>
      <c r="IL892">
        <v>0</v>
      </c>
      <c r="IM892">
        <v>0</v>
      </c>
      <c r="IN892">
        <v>0</v>
      </c>
      <c r="IO892">
        <v>0</v>
      </c>
      <c r="IP892">
        <v>0</v>
      </c>
      <c r="IQ892">
        <v>0</v>
      </c>
      <c r="IR892">
        <v>0</v>
      </c>
      <c r="IS892">
        <v>1</v>
      </c>
      <c r="IT892">
        <v>0</v>
      </c>
      <c r="IU892">
        <v>0</v>
      </c>
      <c r="IV892">
        <v>0</v>
      </c>
      <c r="IW892">
        <v>0</v>
      </c>
      <c r="IX892">
        <v>0</v>
      </c>
      <c r="IY892">
        <v>1</v>
      </c>
      <c r="IZ892">
        <v>0</v>
      </c>
      <c r="JA892">
        <v>0</v>
      </c>
      <c r="JB892">
        <v>0</v>
      </c>
      <c r="JC892">
        <v>5</v>
      </c>
      <c r="JD892" t="s">
        <v>0</v>
      </c>
      <c r="JE892" t="s">
        <v>0</v>
      </c>
      <c r="JF892" t="s">
        <v>0</v>
      </c>
      <c r="JG892" t="s">
        <v>0</v>
      </c>
      <c r="JH892" t="s">
        <v>0</v>
      </c>
      <c r="JI892" t="s">
        <v>0</v>
      </c>
      <c r="JJ892" t="s">
        <v>0</v>
      </c>
      <c r="JK892" t="s">
        <v>0</v>
      </c>
      <c r="JL892" t="s">
        <v>0</v>
      </c>
      <c r="JM892" t="s">
        <v>0</v>
      </c>
      <c r="JN892" t="s">
        <v>0</v>
      </c>
      <c r="JO892" t="s">
        <v>0</v>
      </c>
      <c r="JP892" t="s">
        <v>0</v>
      </c>
      <c r="JQ892" t="s">
        <v>0</v>
      </c>
      <c r="JR892" t="s">
        <v>0</v>
      </c>
      <c r="JS892" t="s">
        <v>0</v>
      </c>
      <c r="JT892" t="s">
        <v>0</v>
      </c>
      <c r="JU892" t="s">
        <v>0</v>
      </c>
      <c r="JV892" t="s">
        <v>0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0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0</v>
      </c>
      <c r="KS892">
        <v>1</v>
      </c>
      <c r="KT892">
        <v>0</v>
      </c>
      <c r="KU892">
        <v>1</v>
      </c>
      <c r="KV892">
        <v>0</v>
      </c>
      <c r="KW892">
        <v>0</v>
      </c>
      <c r="KX892">
        <v>0</v>
      </c>
      <c r="KY892">
        <v>0</v>
      </c>
      <c r="KZ892">
        <v>0</v>
      </c>
      <c r="LA892">
        <v>0</v>
      </c>
      <c r="LB892">
        <v>0</v>
      </c>
      <c r="LC892">
        <v>0</v>
      </c>
      <c r="LD892">
        <v>0</v>
      </c>
      <c r="LE892">
        <v>0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0</v>
      </c>
      <c r="LL892">
        <v>0</v>
      </c>
      <c r="LM892">
        <v>0</v>
      </c>
      <c r="LN892">
        <v>0</v>
      </c>
      <c r="LO892">
        <v>0</v>
      </c>
      <c r="LP892">
        <v>0</v>
      </c>
      <c r="LQ892">
        <v>0</v>
      </c>
      <c r="LR892">
        <v>0</v>
      </c>
      <c r="LS892">
        <v>0</v>
      </c>
      <c r="LT892">
        <v>0</v>
      </c>
      <c r="LU892">
        <v>1</v>
      </c>
      <c r="LV892">
        <v>0</v>
      </c>
      <c r="LW892">
        <v>0</v>
      </c>
      <c r="LX892">
        <v>0</v>
      </c>
      <c r="LY892">
        <v>0</v>
      </c>
      <c r="LZ892">
        <v>0</v>
      </c>
      <c r="MA892">
        <v>0</v>
      </c>
      <c r="MB892">
        <v>0</v>
      </c>
      <c r="MC892">
        <v>0</v>
      </c>
      <c r="MD892">
        <v>0</v>
      </c>
      <c r="ME892">
        <v>0</v>
      </c>
      <c r="MF892">
        <v>0</v>
      </c>
      <c r="MG892">
        <v>0</v>
      </c>
      <c r="MH892">
        <v>0</v>
      </c>
      <c r="MI892">
        <v>0</v>
      </c>
      <c r="MJ892">
        <v>0</v>
      </c>
      <c r="MK892">
        <v>0</v>
      </c>
      <c r="ML892">
        <v>0</v>
      </c>
      <c r="MM892">
        <v>0</v>
      </c>
    </row>
    <row r="893" spans="1:351">
      <c r="A893" t="s">
        <v>136</v>
      </c>
      <c r="B893" t="s">
        <v>135</v>
      </c>
      <c r="C893" t="str">
        <f>"206101"</f>
        <v>206101</v>
      </c>
      <c r="D893" t="s">
        <v>6</v>
      </c>
      <c r="E893">
        <v>182</v>
      </c>
      <c r="F893">
        <v>563</v>
      </c>
      <c r="G893">
        <v>713</v>
      </c>
      <c r="H893">
        <v>471</v>
      </c>
      <c r="I893">
        <v>242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242</v>
      </c>
      <c r="T893">
        <v>0</v>
      </c>
      <c r="U893">
        <v>0</v>
      </c>
      <c r="V893">
        <v>242</v>
      </c>
      <c r="W893">
        <v>46</v>
      </c>
      <c r="X893">
        <v>40</v>
      </c>
      <c r="Y893">
        <v>5</v>
      </c>
      <c r="Z893">
        <v>1</v>
      </c>
      <c r="AA893">
        <v>196</v>
      </c>
      <c r="AB893">
        <v>24</v>
      </c>
      <c r="AC893">
        <v>9</v>
      </c>
      <c r="AD893">
        <v>2</v>
      </c>
      <c r="AE893">
        <v>2</v>
      </c>
      <c r="AF893">
        <v>1</v>
      </c>
      <c r="AG893">
        <v>0</v>
      </c>
      <c r="AH893">
        <v>1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1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2</v>
      </c>
      <c r="AW893">
        <v>2</v>
      </c>
      <c r="AX893">
        <v>0</v>
      </c>
      <c r="AY893">
        <v>0</v>
      </c>
      <c r="AZ893">
        <v>0</v>
      </c>
      <c r="BA893">
        <v>1</v>
      </c>
      <c r="BB893">
        <v>0</v>
      </c>
      <c r="BC893">
        <v>0</v>
      </c>
      <c r="BD893">
        <v>1</v>
      </c>
      <c r="BE893">
        <v>24</v>
      </c>
      <c r="BF893">
        <v>97</v>
      </c>
      <c r="BG893">
        <v>43</v>
      </c>
      <c r="BH893">
        <v>16</v>
      </c>
      <c r="BI893">
        <v>3</v>
      </c>
      <c r="BJ893">
        <v>1</v>
      </c>
      <c r="BK893">
        <v>0</v>
      </c>
      <c r="BL893">
        <v>2</v>
      </c>
      <c r="BM893">
        <v>1</v>
      </c>
      <c r="BN893">
        <v>1</v>
      </c>
      <c r="BO893">
        <v>2</v>
      </c>
      <c r="BP893">
        <v>1</v>
      </c>
      <c r="BQ893">
        <v>2</v>
      </c>
      <c r="BR893">
        <v>2</v>
      </c>
      <c r="BS893">
        <v>1</v>
      </c>
      <c r="BT893">
        <v>4</v>
      </c>
      <c r="BU893">
        <v>1</v>
      </c>
      <c r="BV893">
        <v>0</v>
      </c>
      <c r="BW893">
        <v>0</v>
      </c>
      <c r="BX893">
        <v>2</v>
      </c>
      <c r="BY893">
        <v>0</v>
      </c>
      <c r="BZ893">
        <v>3</v>
      </c>
      <c r="CA893">
        <v>0</v>
      </c>
      <c r="CB893">
        <v>1</v>
      </c>
      <c r="CC893">
        <v>2</v>
      </c>
      <c r="CD893">
        <v>1</v>
      </c>
      <c r="CE893">
        <v>3</v>
      </c>
      <c r="CF893">
        <v>0</v>
      </c>
      <c r="CG893">
        <v>1</v>
      </c>
      <c r="CH893">
        <v>4</v>
      </c>
      <c r="CI893">
        <v>97</v>
      </c>
      <c r="CJ893">
        <v>6</v>
      </c>
      <c r="CK893">
        <v>3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1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1</v>
      </c>
      <c r="DF893">
        <v>0</v>
      </c>
      <c r="DG893">
        <v>0</v>
      </c>
      <c r="DH893">
        <v>1</v>
      </c>
      <c r="DI893">
        <v>6</v>
      </c>
      <c r="DJ893">
        <v>8</v>
      </c>
      <c r="DK893">
        <v>1</v>
      </c>
      <c r="DL893">
        <v>1</v>
      </c>
      <c r="DM893">
        <v>1</v>
      </c>
      <c r="DN893">
        <v>0</v>
      </c>
      <c r="DO893">
        <v>0</v>
      </c>
      <c r="DP893">
        <v>1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1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1</v>
      </c>
      <c r="EI893">
        <v>1</v>
      </c>
      <c r="EJ893">
        <v>0</v>
      </c>
      <c r="EK893">
        <v>0</v>
      </c>
      <c r="EL893">
        <v>1</v>
      </c>
      <c r="EM893">
        <v>8</v>
      </c>
      <c r="EN893">
        <v>4</v>
      </c>
      <c r="EO893">
        <v>2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1</v>
      </c>
      <c r="EX893">
        <v>0</v>
      </c>
      <c r="EY893">
        <v>0</v>
      </c>
      <c r="EZ893">
        <v>0</v>
      </c>
      <c r="FA893">
        <v>0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0</v>
      </c>
      <c r="FP893">
        <v>1</v>
      </c>
      <c r="FQ893">
        <v>4</v>
      </c>
      <c r="FR893">
        <v>14</v>
      </c>
      <c r="FS893">
        <v>4</v>
      </c>
      <c r="FT893">
        <v>1</v>
      </c>
      <c r="FU893">
        <v>0</v>
      </c>
      <c r="FV893">
        <v>1</v>
      </c>
      <c r="FW893">
        <v>0</v>
      </c>
      <c r="FX893">
        <v>0</v>
      </c>
      <c r="FY893">
        <v>0</v>
      </c>
      <c r="FZ893">
        <v>0</v>
      </c>
      <c r="GA893">
        <v>0</v>
      </c>
      <c r="GB893">
        <v>0</v>
      </c>
      <c r="GC893">
        <v>0</v>
      </c>
      <c r="GD893">
        <v>0</v>
      </c>
      <c r="GE893">
        <v>0</v>
      </c>
      <c r="GF893">
        <v>1</v>
      </c>
      <c r="GG893">
        <v>0</v>
      </c>
      <c r="GH893">
        <v>1</v>
      </c>
      <c r="GI893">
        <v>0</v>
      </c>
      <c r="GJ893">
        <v>1</v>
      </c>
      <c r="GK893">
        <v>0</v>
      </c>
      <c r="GL893">
        <v>0</v>
      </c>
      <c r="GM893">
        <v>1</v>
      </c>
      <c r="GN893">
        <v>0</v>
      </c>
      <c r="GO893">
        <v>0</v>
      </c>
      <c r="GP893">
        <v>2</v>
      </c>
      <c r="GQ893">
        <v>2</v>
      </c>
      <c r="GR893">
        <v>0</v>
      </c>
      <c r="GS893">
        <v>0</v>
      </c>
      <c r="GT893">
        <v>0</v>
      </c>
      <c r="GU893">
        <v>14</v>
      </c>
      <c r="GV893">
        <v>28</v>
      </c>
      <c r="GW893">
        <v>12</v>
      </c>
      <c r="GX893">
        <v>4</v>
      </c>
      <c r="GY893">
        <v>1</v>
      </c>
      <c r="GZ893">
        <v>2</v>
      </c>
      <c r="HA893">
        <v>0</v>
      </c>
      <c r="HB893">
        <v>0</v>
      </c>
      <c r="HC893">
        <v>0</v>
      </c>
      <c r="HD893">
        <v>0</v>
      </c>
      <c r="HE893">
        <v>1</v>
      </c>
      <c r="HF893">
        <v>0</v>
      </c>
      <c r="HG893">
        <v>0</v>
      </c>
      <c r="HH893">
        <v>0</v>
      </c>
      <c r="HI893">
        <v>0</v>
      </c>
      <c r="HJ893">
        <v>0</v>
      </c>
      <c r="HK893">
        <v>1</v>
      </c>
      <c r="HL893">
        <v>0</v>
      </c>
      <c r="HM893">
        <v>1</v>
      </c>
      <c r="HN893">
        <v>1</v>
      </c>
      <c r="HO893">
        <v>0</v>
      </c>
      <c r="HP893">
        <v>1</v>
      </c>
      <c r="HQ893">
        <v>0</v>
      </c>
      <c r="HR893">
        <v>0</v>
      </c>
      <c r="HS893">
        <v>2</v>
      </c>
      <c r="HT893">
        <v>0</v>
      </c>
      <c r="HU893">
        <v>1</v>
      </c>
      <c r="HV893">
        <v>0</v>
      </c>
      <c r="HW893">
        <v>0</v>
      </c>
      <c r="HX893">
        <v>1</v>
      </c>
      <c r="HY893">
        <v>28</v>
      </c>
      <c r="HZ893">
        <v>9</v>
      </c>
      <c r="IA893">
        <v>3</v>
      </c>
      <c r="IB893">
        <v>1</v>
      </c>
      <c r="IC893">
        <v>0</v>
      </c>
      <c r="ID893">
        <v>1</v>
      </c>
      <c r="IE893">
        <v>0</v>
      </c>
      <c r="IF893">
        <v>0</v>
      </c>
      <c r="IG893">
        <v>0</v>
      </c>
      <c r="IH893">
        <v>0</v>
      </c>
      <c r="II893">
        <v>0</v>
      </c>
      <c r="IJ893">
        <v>0</v>
      </c>
      <c r="IK893">
        <v>0</v>
      </c>
      <c r="IL893">
        <v>1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0</v>
      </c>
      <c r="IS893">
        <v>0</v>
      </c>
      <c r="IT893">
        <v>0</v>
      </c>
      <c r="IU893">
        <v>0</v>
      </c>
      <c r="IV893">
        <v>0</v>
      </c>
      <c r="IW893">
        <v>1</v>
      </c>
      <c r="IX893">
        <v>1</v>
      </c>
      <c r="IY893">
        <v>1</v>
      </c>
      <c r="IZ893">
        <v>0</v>
      </c>
      <c r="JA893">
        <v>0</v>
      </c>
      <c r="JB893">
        <v>0</v>
      </c>
      <c r="JC893">
        <v>9</v>
      </c>
      <c r="JD893" t="s">
        <v>0</v>
      </c>
      <c r="JE893" t="s">
        <v>0</v>
      </c>
      <c r="JF893" t="s">
        <v>0</v>
      </c>
      <c r="JG893" t="s">
        <v>0</v>
      </c>
      <c r="JH893" t="s">
        <v>0</v>
      </c>
      <c r="JI893" t="s">
        <v>0</v>
      </c>
      <c r="JJ893" t="s">
        <v>0</v>
      </c>
      <c r="JK893" t="s">
        <v>0</v>
      </c>
      <c r="JL893" t="s">
        <v>0</v>
      </c>
      <c r="JM893" t="s">
        <v>0</v>
      </c>
      <c r="JN893" t="s">
        <v>0</v>
      </c>
      <c r="JO893" t="s">
        <v>0</v>
      </c>
      <c r="JP893" t="s">
        <v>0</v>
      </c>
      <c r="JQ893" t="s">
        <v>0</v>
      </c>
      <c r="JR893" t="s">
        <v>0</v>
      </c>
      <c r="JS893" t="s">
        <v>0</v>
      </c>
      <c r="JT893" t="s">
        <v>0</v>
      </c>
      <c r="JU893" t="s">
        <v>0</v>
      </c>
      <c r="JV893" t="s">
        <v>0</v>
      </c>
      <c r="JW893">
        <v>4</v>
      </c>
      <c r="JX893">
        <v>1</v>
      </c>
      <c r="JY893">
        <v>0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1</v>
      </c>
      <c r="KG893">
        <v>0</v>
      </c>
      <c r="KH893">
        <v>0</v>
      </c>
      <c r="KI893">
        <v>0</v>
      </c>
      <c r="KJ893">
        <v>1</v>
      </c>
      <c r="KK893">
        <v>1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0</v>
      </c>
      <c r="KR893">
        <v>4</v>
      </c>
      <c r="KS893">
        <v>0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0</v>
      </c>
      <c r="KZ893">
        <v>0</v>
      </c>
      <c r="LA893">
        <v>0</v>
      </c>
      <c r="LB893">
        <v>0</v>
      </c>
      <c r="LC893">
        <v>0</v>
      </c>
      <c r="LD893">
        <v>0</v>
      </c>
      <c r="LE893">
        <v>0</v>
      </c>
      <c r="LF893">
        <v>0</v>
      </c>
      <c r="LG893">
        <v>0</v>
      </c>
      <c r="LH893">
        <v>0</v>
      </c>
      <c r="LI893">
        <v>0</v>
      </c>
      <c r="LJ893">
        <v>0</v>
      </c>
      <c r="LK893">
        <v>0</v>
      </c>
      <c r="LL893">
        <v>0</v>
      </c>
      <c r="LM893">
        <v>0</v>
      </c>
      <c r="LN893">
        <v>0</v>
      </c>
      <c r="LO893">
        <v>0</v>
      </c>
      <c r="LP893">
        <v>0</v>
      </c>
      <c r="LQ893">
        <v>0</v>
      </c>
      <c r="LR893">
        <v>0</v>
      </c>
      <c r="LS893">
        <v>0</v>
      </c>
      <c r="LT893">
        <v>0</v>
      </c>
      <c r="LU893">
        <v>0</v>
      </c>
      <c r="LV893">
        <v>2</v>
      </c>
      <c r="LW893">
        <v>0</v>
      </c>
      <c r="LX893">
        <v>0</v>
      </c>
      <c r="LY893">
        <v>0</v>
      </c>
      <c r="LZ893">
        <v>0</v>
      </c>
      <c r="MA893">
        <v>0</v>
      </c>
      <c r="MB893">
        <v>0</v>
      </c>
      <c r="MC893">
        <v>1</v>
      </c>
      <c r="MD893">
        <v>0</v>
      </c>
      <c r="ME893">
        <v>0</v>
      </c>
      <c r="MF893">
        <v>0</v>
      </c>
      <c r="MG893">
        <v>0</v>
      </c>
      <c r="MH893">
        <v>0</v>
      </c>
      <c r="MI893">
        <v>0</v>
      </c>
      <c r="MJ893">
        <v>1</v>
      </c>
      <c r="MK893">
        <v>0</v>
      </c>
      <c r="ML893">
        <v>0</v>
      </c>
      <c r="MM893">
        <v>2</v>
      </c>
    </row>
    <row r="894" spans="1:351">
      <c r="A894" t="s">
        <v>134</v>
      </c>
      <c r="B894" t="s">
        <v>77</v>
      </c>
      <c r="C894" t="str">
        <f>"206201"</f>
        <v>206201</v>
      </c>
      <c r="D894" t="s">
        <v>133</v>
      </c>
      <c r="E894">
        <v>1</v>
      </c>
      <c r="F894">
        <v>1713</v>
      </c>
      <c r="G894">
        <v>1320</v>
      </c>
      <c r="H894">
        <v>462</v>
      </c>
      <c r="I894">
        <v>858</v>
      </c>
      <c r="J894">
        <v>1</v>
      </c>
      <c r="K894">
        <v>5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858</v>
      </c>
      <c r="T894">
        <v>0</v>
      </c>
      <c r="U894">
        <v>0</v>
      </c>
      <c r="V894">
        <v>858</v>
      </c>
      <c r="W894">
        <v>7</v>
      </c>
      <c r="X894">
        <v>3</v>
      </c>
      <c r="Y894">
        <v>2</v>
      </c>
      <c r="Z894">
        <v>2</v>
      </c>
      <c r="AA894">
        <v>851</v>
      </c>
      <c r="AB894">
        <v>440</v>
      </c>
      <c r="AC894">
        <v>14</v>
      </c>
      <c r="AD894">
        <v>22</v>
      </c>
      <c r="AE894">
        <v>0</v>
      </c>
      <c r="AF894">
        <v>196</v>
      </c>
      <c r="AG894">
        <v>13</v>
      </c>
      <c r="AH894">
        <v>150</v>
      </c>
      <c r="AI894">
        <v>15</v>
      </c>
      <c r="AJ894">
        <v>4</v>
      </c>
      <c r="AK894">
        <v>0</v>
      </c>
      <c r="AL894">
        <v>3</v>
      </c>
      <c r="AM894">
        <v>2</v>
      </c>
      <c r="AN894">
        <v>0</v>
      </c>
      <c r="AO894">
        <v>0</v>
      </c>
      <c r="AP894">
        <v>0</v>
      </c>
      <c r="AQ894">
        <v>2</v>
      </c>
      <c r="AR894">
        <v>2</v>
      </c>
      <c r="AS894">
        <v>1</v>
      </c>
      <c r="AT894">
        <v>0</v>
      </c>
      <c r="AU894">
        <v>1</v>
      </c>
      <c r="AV894">
        <v>0</v>
      </c>
      <c r="AW894">
        <v>3</v>
      </c>
      <c r="AX894">
        <v>0</v>
      </c>
      <c r="AY894">
        <v>0</v>
      </c>
      <c r="AZ894">
        <v>1</v>
      </c>
      <c r="BA894">
        <v>0</v>
      </c>
      <c r="BB894">
        <v>3</v>
      </c>
      <c r="BC894">
        <v>7</v>
      </c>
      <c r="BD894">
        <v>1</v>
      </c>
      <c r="BE894">
        <v>440</v>
      </c>
      <c r="BF894">
        <v>143</v>
      </c>
      <c r="BG894">
        <v>35</v>
      </c>
      <c r="BH894">
        <v>13</v>
      </c>
      <c r="BI894">
        <v>8</v>
      </c>
      <c r="BJ894">
        <v>1</v>
      </c>
      <c r="BK894">
        <v>0</v>
      </c>
      <c r="BL894">
        <v>1</v>
      </c>
      <c r="BM894">
        <v>44</v>
      </c>
      <c r="BN894">
        <v>1</v>
      </c>
      <c r="BO894">
        <v>1</v>
      </c>
      <c r="BP894">
        <v>0</v>
      </c>
      <c r="BQ894">
        <v>2</v>
      </c>
      <c r="BR894">
        <v>0</v>
      </c>
      <c r="BS894">
        <v>0</v>
      </c>
      <c r="BT894">
        <v>2</v>
      </c>
      <c r="BU894">
        <v>0</v>
      </c>
      <c r="BV894">
        <v>2</v>
      </c>
      <c r="BW894">
        <v>2</v>
      </c>
      <c r="BX894">
        <v>0</v>
      </c>
      <c r="BY894">
        <v>0</v>
      </c>
      <c r="BZ894">
        <v>0</v>
      </c>
      <c r="CA894">
        <v>1</v>
      </c>
      <c r="CB894">
        <v>2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28</v>
      </c>
      <c r="CI894">
        <v>143</v>
      </c>
      <c r="CJ894">
        <v>20</v>
      </c>
      <c r="CK894">
        <v>7</v>
      </c>
      <c r="CL894">
        <v>2</v>
      </c>
      <c r="CM894">
        <v>4</v>
      </c>
      <c r="CN894">
        <v>1</v>
      </c>
      <c r="CO894">
        <v>0</v>
      </c>
      <c r="CP894">
        <v>1</v>
      </c>
      <c r="CQ894">
        <v>3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1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1</v>
      </c>
      <c r="DG894">
        <v>0</v>
      </c>
      <c r="DH894">
        <v>0</v>
      </c>
      <c r="DI894">
        <v>20</v>
      </c>
      <c r="DJ894">
        <v>43</v>
      </c>
      <c r="DK894">
        <v>24</v>
      </c>
      <c r="DL894">
        <v>0</v>
      </c>
      <c r="DM894">
        <v>1</v>
      </c>
      <c r="DN894">
        <v>2</v>
      </c>
      <c r="DO894">
        <v>3</v>
      </c>
      <c r="DP894">
        <v>0</v>
      </c>
      <c r="DQ894">
        <v>2</v>
      </c>
      <c r="DR894">
        <v>0</v>
      </c>
      <c r="DS894">
        <v>1</v>
      </c>
      <c r="DT894">
        <v>1</v>
      </c>
      <c r="DU894">
        <v>1</v>
      </c>
      <c r="DV894">
        <v>1</v>
      </c>
      <c r="DW894">
        <v>2</v>
      </c>
      <c r="DX894">
        <v>0</v>
      </c>
      <c r="DY894">
        <v>0</v>
      </c>
      <c r="DZ894">
        <v>0</v>
      </c>
      <c r="EA894">
        <v>0</v>
      </c>
      <c r="EB894">
        <v>1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3</v>
      </c>
      <c r="EI894">
        <v>1</v>
      </c>
      <c r="EJ894">
        <v>0</v>
      </c>
      <c r="EK894">
        <v>0</v>
      </c>
      <c r="EL894">
        <v>0</v>
      </c>
      <c r="EM894">
        <v>43</v>
      </c>
      <c r="EN894">
        <v>34</v>
      </c>
      <c r="EO894">
        <v>6</v>
      </c>
      <c r="EP894">
        <v>2</v>
      </c>
      <c r="EQ894">
        <v>1</v>
      </c>
      <c r="ER894">
        <v>0</v>
      </c>
      <c r="ES894">
        <v>0</v>
      </c>
      <c r="ET894">
        <v>0</v>
      </c>
      <c r="EU894">
        <v>22</v>
      </c>
      <c r="EV894">
        <v>1</v>
      </c>
      <c r="EW894">
        <v>1</v>
      </c>
      <c r="EX894">
        <v>0</v>
      </c>
      <c r="EY894">
        <v>0</v>
      </c>
      <c r="EZ894">
        <v>0</v>
      </c>
      <c r="FA894">
        <v>0</v>
      </c>
      <c r="FB894">
        <v>1</v>
      </c>
      <c r="FC894">
        <v>0</v>
      </c>
      <c r="FD894">
        <v>0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0</v>
      </c>
      <c r="FO894">
        <v>0</v>
      </c>
      <c r="FP894">
        <v>0</v>
      </c>
      <c r="FQ894">
        <v>34</v>
      </c>
      <c r="FR894">
        <v>38</v>
      </c>
      <c r="FS894">
        <v>15</v>
      </c>
      <c r="FT894">
        <v>3</v>
      </c>
      <c r="FU894">
        <v>1</v>
      </c>
      <c r="FV894">
        <v>3</v>
      </c>
      <c r="FW894">
        <v>1</v>
      </c>
      <c r="FX894">
        <v>2</v>
      </c>
      <c r="FY894">
        <v>0</v>
      </c>
      <c r="FZ894">
        <v>0</v>
      </c>
      <c r="GA894">
        <v>0</v>
      </c>
      <c r="GB894">
        <v>6</v>
      </c>
      <c r="GC894">
        <v>1</v>
      </c>
      <c r="GD894">
        <v>0</v>
      </c>
      <c r="GE894">
        <v>0</v>
      </c>
      <c r="GF894">
        <v>1</v>
      </c>
      <c r="GG894">
        <v>0</v>
      </c>
      <c r="GH894">
        <v>0</v>
      </c>
      <c r="GI894">
        <v>0</v>
      </c>
      <c r="GJ894">
        <v>1</v>
      </c>
      <c r="GK894">
        <v>0</v>
      </c>
      <c r="GL894">
        <v>0</v>
      </c>
      <c r="GM894">
        <v>0</v>
      </c>
      <c r="GN894">
        <v>0</v>
      </c>
      <c r="GO894">
        <v>0</v>
      </c>
      <c r="GP894">
        <v>3</v>
      </c>
      <c r="GQ894">
        <v>0</v>
      </c>
      <c r="GR894">
        <v>0</v>
      </c>
      <c r="GS894">
        <v>0</v>
      </c>
      <c r="GT894">
        <v>1</v>
      </c>
      <c r="GU894">
        <v>38</v>
      </c>
      <c r="GV894">
        <v>76</v>
      </c>
      <c r="GW894">
        <v>25</v>
      </c>
      <c r="GX894">
        <v>2</v>
      </c>
      <c r="GY894">
        <v>5</v>
      </c>
      <c r="GZ894">
        <v>24</v>
      </c>
      <c r="HA894">
        <v>2</v>
      </c>
      <c r="HB894">
        <v>2</v>
      </c>
      <c r="HC894">
        <v>2</v>
      </c>
      <c r="HD894">
        <v>1</v>
      </c>
      <c r="HE894">
        <v>0</v>
      </c>
      <c r="HF894">
        <v>0</v>
      </c>
      <c r="HG894">
        <v>0</v>
      </c>
      <c r="HH894">
        <v>3</v>
      </c>
      <c r="HI894">
        <v>1</v>
      </c>
      <c r="HJ894">
        <v>0</v>
      </c>
      <c r="HK894">
        <v>0</v>
      </c>
      <c r="HL894">
        <v>1</v>
      </c>
      <c r="HM894">
        <v>0</v>
      </c>
      <c r="HN894">
        <v>1</v>
      </c>
      <c r="HO894">
        <v>0</v>
      </c>
      <c r="HP894">
        <v>2</v>
      </c>
      <c r="HQ894">
        <v>1</v>
      </c>
      <c r="HR894">
        <v>1</v>
      </c>
      <c r="HS894">
        <v>1</v>
      </c>
      <c r="HT894">
        <v>0</v>
      </c>
      <c r="HU894">
        <v>1</v>
      </c>
      <c r="HV894">
        <v>0</v>
      </c>
      <c r="HW894">
        <v>1</v>
      </c>
      <c r="HX894">
        <v>0</v>
      </c>
      <c r="HY894">
        <v>76</v>
      </c>
      <c r="HZ894">
        <v>42</v>
      </c>
      <c r="IA894">
        <v>26</v>
      </c>
      <c r="IB894">
        <v>7</v>
      </c>
      <c r="IC894">
        <v>0</v>
      </c>
      <c r="ID894">
        <v>1</v>
      </c>
      <c r="IE894">
        <v>1</v>
      </c>
      <c r="IF894">
        <v>1</v>
      </c>
      <c r="IG894">
        <v>1</v>
      </c>
      <c r="IH894">
        <v>0</v>
      </c>
      <c r="II894">
        <v>2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0</v>
      </c>
      <c r="IP894">
        <v>0</v>
      </c>
      <c r="IQ894">
        <v>1</v>
      </c>
      <c r="IR894">
        <v>0</v>
      </c>
      <c r="IS894">
        <v>0</v>
      </c>
      <c r="IT894">
        <v>0</v>
      </c>
      <c r="IU894">
        <v>0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1</v>
      </c>
      <c r="JC894">
        <v>42</v>
      </c>
      <c r="JD894" t="s">
        <v>0</v>
      </c>
      <c r="JE894" t="s">
        <v>0</v>
      </c>
      <c r="JF894" t="s">
        <v>0</v>
      </c>
      <c r="JG894" t="s">
        <v>0</v>
      </c>
      <c r="JH894" t="s">
        <v>0</v>
      </c>
      <c r="JI894" t="s">
        <v>0</v>
      </c>
      <c r="JJ894" t="s">
        <v>0</v>
      </c>
      <c r="JK894" t="s">
        <v>0</v>
      </c>
      <c r="JL894" t="s">
        <v>0</v>
      </c>
      <c r="JM894" t="s">
        <v>0</v>
      </c>
      <c r="JN894" t="s">
        <v>0</v>
      </c>
      <c r="JO894" t="s">
        <v>0</v>
      </c>
      <c r="JP894" t="s">
        <v>0</v>
      </c>
      <c r="JQ894" t="s">
        <v>0</v>
      </c>
      <c r="JR894" t="s">
        <v>0</v>
      </c>
      <c r="JS894" t="s">
        <v>0</v>
      </c>
      <c r="JT894" t="s">
        <v>0</v>
      </c>
      <c r="JU894" t="s">
        <v>0</v>
      </c>
      <c r="JV894" t="s">
        <v>0</v>
      </c>
      <c r="JW894">
        <v>5</v>
      </c>
      <c r="JX894">
        <v>2</v>
      </c>
      <c r="JY894">
        <v>0</v>
      </c>
      <c r="JZ894">
        <v>0</v>
      </c>
      <c r="KA894">
        <v>0</v>
      </c>
      <c r="KB894">
        <v>0</v>
      </c>
      <c r="KC894">
        <v>2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1</v>
      </c>
      <c r="KN894">
        <v>0</v>
      </c>
      <c r="KO894">
        <v>0</v>
      </c>
      <c r="KP894">
        <v>0</v>
      </c>
      <c r="KQ894">
        <v>0</v>
      </c>
      <c r="KR894">
        <v>5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0</v>
      </c>
      <c r="LA894">
        <v>0</v>
      </c>
      <c r="LB894">
        <v>0</v>
      </c>
      <c r="LC894">
        <v>0</v>
      </c>
      <c r="LD894">
        <v>0</v>
      </c>
      <c r="LE894">
        <v>0</v>
      </c>
      <c r="LF894">
        <v>0</v>
      </c>
      <c r="LG894">
        <v>0</v>
      </c>
      <c r="LH894">
        <v>0</v>
      </c>
      <c r="LI894">
        <v>0</v>
      </c>
      <c r="LJ894">
        <v>0</v>
      </c>
      <c r="LK894">
        <v>0</v>
      </c>
      <c r="LL894">
        <v>0</v>
      </c>
      <c r="LM894">
        <v>0</v>
      </c>
      <c r="LN894">
        <v>0</v>
      </c>
      <c r="LO894">
        <v>0</v>
      </c>
      <c r="LP894">
        <v>0</v>
      </c>
      <c r="LQ894">
        <v>0</v>
      </c>
      <c r="LR894">
        <v>0</v>
      </c>
      <c r="LS894">
        <v>0</v>
      </c>
      <c r="LT894">
        <v>0</v>
      </c>
      <c r="LU894">
        <v>0</v>
      </c>
      <c r="LV894">
        <v>10</v>
      </c>
      <c r="LW894">
        <v>1</v>
      </c>
      <c r="LX894">
        <v>1</v>
      </c>
      <c r="LY894">
        <v>3</v>
      </c>
      <c r="LZ894">
        <v>0</v>
      </c>
      <c r="MA894">
        <v>1</v>
      </c>
      <c r="MB894">
        <v>0</v>
      </c>
      <c r="MC894">
        <v>0</v>
      </c>
      <c r="MD894">
        <v>0</v>
      </c>
      <c r="ME894">
        <v>1</v>
      </c>
      <c r="MF894">
        <v>0</v>
      </c>
      <c r="MG894">
        <v>1</v>
      </c>
      <c r="MH894">
        <v>0</v>
      </c>
      <c r="MI894">
        <v>0</v>
      </c>
      <c r="MJ894">
        <v>1</v>
      </c>
      <c r="MK894">
        <v>0</v>
      </c>
      <c r="ML894">
        <v>1</v>
      </c>
      <c r="MM894">
        <v>10</v>
      </c>
    </row>
    <row r="895" spans="1:351">
      <c r="A895" t="s">
        <v>132</v>
      </c>
      <c r="B895" t="s">
        <v>77</v>
      </c>
      <c r="C895" t="str">
        <f>"206201"</f>
        <v>206201</v>
      </c>
      <c r="D895" t="s">
        <v>131</v>
      </c>
      <c r="E895">
        <v>2</v>
      </c>
      <c r="F895">
        <v>1562</v>
      </c>
      <c r="G895">
        <v>1197</v>
      </c>
      <c r="H895">
        <v>413</v>
      </c>
      <c r="I895">
        <v>784</v>
      </c>
      <c r="J895">
        <v>0</v>
      </c>
      <c r="K895">
        <v>6</v>
      </c>
      <c r="L895">
        <v>3</v>
      </c>
      <c r="M895">
        <v>3</v>
      </c>
      <c r="N895">
        <v>0</v>
      </c>
      <c r="O895">
        <v>0</v>
      </c>
      <c r="P895">
        <v>0</v>
      </c>
      <c r="Q895">
        <v>0</v>
      </c>
      <c r="R895">
        <v>3</v>
      </c>
      <c r="S895">
        <v>787</v>
      </c>
      <c r="T895">
        <v>3</v>
      </c>
      <c r="U895">
        <v>0</v>
      </c>
      <c r="V895">
        <v>787</v>
      </c>
      <c r="W895">
        <v>19</v>
      </c>
      <c r="X895">
        <v>7</v>
      </c>
      <c r="Y895">
        <v>11</v>
      </c>
      <c r="Z895">
        <v>1</v>
      </c>
      <c r="AA895">
        <v>768</v>
      </c>
      <c r="AB895">
        <v>362</v>
      </c>
      <c r="AC895">
        <v>13</v>
      </c>
      <c r="AD895">
        <v>34</v>
      </c>
      <c r="AE895">
        <v>2</v>
      </c>
      <c r="AF895">
        <v>179</v>
      </c>
      <c r="AG895">
        <v>7</v>
      </c>
      <c r="AH895">
        <v>99</v>
      </c>
      <c r="AI895">
        <v>2</v>
      </c>
      <c r="AJ895">
        <v>3</v>
      </c>
      <c r="AK895">
        <v>2</v>
      </c>
      <c r="AL895">
        <v>0</v>
      </c>
      <c r="AM895">
        <v>2</v>
      </c>
      <c r="AN895">
        <v>0</v>
      </c>
      <c r="AO895">
        <v>1</v>
      </c>
      <c r="AP895">
        <v>1</v>
      </c>
      <c r="AQ895">
        <v>0</v>
      </c>
      <c r="AR895">
        <v>7</v>
      </c>
      <c r="AS895">
        <v>0</v>
      </c>
      <c r="AT895">
        <v>1</v>
      </c>
      <c r="AU895">
        <v>0</v>
      </c>
      <c r="AV895">
        <v>1</v>
      </c>
      <c r="AW895">
        <v>1</v>
      </c>
      <c r="AX895">
        <v>0</v>
      </c>
      <c r="AY895">
        <v>0</v>
      </c>
      <c r="AZ895">
        <v>0</v>
      </c>
      <c r="BA895">
        <v>1</v>
      </c>
      <c r="BB895">
        <v>4</v>
      </c>
      <c r="BC895">
        <v>1</v>
      </c>
      <c r="BD895">
        <v>1</v>
      </c>
      <c r="BE895">
        <v>362</v>
      </c>
      <c r="BF895">
        <v>189</v>
      </c>
      <c r="BG895">
        <v>55</v>
      </c>
      <c r="BH895">
        <v>9</v>
      </c>
      <c r="BI895">
        <v>7</v>
      </c>
      <c r="BJ895">
        <v>5</v>
      </c>
      <c r="BK895">
        <v>0</v>
      </c>
      <c r="BL895">
        <v>1</v>
      </c>
      <c r="BM895">
        <v>68</v>
      </c>
      <c r="BN895">
        <v>1</v>
      </c>
      <c r="BO895">
        <v>0</v>
      </c>
      <c r="BP895">
        <v>0</v>
      </c>
      <c r="BQ895">
        <v>3</v>
      </c>
      <c r="BR895">
        <v>0</v>
      </c>
      <c r="BS895">
        <v>1</v>
      </c>
      <c r="BT895">
        <v>0</v>
      </c>
      <c r="BU895">
        <v>0</v>
      </c>
      <c r="BV895">
        <v>0</v>
      </c>
      <c r="BW895">
        <v>2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1</v>
      </c>
      <c r="CD895">
        <v>0</v>
      </c>
      <c r="CE895">
        <v>1</v>
      </c>
      <c r="CF895">
        <v>1</v>
      </c>
      <c r="CG895">
        <v>0</v>
      </c>
      <c r="CH895">
        <v>34</v>
      </c>
      <c r="CI895">
        <v>189</v>
      </c>
      <c r="CJ895">
        <v>28</v>
      </c>
      <c r="CK895">
        <v>5</v>
      </c>
      <c r="CL895">
        <v>4</v>
      </c>
      <c r="CM895">
        <v>11</v>
      </c>
      <c r="CN895">
        <v>1</v>
      </c>
      <c r="CO895">
        <v>2</v>
      </c>
      <c r="CP895">
        <v>1</v>
      </c>
      <c r="CQ895">
        <v>0</v>
      </c>
      <c r="CR895">
        <v>0</v>
      </c>
      <c r="CS895">
        <v>0</v>
      </c>
      <c r="CT895">
        <v>1</v>
      </c>
      <c r="CU895">
        <v>0</v>
      </c>
      <c r="CV895">
        <v>1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1</v>
      </c>
      <c r="DE895">
        <v>1</v>
      </c>
      <c r="DF895">
        <v>0</v>
      </c>
      <c r="DG895">
        <v>0</v>
      </c>
      <c r="DH895">
        <v>0</v>
      </c>
      <c r="DI895">
        <v>28</v>
      </c>
      <c r="DJ895">
        <v>21</v>
      </c>
      <c r="DK895">
        <v>14</v>
      </c>
      <c r="DL895">
        <v>1</v>
      </c>
      <c r="DM895">
        <v>3</v>
      </c>
      <c r="DN895">
        <v>0</v>
      </c>
      <c r="DO895">
        <v>0</v>
      </c>
      <c r="DP895">
        <v>1</v>
      </c>
      <c r="DQ895">
        <v>0</v>
      </c>
      <c r="DR895">
        <v>0</v>
      </c>
      <c r="DS895">
        <v>0</v>
      </c>
      <c r="DT895">
        <v>1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1</v>
      </c>
      <c r="EM895">
        <v>21</v>
      </c>
      <c r="EN895">
        <v>11</v>
      </c>
      <c r="EO895">
        <v>3</v>
      </c>
      <c r="EP895">
        <v>1</v>
      </c>
      <c r="EQ895">
        <v>0</v>
      </c>
      <c r="ER895">
        <v>0</v>
      </c>
      <c r="ES895">
        <v>3</v>
      </c>
      <c r="ET895">
        <v>0</v>
      </c>
      <c r="EU895">
        <v>1</v>
      </c>
      <c r="EV895">
        <v>2</v>
      </c>
      <c r="EW895">
        <v>0</v>
      </c>
      <c r="EX895">
        <v>0</v>
      </c>
      <c r="EY895">
        <v>0</v>
      </c>
      <c r="EZ895">
        <v>0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0</v>
      </c>
      <c r="FN895">
        <v>0</v>
      </c>
      <c r="FO895">
        <v>0</v>
      </c>
      <c r="FP895">
        <v>1</v>
      </c>
      <c r="FQ895">
        <v>11</v>
      </c>
      <c r="FR895">
        <v>55</v>
      </c>
      <c r="FS895">
        <v>28</v>
      </c>
      <c r="FT895">
        <v>0</v>
      </c>
      <c r="FU895">
        <v>0</v>
      </c>
      <c r="FV895">
        <v>5</v>
      </c>
      <c r="FW895">
        <v>0</v>
      </c>
      <c r="FX895">
        <v>0</v>
      </c>
      <c r="FY895">
        <v>1</v>
      </c>
      <c r="FZ895">
        <v>0</v>
      </c>
      <c r="GA895">
        <v>0</v>
      </c>
      <c r="GB895">
        <v>11</v>
      </c>
      <c r="GC895">
        <v>0</v>
      </c>
      <c r="GD895">
        <v>4</v>
      </c>
      <c r="GE895">
        <v>0</v>
      </c>
      <c r="GF895">
        <v>0</v>
      </c>
      <c r="GG895">
        <v>1</v>
      </c>
      <c r="GH895">
        <v>0</v>
      </c>
      <c r="GI895">
        <v>0</v>
      </c>
      <c r="GJ895">
        <v>1</v>
      </c>
      <c r="GK895">
        <v>0</v>
      </c>
      <c r="GL895">
        <v>0</v>
      </c>
      <c r="GM895">
        <v>0</v>
      </c>
      <c r="GN895">
        <v>0</v>
      </c>
      <c r="GO895">
        <v>0</v>
      </c>
      <c r="GP895">
        <v>1</v>
      </c>
      <c r="GQ895">
        <v>2</v>
      </c>
      <c r="GR895">
        <v>0</v>
      </c>
      <c r="GS895">
        <v>1</v>
      </c>
      <c r="GT895">
        <v>0</v>
      </c>
      <c r="GU895">
        <v>55</v>
      </c>
      <c r="GV895">
        <v>62</v>
      </c>
      <c r="GW895">
        <v>21</v>
      </c>
      <c r="GX895">
        <v>9</v>
      </c>
      <c r="GY895">
        <v>3</v>
      </c>
      <c r="GZ895">
        <v>19</v>
      </c>
      <c r="HA895">
        <v>0</v>
      </c>
      <c r="HB895">
        <v>1</v>
      </c>
      <c r="HC895">
        <v>0</v>
      </c>
      <c r="HD895">
        <v>0</v>
      </c>
      <c r="HE895">
        <v>0</v>
      </c>
      <c r="HF895">
        <v>0</v>
      </c>
      <c r="HG895">
        <v>2</v>
      </c>
      <c r="HH895">
        <v>2</v>
      </c>
      <c r="HI895">
        <v>0</v>
      </c>
      <c r="HJ895">
        <v>2</v>
      </c>
      <c r="HK895">
        <v>0</v>
      </c>
      <c r="HL895">
        <v>1</v>
      </c>
      <c r="HM895">
        <v>1</v>
      </c>
      <c r="HN895">
        <v>0</v>
      </c>
      <c r="HO895">
        <v>0</v>
      </c>
      <c r="HP895">
        <v>1</v>
      </c>
      <c r="HQ895">
        <v>0</v>
      </c>
      <c r="HR895">
        <v>0</v>
      </c>
      <c r="HS895">
        <v>0</v>
      </c>
      <c r="HT895">
        <v>0</v>
      </c>
      <c r="HU895">
        <v>0</v>
      </c>
      <c r="HV895">
        <v>0</v>
      </c>
      <c r="HW895">
        <v>0</v>
      </c>
      <c r="HX895">
        <v>0</v>
      </c>
      <c r="HY895">
        <v>62</v>
      </c>
      <c r="HZ895">
        <v>31</v>
      </c>
      <c r="IA895">
        <v>19</v>
      </c>
      <c r="IB895">
        <v>7</v>
      </c>
      <c r="IC895">
        <v>0</v>
      </c>
      <c r="ID895">
        <v>0</v>
      </c>
      <c r="IE895">
        <v>0</v>
      </c>
      <c r="IF895">
        <v>0</v>
      </c>
      <c r="IG895">
        <v>0</v>
      </c>
      <c r="IH895">
        <v>0</v>
      </c>
      <c r="II895">
        <v>3</v>
      </c>
      <c r="IJ895">
        <v>1</v>
      </c>
      <c r="IK895">
        <v>0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0</v>
      </c>
      <c r="IS895">
        <v>0</v>
      </c>
      <c r="IT895">
        <v>0</v>
      </c>
      <c r="IU895">
        <v>0</v>
      </c>
      <c r="IV895">
        <v>0</v>
      </c>
      <c r="IW895">
        <v>0</v>
      </c>
      <c r="IX895">
        <v>0</v>
      </c>
      <c r="IY895">
        <v>0</v>
      </c>
      <c r="IZ895">
        <v>0</v>
      </c>
      <c r="JA895">
        <v>1</v>
      </c>
      <c r="JB895">
        <v>0</v>
      </c>
      <c r="JC895">
        <v>31</v>
      </c>
      <c r="JD895" t="s">
        <v>0</v>
      </c>
      <c r="JE895" t="s">
        <v>0</v>
      </c>
      <c r="JF895" t="s">
        <v>0</v>
      </c>
      <c r="JG895" t="s">
        <v>0</v>
      </c>
      <c r="JH895" t="s">
        <v>0</v>
      </c>
      <c r="JI895" t="s">
        <v>0</v>
      </c>
      <c r="JJ895" t="s">
        <v>0</v>
      </c>
      <c r="JK895" t="s">
        <v>0</v>
      </c>
      <c r="JL895" t="s">
        <v>0</v>
      </c>
      <c r="JM895" t="s">
        <v>0</v>
      </c>
      <c r="JN895" t="s">
        <v>0</v>
      </c>
      <c r="JO895" t="s">
        <v>0</v>
      </c>
      <c r="JP895" t="s">
        <v>0</v>
      </c>
      <c r="JQ895" t="s">
        <v>0</v>
      </c>
      <c r="JR895" t="s">
        <v>0</v>
      </c>
      <c r="JS895" t="s">
        <v>0</v>
      </c>
      <c r="JT895" t="s">
        <v>0</v>
      </c>
      <c r="JU895" t="s">
        <v>0</v>
      </c>
      <c r="JV895" t="s">
        <v>0</v>
      </c>
      <c r="JW895">
        <v>5</v>
      </c>
      <c r="JX895">
        <v>2</v>
      </c>
      <c r="JY895">
        <v>0</v>
      </c>
      <c r="JZ895">
        <v>0</v>
      </c>
      <c r="KA895">
        <v>0</v>
      </c>
      <c r="KB895">
        <v>0</v>
      </c>
      <c r="KC895">
        <v>2</v>
      </c>
      <c r="KD895">
        <v>1</v>
      </c>
      <c r="KE895">
        <v>0</v>
      </c>
      <c r="KF895">
        <v>0</v>
      </c>
      <c r="KG895">
        <v>0</v>
      </c>
      <c r="KH895">
        <v>0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0</v>
      </c>
      <c r="KR895">
        <v>5</v>
      </c>
      <c r="KS895">
        <v>4</v>
      </c>
      <c r="KT895">
        <v>0</v>
      </c>
      <c r="KU895">
        <v>1</v>
      </c>
      <c r="KV895">
        <v>2</v>
      </c>
      <c r="KW895">
        <v>0</v>
      </c>
      <c r="KX895">
        <v>0</v>
      </c>
      <c r="KY895">
        <v>0</v>
      </c>
      <c r="KZ895">
        <v>0</v>
      </c>
      <c r="LA895">
        <v>0</v>
      </c>
      <c r="LB895">
        <v>0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0</v>
      </c>
      <c r="LJ895">
        <v>0</v>
      </c>
      <c r="LK895">
        <v>0</v>
      </c>
      <c r="LL895">
        <v>0</v>
      </c>
      <c r="LM895">
        <v>0</v>
      </c>
      <c r="LN895">
        <v>0</v>
      </c>
      <c r="LO895">
        <v>1</v>
      </c>
      <c r="LP895">
        <v>0</v>
      </c>
      <c r="LQ895">
        <v>0</v>
      </c>
      <c r="LR895">
        <v>0</v>
      </c>
      <c r="LS895">
        <v>0</v>
      </c>
      <c r="LT895">
        <v>0</v>
      </c>
      <c r="LU895">
        <v>4</v>
      </c>
      <c r="LV895">
        <v>0</v>
      </c>
      <c r="LW895">
        <v>0</v>
      </c>
      <c r="LX895">
        <v>0</v>
      </c>
      <c r="LY895">
        <v>0</v>
      </c>
      <c r="LZ895">
        <v>0</v>
      </c>
      <c r="MA895">
        <v>0</v>
      </c>
      <c r="MB895">
        <v>0</v>
      </c>
      <c r="MC895">
        <v>0</v>
      </c>
      <c r="MD895">
        <v>0</v>
      </c>
      <c r="ME895">
        <v>0</v>
      </c>
      <c r="MF895">
        <v>0</v>
      </c>
      <c r="MG895">
        <v>0</v>
      </c>
      <c r="MH895">
        <v>0</v>
      </c>
      <c r="MI895">
        <v>0</v>
      </c>
      <c r="MJ895">
        <v>0</v>
      </c>
      <c r="MK895">
        <v>0</v>
      </c>
      <c r="ML895">
        <v>0</v>
      </c>
      <c r="MM895">
        <v>0</v>
      </c>
    </row>
    <row r="896" spans="1:351">
      <c r="A896" t="s">
        <v>130</v>
      </c>
      <c r="B896" t="s">
        <v>77</v>
      </c>
      <c r="C896" t="str">
        <f>"206201"</f>
        <v>206201</v>
      </c>
      <c r="D896" t="s">
        <v>129</v>
      </c>
      <c r="E896">
        <v>3</v>
      </c>
      <c r="F896">
        <v>1883</v>
      </c>
      <c r="G896">
        <v>1449</v>
      </c>
      <c r="H896">
        <v>677</v>
      </c>
      <c r="I896">
        <v>772</v>
      </c>
      <c r="J896">
        <v>0</v>
      </c>
      <c r="K896">
        <v>4</v>
      </c>
      <c r="L896">
        <v>1</v>
      </c>
      <c r="M896">
        <v>1</v>
      </c>
      <c r="N896">
        <v>0</v>
      </c>
      <c r="O896">
        <v>0</v>
      </c>
      <c r="P896">
        <v>0</v>
      </c>
      <c r="Q896">
        <v>0</v>
      </c>
      <c r="R896">
        <v>1</v>
      </c>
      <c r="S896">
        <v>773</v>
      </c>
      <c r="T896">
        <v>1</v>
      </c>
      <c r="U896">
        <v>0</v>
      </c>
      <c r="V896">
        <v>773</v>
      </c>
      <c r="W896">
        <v>16</v>
      </c>
      <c r="X896">
        <v>10</v>
      </c>
      <c r="Y896">
        <v>6</v>
      </c>
      <c r="Z896">
        <v>0</v>
      </c>
      <c r="AA896">
        <v>757</v>
      </c>
      <c r="AB896">
        <v>387</v>
      </c>
      <c r="AC896">
        <v>20</v>
      </c>
      <c r="AD896">
        <v>41</v>
      </c>
      <c r="AE896">
        <v>5</v>
      </c>
      <c r="AF896">
        <v>149</v>
      </c>
      <c r="AG896">
        <v>9</v>
      </c>
      <c r="AH896">
        <v>114</v>
      </c>
      <c r="AI896">
        <v>16</v>
      </c>
      <c r="AJ896">
        <v>3</v>
      </c>
      <c r="AK896">
        <v>0</v>
      </c>
      <c r="AL896">
        <v>2</v>
      </c>
      <c r="AM896">
        <v>0</v>
      </c>
      <c r="AN896">
        <v>1</v>
      </c>
      <c r="AO896">
        <v>1</v>
      </c>
      <c r="AP896">
        <v>1</v>
      </c>
      <c r="AQ896">
        <v>0</v>
      </c>
      <c r="AR896">
        <v>4</v>
      </c>
      <c r="AS896">
        <v>0</v>
      </c>
      <c r="AT896">
        <v>0</v>
      </c>
      <c r="AU896">
        <v>0</v>
      </c>
      <c r="AV896">
        <v>0</v>
      </c>
      <c r="AW896">
        <v>9</v>
      </c>
      <c r="AX896">
        <v>2</v>
      </c>
      <c r="AY896">
        <v>0</v>
      </c>
      <c r="AZ896">
        <v>0</v>
      </c>
      <c r="BA896">
        <v>3</v>
      </c>
      <c r="BB896">
        <v>0</v>
      </c>
      <c r="BC896">
        <v>7</v>
      </c>
      <c r="BD896">
        <v>0</v>
      </c>
      <c r="BE896">
        <v>387</v>
      </c>
      <c r="BF896">
        <v>124</v>
      </c>
      <c r="BG896">
        <v>28</v>
      </c>
      <c r="BH896">
        <v>11</v>
      </c>
      <c r="BI896">
        <v>4</v>
      </c>
      <c r="BJ896">
        <v>2</v>
      </c>
      <c r="BK896">
        <v>0</v>
      </c>
      <c r="BL896">
        <v>2</v>
      </c>
      <c r="BM896">
        <v>30</v>
      </c>
      <c r="BN896">
        <v>2</v>
      </c>
      <c r="BO896">
        <v>0</v>
      </c>
      <c r="BP896">
        <v>1</v>
      </c>
      <c r="BQ896">
        <v>2</v>
      </c>
      <c r="BR896">
        <v>0</v>
      </c>
      <c r="BS896">
        <v>0</v>
      </c>
      <c r="BT896">
        <v>0</v>
      </c>
      <c r="BU896">
        <v>1</v>
      </c>
      <c r="BV896">
        <v>0</v>
      </c>
      <c r="BW896">
        <v>0</v>
      </c>
      <c r="BX896">
        <v>0</v>
      </c>
      <c r="BY896">
        <v>0</v>
      </c>
      <c r="BZ896">
        <v>3</v>
      </c>
      <c r="CA896">
        <v>1</v>
      </c>
      <c r="CB896">
        <v>1</v>
      </c>
      <c r="CC896">
        <v>1</v>
      </c>
      <c r="CD896">
        <v>0</v>
      </c>
      <c r="CE896">
        <v>0</v>
      </c>
      <c r="CF896">
        <v>0</v>
      </c>
      <c r="CG896">
        <v>1</v>
      </c>
      <c r="CH896">
        <v>34</v>
      </c>
      <c r="CI896">
        <v>124</v>
      </c>
      <c r="CJ896">
        <v>25</v>
      </c>
      <c r="CK896">
        <v>7</v>
      </c>
      <c r="CL896">
        <v>3</v>
      </c>
      <c r="CM896">
        <v>5</v>
      </c>
      <c r="CN896">
        <v>2</v>
      </c>
      <c r="CO896">
        <v>0</v>
      </c>
      <c r="CP896">
        <v>0</v>
      </c>
      <c r="CQ896">
        <v>0</v>
      </c>
      <c r="CR896">
        <v>1</v>
      </c>
      <c r="CS896">
        <v>0</v>
      </c>
      <c r="CT896">
        <v>0</v>
      </c>
      <c r="CU896">
        <v>0</v>
      </c>
      <c r="CV896">
        <v>1</v>
      </c>
      <c r="CW896">
        <v>0</v>
      </c>
      <c r="CX896">
        <v>0</v>
      </c>
      <c r="CY896">
        <v>1</v>
      </c>
      <c r="CZ896">
        <v>0</v>
      </c>
      <c r="DA896">
        <v>0</v>
      </c>
      <c r="DB896">
        <v>0</v>
      </c>
      <c r="DC896">
        <v>0</v>
      </c>
      <c r="DD896">
        <v>1</v>
      </c>
      <c r="DE896">
        <v>1</v>
      </c>
      <c r="DF896">
        <v>1</v>
      </c>
      <c r="DG896">
        <v>1</v>
      </c>
      <c r="DH896">
        <v>1</v>
      </c>
      <c r="DI896">
        <v>25</v>
      </c>
      <c r="DJ896">
        <v>28</v>
      </c>
      <c r="DK896">
        <v>11</v>
      </c>
      <c r="DL896">
        <v>2</v>
      </c>
      <c r="DM896">
        <v>3</v>
      </c>
      <c r="DN896">
        <v>1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1</v>
      </c>
      <c r="DV896">
        <v>0</v>
      </c>
      <c r="DW896">
        <v>0</v>
      </c>
      <c r="DX896">
        <v>0</v>
      </c>
      <c r="DY896">
        <v>2</v>
      </c>
      <c r="DZ896">
        <v>1</v>
      </c>
      <c r="EA896">
        <v>0</v>
      </c>
      <c r="EB896">
        <v>0</v>
      </c>
      <c r="EC896">
        <v>1</v>
      </c>
      <c r="ED896">
        <v>0</v>
      </c>
      <c r="EE896">
        <v>0</v>
      </c>
      <c r="EF896">
        <v>0</v>
      </c>
      <c r="EG896">
        <v>0</v>
      </c>
      <c r="EH896">
        <v>3</v>
      </c>
      <c r="EI896">
        <v>0</v>
      </c>
      <c r="EJ896">
        <v>0</v>
      </c>
      <c r="EK896">
        <v>1</v>
      </c>
      <c r="EL896">
        <v>2</v>
      </c>
      <c r="EM896">
        <v>28</v>
      </c>
      <c r="EN896">
        <v>18</v>
      </c>
      <c r="EO896">
        <v>5</v>
      </c>
      <c r="EP896">
        <v>0</v>
      </c>
      <c r="EQ896">
        <v>0</v>
      </c>
      <c r="ER896">
        <v>0</v>
      </c>
      <c r="ES896">
        <v>1</v>
      </c>
      <c r="ET896">
        <v>0</v>
      </c>
      <c r="EU896">
        <v>7</v>
      </c>
      <c r="EV896">
        <v>3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1</v>
      </c>
      <c r="FI896">
        <v>1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18</v>
      </c>
      <c r="FR896">
        <v>61</v>
      </c>
      <c r="FS896">
        <v>19</v>
      </c>
      <c r="FT896">
        <v>7</v>
      </c>
      <c r="FU896">
        <v>1</v>
      </c>
      <c r="FV896">
        <v>5</v>
      </c>
      <c r="FW896">
        <v>0</v>
      </c>
      <c r="FX896">
        <v>2</v>
      </c>
      <c r="FY896">
        <v>0</v>
      </c>
      <c r="FZ896">
        <v>1</v>
      </c>
      <c r="GA896">
        <v>0</v>
      </c>
      <c r="GB896">
        <v>19</v>
      </c>
      <c r="GC896">
        <v>0</v>
      </c>
      <c r="GD896">
        <v>0</v>
      </c>
      <c r="GE896">
        <v>0</v>
      </c>
      <c r="GF896">
        <v>1</v>
      </c>
      <c r="GG896">
        <v>0</v>
      </c>
      <c r="GH896">
        <v>0</v>
      </c>
      <c r="GI896">
        <v>1</v>
      </c>
      <c r="GJ896">
        <v>0</v>
      </c>
      <c r="GK896">
        <v>0</v>
      </c>
      <c r="GL896">
        <v>2</v>
      </c>
      <c r="GM896">
        <v>1</v>
      </c>
      <c r="GN896">
        <v>0</v>
      </c>
      <c r="GO896">
        <v>0</v>
      </c>
      <c r="GP896">
        <v>0</v>
      </c>
      <c r="GQ896">
        <v>1</v>
      </c>
      <c r="GR896">
        <v>0</v>
      </c>
      <c r="GS896">
        <v>1</v>
      </c>
      <c r="GT896">
        <v>0</v>
      </c>
      <c r="GU896">
        <v>61</v>
      </c>
      <c r="GV896">
        <v>66</v>
      </c>
      <c r="GW896">
        <v>23</v>
      </c>
      <c r="GX896">
        <v>1</v>
      </c>
      <c r="GY896">
        <v>6</v>
      </c>
      <c r="GZ896">
        <v>26</v>
      </c>
      <c r="HA896">
        <v>1</v>
      </c>
      <c r="HB896">
        <v>1</v>
      </c>
      <c r="HC896">
        <v>0</v>
      </c>
      <c r="HD896">
        <v>0</v>
      </c>
      <c r="HE896">
        <v>0</v>
      </c>
      <c r="HF896">
        <v>0</v>
      </c>
      <c r="HG896">
        <v>0</v>
      </c>
      <c r="HH896">
        <v>0</v>
      </c>
      <c r="HI896">
        <v>0</v>
      </c>
      <c r="HJ896">
        <v>1</v>
      </c>
      <c r="HK896">
        <v>0</v>
      </c>
      <c r="HL896">
        <v>0</v>
      </c>
      <c r="HM896">
        <v>1</v>
      </c>
      <c r="HN896">
        <v>2</v>
      </c>
      <c r="HO896">
        <v>0</v>
      </c>
      <c r="HP896">
        <v>1</v>
      </c>
      <c r="HQ896">
        <v>0</v>
      </c>
      <c r="HR896">
        <v>1</v>
      </c>
      <c r="HS896">
        <v>1</v>
      </c>
      <c r="HT896">
        <v>0</v>
      </c>
      <c r="HU896">
        <v>0</v>
      </c>
      <c r="HV896">
        <v>0</v>
      </c>
      <c r="HW896">
        <v>0</v>
      </c>
      <c r="HX896">
        <v>1</v>
      </c>
      <c r="HY896">
        <v>66</v>
      </c>
      <c r="HZ896">
        <v>39</v>
      </c>
      <c r="IA896">
        <v>12</v>
      </c>
      <c r="IB896">
        <v>14</v>
      </c>
      <c r="IC896">
        <v>2</v>
      </c>
      <c r="ID896">
        <v>0</v>
      </c>
      <c r="IE896">
        <v>0</v>
      </c>
      <c r="IF896">
        <v>2</v>
      </c>
      <c r="IG896">
        <v>1</v>
      </c>
      <c r="IH896">
        <v>0</v>
      </c>
      <c r="II896">
        <v>2</v>
      </c>
      <c r="IJ896">
        <v>0</v>
      </c>
      <c r="IK896">
        <v>0</v>
      </c>
      <c r="IL896">
        <v>0</v>
      </c>
      <c r="IM896">
        <v>1</v>
      </c>
      <c r="IN896">
        <v>0</v>
      </c>
      <c r="IO896">
        <v>0</v>
      </c>
      <c r="IP896">
        <v>0</v>
      </c>
      <c r="IQ896">
        <v>0</v>
      </c>
      <c r="IR896">
        <v>0</v>
      </c>
      <c r="IS896">
        <v>0</v>
      </c>
      <c r="IT896">
        <v>0</v>
      </c>
      <c r="IU896">
        <v>1</v>
      </c>
      <c r="IV896">
        <v>0</v>
      </c>
      <c r="IW896">
        <v>1</v>
      </c>
      <c r="IX896">
        <v>0</v>
      </c>
      <c r="IY896">
        <v>1</v>
      </c>
      <c r="IZ896">
        <v>0</v>
      </c>
      <c r="JA896">
        <v>0</v>
      </c>
      <c r="JB896">
        <v>2</v>
      </c>
      <c r="JC896">
        <v>39</v>
      </c>
      <c r="JD896" t="s">
        <v>0</v>
      </c>
      <c r="JE896" t="s">
        <v>0</v>
      </c>
      <c r="JF896" t="s">
        <v>0</v>
      </c>
      <c r="JG896" t="s">
        <v>0</v>
      </c>
      <c r="JH896" t="s">
        <v>0</v>
      </c>
      <c r="JI896" t="s">
        <v>0</v>
      </c>
      <c r="JJ896" t="s">
        <v>0</v>
      </c>
      <c r="JK896" t="s">
        <v>0</v>
      </c>
      <c r="JL896" t="s">
        <v>0</v>
      </c>
      <c r="JM896" t="s">
        <v>0</v>
      </c>
      <c r="JN896" t="s">
        <v>0</v>
      </c>
      <c r="JO896" t="s">
        <v>0</v>
      </c>
      <c r="JP896" t="s">
        <v>0</v>
      </c>
      <c r="JQ896" t="s">
        <v>0</v>
      </c>
      <c r="JR896" t="s">
        <v>0</v>
      </c>
      <c r="JS896" t="s">
        <v>0</v>
      </c>
      <c r="JT896" t="s">
        <v>0</v>
      </c>
      <c r="JU896" t="s">
        <v>0</v>
      </c>
      <c r="JV896" t="s">
        <v>0</v>
      </c>
      <c r="JW896">
        <v>6</v>
      </c>
      <c r="JX896">
        <v>1</v>
      </c>
      <c r="JY896">
        <v>3</v>
      </c>
      <c r="JZ896">
        <v>0</v>
      </c>
      <c r="KA896">
        <v>0</v>
      </c>
      <c r="KB896">
        <v>0</v>
      </c>
      <c r="KC896">
        <v>0</v>
      </c>
      <c r="KD896">
        <v>0</v>
      </c>
      <c r="KE896">
        <v>0</v>
      </c>
      <c r="KF896">
        <v>2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0</v>
      </c>
      <c r="KR896">
        <v>6</v>
      </c>
      <c r="KS896">
        <v>0</v>
      </c>
      <c r="KT896">
        <v>0</v>
      </c>
      <c r="KU896">
        <v>0</v>
      </c>
      <c r="KV896">
        <v>0</v>
      </c>
      <c r="KW896">
        <v>0</v>
      </c>
      <c r="KX896">
        <v>0</v>
      </c>
      <c r="KY896">
        <v>0</v>
      </c>
      <c r="KZ896">
        <v>0</v>
      </c>
      <c r="LA896">
        <v>0</v>
      </c>
      <c r="LB896">
        <v>0</v>
      </c>
      <c r="LC896">
        <v>0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0</v>
      </c>
      <c r="LM896">
        <v>0</v>
      </c>
      <c r="LN896">
        <v>0</v>
      </c>
      <c r="LO896">
        <v>0</v>
      </c>
      <c r="LP896">
        <v>0</v>
      </c>
      <c r="LQ896">
        <v>0</v>
      </c>
      <c r="LR896">
        <v>0</v>
      </c>
      <c r="LS896">
        <v>0</v>
      </c>
      <c r="LT896">
        <v>0</v>
      </c>
      <c r="LU896">
        <v>0</v>
      </c>
      <c r="LV896">
        <v>3</v>
      </c>
      <c r="LW896">
        <v>0</v>
      </c>
      <c r="LX896">
        <v>1</v>
      </c>
      <c r="LY896">
        <v>2</v>
      </c>
      <c r="LZ896">
        <v>0</v>
      </c>
      <c r="MA896">
        <v>0</v>
      </c>
      <c r="MB896">
        <v>0</v>
      </c>
      <c r="MC896">
        <v>0</v>
      </c>
      <c r="MD896">
        <v>0</v>
      </c>
      <c r="ME896">
        <v>0</v>
      </c>
      <c r="MF896">
        <v>0</v>
      </c>
      <c r="MG896">
        <v>0</v>
      </c>
      <c r="MH896">
        <v>0</v>
      </c>
      <c r="MI896">
        <v>0</v>
      </c>
      <c r="MJ896">
        <v>0</v>
      </c>
      <c r="MK896">
        <v>0</v>
      </c>
      <c r="ML896">
        <v>0</v>
      </c>
      <c r="MM896">
        <v>3</v>
      </c>
    </row>
    <row r="897" spans="1:351">
      <c r="A897" t="s">
        <v>128</v>
      </c>
      <c r="B897" t="s">
        <v>77</v>
      </c>
      <c r="C897" t="str">
        <f>"206201"</f>
        <v>206201</v>
      </c>
      <c r="D897" t="s">
        <v>127</v>
      </c>
      <c r="E897">
        <v>4</v>
      </c>
      <c r="F897">
        <v>903</v>
      </c>
      <c r="G897">
        <v>690</v>
      </c>
      <c r="H897">
        <v>362</v>
      </c>
      <c r="I897">
        <v>328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328</v>
      </c>
      <c r="T897">
        <v>0</v>
      </c>
      <c r="U897">
        <v>0</v>
      </c>
      <c r="V897">
        <v>328</v>
      </c>
      <c r="W897">
        <v>12</v>
      </c>
      <c r="X897">
        <v>6</v>
      </c>
      <c r="Y897">
        <v>6</v>
      </c>
      <c r="Z897">
        <v>0</v>
      </c>
      <c r="AA897">
        <v>316</v>
      </c>
      <c r="AB897">
        <v>152</v>
      </c>
      <c r="AC897">
        <v>11</v>
      </c>
      <c r="AD897">
        <v>9</v>
      </c>
      <c r="AE897">
        <v>3</v>
      </c>
      <c r="AF897">
        <v>58</v>
      </c>
      <c r="AG897">
        <v>7</v>
      </c>
      <c r="AH897">
        <v>53</v>
      </c>
      <c r="AI897">
        <v>1</v>
      </c>
      <c r="AJ897">
        <v>1</v>
      </c>
      <c r="AK897">
        <v>0</v>
      </c>
      <c r="AL897">
        <v>2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3</v>
      </c>
      <c r="AX897">
        <v>1</v>
      </c>
      <c r="AY897">
        <v>0</v>
      </c>
      <c r="AZ897">
        <v>0</v>
      </c>
      <c r="BA897">
        <v>2</v>
      </c>
      <c r="BB897">
        <v>0</v>
      </c>
      <c r="BC897">
        <v>1</v>
      </c>
      <c r="BD897">
        <v>0</v>
      </c>
      <c r="BE897">
        <v>152</v>
      </c>
      <c r="BF897">
        <v>71</v>
      </c>
      <c r="BG897">
        <v>20</v>
      </c>
      <c r="BH897">
        <v>9</v>
      </c>
      <c r="BI897">
        <v>2</v>
      </c>
      <c r="BJ897">
        <v>4</v>
      </c>
      <c r="BK897">
        <v>0</v>
      </c>
      <c r="BL897">
        <v>1</v>
      </c>
      <c r="BM897">
        <v>19</v>
      </c>
      <c r="BN897">
        <v>0</v>
      </c>
      <c r="BO897">
        <v>1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3</v>
      </c>
      <c r="BV897">
        <v>0</v>
      </c>
      <c r="BW897">
        <v>0</v>
      </c>
      <c r="BX897">
        <v>2</v>
      </c>
      <c r="BY897">
        <v>0</v>
      </c>
      <c r="BZ897">
        <v>0</v>
      </c>
      <c r="CA897">
        <v>1</v>
      </c>
      <c r="CB897">
        <v>0</v>
      </c>
      <c r="CC897">
        <v>1</v>
      </c>
      <c r="CD897">
        <v>0</v>
      </c>
      <c r="CE897">
        <v>0</v>
      </c>
      <c r="CF897">
        <v>0</v>
      </c>
      <c r="CG897">
        <v>0</v>
      </c>
      <c r="CH897">
        <v>8</v>
      </c>
      <c r="CI897">
        <v>71</v>
      </c>
      <c r="CJ897">
        <v>13</v>
      </c>
      <c r="CK897">
        <v>4</v>
      </c>
      <c r="CL897">
        <v>1</v>
      </c>
      <c r="CM897">
        <v>3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2</v>
      </c>
      <c r="CV897">
        <v>0</v>
      </c>
      <c r="CW897">
        <v>1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1</v>
      </c>
      <c r="DH897">
        <v>1</v>
      </c>
      <c r="DI897">
        <v>13</v>
      </c>
      <c r="DJ897">
        <v>8</v>
      </c>
      <c r="DK897">
        <v>2</v>
      </c>
      <c r="DL897">
        <v>1</v>
      </c>
      <c r="DM897">
        <v>0</v>
      </c>
      <c r="DN897">
        <v>0</v>
      </c>
      <c r="DO897">
        <v>1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2</v>
      </c>
      <c r="DV897">
        <v>0</v>
      </c>
      <c r="DW897">
        <v>0</v>
      </c>
      <c r="DX897">
        <v>0</v>
      </c>
      <c r="DY897">
        <v>1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1</v>
      </c>
      <c r="EI897">
        <v>0</v>
      </c>
      <c r="EJ897">
        <v>0</v>
      </c>
      <c r="EK897">
        <v>0</v>
      </c>
      <c r="EL897">
        <v>0</v>
      </c>
      <c r="EM897">
        <v>8</v>
      </c>
      <c r="EN897">
        <v>9</v>
      </c>
      <c r="EO897">
        <v>2</v>
      </c>
      <c r="EP897">
        <v>0</v>
      </c>
      <c r="EQ897">
        <v>0</v>
      </c>
      <c r="ER897">
        <v>1</v>
      </c>
      <c r="ES897">
        <v>0</v>
      </c>
      <c r="ET897">
        <v>0</v>
      </c>
      <c r="EU897">
        <v>1</v>
      </c>
      <c r="EV897">
        <v>1</v>
      </c>
      <c r="EW897">
        <v>1</v>
      </c>
      <c r="EX897">
        <v>0</v>
      </c>
      <c r="EY897">
        <v>0</v>
      </c>
      <c r="EZ897">
        <v>1</v>
      </c>
      <c r="FA897">
        <v>0</v>
      </c>
      <c r="FB897">
        <v>1</v>
      </c>
      <c r="FC897">
        <v>0</v>
      </c>
      <c r="FD897">
        <v>0</v>
      </c>
      <c r="FE897">
        <v>0</v>
      </c>
      <c r="FF897">
        <v>0</v>
      </c>
      <c r="FG897">
        <v>0</v>
      </c>
      <c r="FH897">
        <v>0</v>
      </c>
      <c r="FI897">
        <v>1</v>
      </c>
      <c r="FJ897">
        <v>0</v>
      </c>
      <c r="FK897">
        <v>0</v>
      </c>
      <c r="FL897">
        <v>0</v>
      </c>
      <c r="FM897">
        <v>0</v>
      </c>
      <c r="FN897">
        <v>0</v>
      </c>
      <c r="FO897">
        <v>0</v>
      </c>
      <c r="FP897">
        <v>0</v>
      </c>
      <c r="FQ897">
        <v>9</v>
      </c>
      <c r="FR897">
        <v>33</v>
      </c>
      <c r="FS897">
        <v>12</v>
      </c>
      <c r="FT897">
        <v>0</v>
      </c>
      <c r="FU897">
        <v>1</v>
      </c>
      <c r="FV897">
        <v>0</v>
      </c>
      <c r="FW897">
        <v>0</v>
      </c>
      <c r="FX897">
        <v>0</v>
      </c>
      <c r="FY897">
        <v>0</v>
      </c>
      <c r="FZ897">
        <v>0</v>
      </c>
      <c r="GA897">
        <v>0</v>
      </c>
      <c r="GB897">
        <v>17</v>
      </c>
      <c r="GC897">
        <v>0</v>
      </c>
      <c r="GD897">
        <v>0</v>
      </c>
      <c r="GE897">
        <v>0</v>
      </c>
      <c r="GF897">
        <v>0</v>
      </c>
      <c r="GG897">
        <v>0</v>
      </c>
      <c r="GH897">
        <v>0</v>
      </c>
      <c r="GI897">
        <v>0</v>
      </c>
      <c r="GJ897">
        <v>0</v>
      </c>
      <c r="GK897">
        <v>0</v>
      </c>
      <c r="GL897">
        <v>0</v>
      </c>
      <c r="GM897">
        <v>1</v>
      </c>
      <c r="GN897">
        <v>1</v>
      </c>
      <c r="GO897">
        <v>0</v>
      </c>
      <c r="GP897">
        <v>1</v>
      </c>
      <c r="GQ897">
        <v>0</v>
      </c>
      <c r="GR897">
        <v>0</v>
      </c>
      <c r="GS897">
        <v>0</v>
      </c>
      <c r="GT897">
        <v>0</v>
      </c>
      <c r="GU897">
        <v>33</v>
      </c>
      <c r="GV897">
        <v>20</v>
      </c>
      <c r="GW897">
        <v>3</v>
      </c>
      <c r="GX897">
        <v>0</v>
      </c>
      <c r="GY897">
        <v>0</v>
      </c>
      <c r="GZ897">
        <v>12</v>
      </c>
      <c r="HA897">
        <v>0</v>
      </c>
      <c r="HB897">
        <v>1</v>
      </c>
      <c r="HC897">
        <v>0</v>
      </c>
      <c r="HD897">
        <v>0</v>
      </c>
      <c r="HE897">
        <v>0</v>
      </c>
      <c r="HF897">
        <v>0</v>
      </c>
      <c r="HG897">
        <v>0</v>
      </c>
      <c r="HH897">
        <v>0</v>
      </c>
      <c r="HI897">
        <v>0</v>
      </c>
      <c r="HJ897">
        <v>0</v>
      </c>
      <c r="HK897">
        <v>0</v>
      </c>
      <c r="HL897">
        <v>0</v>
      </c>
      <c r="HM897">
        <v>0</v>
      </c>
      <c r="HN897">
        <v>1</v>
      </c>
      <c r="HO897">
        <v>0</v>
      </c>
      <c r="HP897">
        <v>0</v>
      </c>
      <c r="HQ897">
        <v>1</v>
      </c>
      <c r="HR897">
        <v>0</v>
      </c>
      <c r="HS897">
        <v>0</v>
      </c>
      <c r="HT897">
        <v>1</v>
      </c>
      <c r="HU897">
        <v>1</v>
      </c>
      <c r="HV897">
        <v>0</v>
      </c>
      <c r="HW897">
        <v>0</v>
      </c>
      <c r="HX897">
        <v>0</v>
      </c>
      <c r="HY897">
        <v>20</v>
      </c>
      <c r="HZ897">
        <v>9</v>
      </c>
      <c r="IA897">
        <v>4</v>
      </c>
      <c r="IB897">
        <v>2</v>
      </c>
      <c r="IC897">
        <v>0</v>
      </c>
      <c r="ID897">
        <v>0</v>
      </c>
      <c r="IE897">
        <v>1</v>
      </c>
      <c r="IF897">
        <v>1</v>
      </c>
      <c r="IG897">
        <v>0</v>
      </c>
      <c r="IH897">
        <v>0</v>
      </c>
      <c r="II897">
        <v>0</v>
      </c>
      <c r="IJ897">
        <v>0</v>
      </c>
      <c r="IK897">
        <v>0</v>
      </c>
      <c r="IL897">
        <v>0</v>
      </c>
      <c r="IM897">
        <v>0</v>
      </c>
      <c r="IN897">
        <v>0</v>
      </c>
      <c r="IO897">
        <v>0</v>
      </c>
      <c r="IP897">
        <v>0</v>
      </c>
      <c r="IQ897">
        <v>1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0</v>
      </c>
      <c r="IY897">
        <v>0</v>
      </c>
      <c r="IZ897">
        <v>0</v>
      </c>
      <c r="JA897">
        <v>0</v>
      </c>
      <c r="JB897">
        <v>0</v>
      </c>
      <c r="JC897">
        <v>9</v>
      </c>
      <c r="JD897" t="s">
        <v>0</v>
      </c>
      <c r="JE897" t="s">
        <v>0</v>
      </c>
      <c r="JF897" t="s">
        <v>0</v>
      </c>
      <c r="JG897" t="s">
        <v>0</v>
      </c>
      <c r="JH897" t="s">
        <v>0</v>
      </c>
      <c r="JI897" t="s">
        <v>0</v>
      </c>
      <c r="JJ897" t="s">
        <v>0</v>
      </c>
      <c r="JK897" t="s">
        <v>0</v>
      </c>
      <c r="JL897" t="s">
        <v>0</v>
      </c>
      <c r="JM897" t="s">
        <v>0</v>
      </c>
      <c r="JN897" t="s">
        <v>0</v>
      </c>
      <c r="JO897" t="s">
        <v>0</v>
      </c>
      <c r="JP897" t="s">
        <v>0</v>
      </c>
      <c r="JQ897" t="s">
        <v>0</v>
      </c>
      <c r="JR897" t="s">
        <v>0</v>
      </c>
      <c r="JS897" t="s">
        <v>0</v>
      </c>
      <c r="JT897" t="s">
        <v>0</v>
      </c>
      <c r="JU897" t="s">
        <v>0</v>
      </c>
      <c r="JV897" t="s">
        <v>0</v>
      </c>
      <c r="JW897">
        <v>0</v>
      </c>
      <c r="JX897">
        <v>0</v>
      </c>
      <c r="JY897">
        <v>0</v>
      </c>
      <c r="JZ897">
        <v>0</v>
      </c>
      <c r="KA897">
        <v>0</v>
      </c>
      <c r="KB897">
        <v>0</v>
      </c>
      <c r="KC897">
        <v>0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0</v>
      </c>
      <c r="KR897">
        <v>0</v>
      </c>
      <c r="KS897">
        <v>1</v>
      </c>
      <c r="KT897">
        <v>0</v>
      </c>
      <c r="KU897">
        <v>1</v>
      </c>
      <c r="KV897">
        <v>0</v>
      </c>
      <c r="KW897">
        <v>0</v>
      </c>
      <c r="KX897">
        <v>0</v>
      </c>
      <c r="KY897">
        <v>0</v>
      </c>
      <c r="KZ897">
        <v>0</v>
      </c>
      <c r="LA897">
        <v>0</v>
      </c>
      <c r="LB897">
        <v>0</v>
      </c>
      <c r="LC897">
        <v>0</v>
      </c>
      <c r="LD897">
        <v>0</v>
      </c>
      <c r="LE897">
        <v>0</v>
      </c>
      <c r="LF897">
        <v>0</v>
      </c>
      <c r="LG897">
        <v>0</v>
      </c>
      <c r="LH897">
        <v>0</v>
      </c>
      <c r="LI897">
        <v>0</v>
      </c>
      <c r="LJ897">
        <v>0</v>
      </c>
      <c r="LK897">
        <v>0</v>
      </c>
      <c r="LL897">
        <v>0</v>
      </c>
      <c r="LM897">
        <v>0</v>
      </c>
      <c r="LN897">
        <v>0</v>
      </c>
      <c r="LO897">
        <v>0</v>
      </c>
      <c r="LP897">
        <v>0</v>
      </c>
      <c r="LQ897">
        <v>0</v>
      </c>
      <c r="LR897">
        <v>0</v>
      </c>
      <c r="LS897">
        <v>0</v>
      </c>
      <c r="LT897">
        <v>0</v>
      </c>
      <c r="LU897">
        <v>1</v>
      </c>
      <c r="LV897">
        <v>0</v>
      </c>
      <c r="LW897">
        <v>0</v>
      </c>
      <c r="LX897">
        <v>0</v>
      </c>
      <c r="LY897">
        <v>0</v>
      </c>
      <c r="LZ897">
        <v>0</v>
      </c>
      <c r="MA897">
        <v>0</v>
      </c>
      <c r="MB897">
        <v>0</v>
      </c>
      <c r="MC897">
        <v>0</v>
      </c>
      <c r="MD897">
        <v>0</v>
      </c>
      <c r="ME897">
        <v>0</v>
      </c>
      <c r="MF897">
        <v>0</v>
      </c>
      <c r="MG897">
        <v>0</v>
      </c>
      <c r="MH897">
        <v>0</v>
      </c>
      <c r="MI897">
        <v>0</v>
      </c>
      <c r="MJ897">
        <v>0</v>
      </c>
      <c r="MK897">
        <v>0</v>
      </c>
      <c r="ML897">
        <v>0</v>
      </c>
      <c r="MM897">
        <v>0</v>
      </c>
    </row>
    <row r="898" spans="1:351">
      <c r="A898" t="s">
        <v>126</v>
      </c>
      <c r="B898" t="s">
        <v>77</v>
      </c>
      <c r="C898" t="str">
        <f>"206201"</f>
        <v>206201</v>
      </c>
      <c r="D898" t="s">
        <v>125</v>
      </c>
      <c r="E898">
        <v>5</v>
      </c>
      <c r="F898">
        <v>1461</v>
      </c>
      <c r="G898">
        <v>1120</v>
      </c>
      <c r="H898">
        <v>466</v>
      </c>
      <c r="I898">
        <v>654</v>
      </c>
      <c r="J898">
        <v>0</v>
      </c>
      <c r="K898">
        <v>6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654</v>
      </c>
      <c r="T898">
        <v>0</v>
      </c>
      <c r="U898">
        <v>0</v>
      </c>
      <c r="V898">
        <v>654</v>
      </c>
      <c r="W898">
        <v>12</v>
      </c>
      <c r="X898">
        <v>1</v>
      </c>
      <c r="Y898">
        <v>9</v>
      </c>
      <c r="Z898">
        <v>2</v>
      </c>
      <c r="AA898">
        <v>642</v>
      </c>
      <c r="AB898">
        <v>297</v>
      </c>
      <c r="AC898">
        <v>8</v>
      </c>
      <c r="AD898">
        <v>18</v>
      </c>
      <c r="AE898">
        <v>3</v>
      </c>
      <c r="AF898">
        <v>162</v>
      </c>
      <c r="AG898">
        <v>6</v>
      </c>
      <c r="AH898">
        <v>74</v>
      </c>
      <c r="AI898">
        <v>10</v>
      </c>
      <c r="AJ898">
        <v>1</v>
      </c>
      <c r="AK898">
        <v>0</v>
      </c>
      <c r="AL898">
        <v>7</v>
      </c>
      <c r="AM898">
        <v>0</v>
      </c>
      <c r="AN898">
        <v>1</v>
      </c>
      <c r="AO898">
        <v>0</v>
      </c>
      <c r="AP898">
        <v>0</v>
      </c>
      <c r="AQ898">
        <v>0</v>
      </c>
      <c r="AR898">
        <v>1</v>
      </c>
      <c r="AS898">
        <v>1</v>
      </c>
      <c r="AT898">
        <v>1</v>
      </c>
      <c r="AU898">
        <v>0</v>
      </c>
      <c r="AV898">
        <v>1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3</v>
      </c>
      <c r="BE898">
        <v>297</v>
      </c>
      <c r="BF898">
        <v>151</v>
      </c>
      <c r="BG898">
        <v>32</v>
      </c>
      <c r="BH898">
        <v>8</v>
      </c>
      <c r="BI898">
        <v>6</v>
      </c>
      <c r="BJ898">
        <v>4</v>
      </c>
      <c r="BK898">
        <v>0</v>
      </c>
      <c r="BL898">
        <v>1</v>
      </c>
      <c r="BM898">
        <v>60</v>
      </c>
      <c r="BN898">
        <v>1</v>
      </c>
      <c r="BO898">
        <v>1</v>
      </c>
      <c r="BP898">
        <v>1</v>
      </c>
      <c r="BQ898">
        <v>0</v>
      </c>
      <c r="BR898">
        <v>1</v>
      </c>
      <c r="BS898">
        <v>0</v>
      </c>
      <c r="BT898">
        <v>4</v>
      </c>
      <c r="BU898">
        <v>0</v>
      </c>
      <c r="BV898">
        <v>0</v>
      </c>
      <c r="BW898">
        <v>1</v>
      </c>
      <c r="BX898">
        <v>1</v>
      </c>
      <c r="BY898">
        <v>0</v>
      </c>
      <c r="BZ898">
        <v>1</v>
      </c>
      <c r="CA898">
        <v>1</v>
      </c>
      <c r="CB898">
        <v>3</v>
      </c>
      <c r="CC898">
        <v>2</v>
      </c>
      <c r="CD898">
        <v>0</v>
      </c>
      <c r="CE898">
        <v>1</v>
      </c>
      <c r="CF898">
        <v>1</v>
      </c>
      <c r="CG898">
        <v>0</v>
      </c>
      <c r="CH898">
        <v>21</v>
      </c>
      <c r="CI898">
        <v>151</v>
      </c>
      <c r="CJ898">
        <v>9</v>
      </c>
      <c r="CK898">
        <v>1</v>
      </c>
      <c r="CL898">
        <v>1</v>
      </c>
      <c r="CM898">
        <v>4</v>
      </c>
      <c r="CN898">
        <v>1</v>
      </c>
      <c r="CO898">
        <v>2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9</v>
      </c>
      <c r="DJ898">
        <v>26</v>
      </c>
      <c r="DK898">
        <v>20</v>
      </c>
      <c r="DL898">
        <v>1</v>
      </c>
      <c r="DM898">
        <v>1</v>
      </c>
      <c r="DN898">
        <v>0</v>
      </c>
      <c r="DO898">
        <v>0</v>
      </c>
      <c r="DP898">
        <v>0</v>
      </c>
      <c r="DQ898">
        <v>0</v>
      </c>
      <c r="DR898">
        <v>1</v>
      </c>
      <c r="DS898">
        <v>0</v>
      </c>
      <c r="DT898">
        <v>0</v>
      </c>
      <c r="DU898">
        <v>0</v>
      </c>
      <c r="DV898">
        <v>1</v>
      </c>
      <c r="DW898">
        <v>0</v>
      </c>
      <c r="DX898">
        <v>1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1</v>
      </c>
      <c r="EJ898">
        <v>0</v>
      </c>
      <c r="EK898">
        <v>0</v>
      </c>
      <c r="EL898">
        <v>0</v>
      </c>
      <c r="EM898">
        <v>26</v>
      </c>
      <c r="EN898">
        <v>20</v>
      </c>
      <c r="EO898">
        <v>5</v>
      </c>
      <c r="EP898">
        <v>0</v>
      </c>
      <c r="EQ898">
        <v>0</v>
      </c>
      <c r="ER898">
        <v>0</v>
      </c>
      <c r="ES898">
        <v>1</v>
      </c>
      <c r="ET898">
        <v>0</v>
      </c>
      <c r="EU898">
        <v>4</v>
      </c>
      <c r="EV898">
        <v>5</v>
      </c>
      <c r="EW898">
        <v>0</v>
      </c>
      <c r="EX898">
        <v>0</v>
      </c>
      <c r="EY898">
        <v>0</v>
      </c>
      <c r="EZ898">
        <v>0</v>
      </c>
      <c r="FA898">
        <v>0</v>
      </c>
      <c r="FB898">
        <v>1</v>
      </c>
      <c r="FC898">
        <v>1</v>
      </c>
      <c r="FD898">
        <v>0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0</v>
      </c>
      <c r="FK898">
        <v>0</v>
      </c>
      <c r="FL898">
        <v>0</v>
      </c>
      <c r="FM898">
        <v>0</v>
      </c>
      <c r="FN898">
        <v>0</v>
      </c>
      <c r="FO898">
        <v>0</v>
      </c>
      <c r="FP898">
        <v>3</v>
      </c>
      <c r="FQ898">
        <v>20</v>
      </c>
      <c r="FR898">
        <v>49</v>
      </c>
      <c r="FS898">
        <v>14</v>
      </c>
      <c r="FT898">
        <v>4</v>
      </c>
      <c r="FU898">
        <v>1</v>
      </c>
      <c r="FV898">
        <v>4</v>
      </c>
      <c r="FW898">
        <v>0</v>
      </c>
      <c r="FX898">
        <v>1</v>
      </c>
      <c r="FY898">
        <v>0</v>
      </c>
      <c r="FZ898">
        <v>0</v>
      </c>
      <c r="GA898">
        <v>0</v>
      </c>
      <c r="GB898">
        <v>23</v>
      </c>
      <c r="GC898">
        <v>0</v>
      </c>
      <c r="GD898">
        <v>0</v>
      </c>
      <c r="GE898">
        <v>0</v>
      </c>
      <c r="GF898">
        <v>1</v>
      </c>
      <c r="GG898">
        <v>0</v>
      </c>
      <c r="GH898">
        <v>0</v>
      </c>
      <c r="GI898">
        <v>0</v>
      </c>
      <c r="GJ898">
        <v>0</v>
      </c>
      <c r="GK898">
        <v>0</v>
      </c>
      <c r="GL898">
        <v>0</v>
      </c>
      <c r="GM898">
        <v>0</v>
      </c>
      <c r="GN898">
        <v>1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0</v>
      </c>
      <c r="GU898">
        <v>49</v>
      </c>
      <c r="GV898">
        <v>46</v>
      </c>
      <c r="GW898">
        <v>14</v>
      </c>
      <c r="GX898">
        <v>1</v>
      </c>
      <c r="GY898">
        <v>6</v>
      </c>
      <c r="GZ898">
        <v>13</v>
      </c>
      <c r="HA898">
        <v>2</v>
      </c>
      <c r="HB898">
        <v>0</v>
      </c>
      <c r="HC898">
        <v>0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0</v>
      </c>
      <c r="HL898">
        <v>1</v>
      </c>
      <c r="HM898">
        <v>1</v>
      </c>
      <c r="HN898">
        <v>1</v>
      </c>
      <c r="HO898">
        <v>0</v>
      </c>
      <c r="HP898">
        <v>2</v>
      </c>
      <c r="HQ898">
        <v>0</v>
      </c>
      <c r="HR898">
        <v>0</v>
      </c>
      <c r="HS898">
        <v>2</v>
      </c>
      <c r="HT898">
        <v>1</v>
      </c>
      <c r="HU898">
        <v>2</v>
      </c>
      <c r="HV898">
        <v>0</v>
      </c>
      <c r="HW898">
        <v>0</v>
      </c>
      <c r="HX898">
        <v>0</v>
      </c>
      <c r="HY898">
        <v>46</v>
      </c>
      <c r="HZ898">
        <v>37</v>
      </c>
      <c r="IA898">
        <v>15</v>
      </c>
      <c r="IB898">
        <v>14</v>
      </c>
      <c r="IC898">
        <v>1</v>
      </c>
      <c r="ID898">
        <v>0</v>
      </c>
      <c r="IE898">
        <v>1</v>
      </c>
      <c r="IF898">
        <v>0</v>
      </c>
      <c r="IG898">
        <v>1</v>
      </c>
      <c r="IH898">
        <v>0</v>
      </c>
      <c r="II898">
        <v>1</v>
      </c>
      <c r="IJ898">
        <v>0</v>
      </c>
      <c r="IK898">
        <v>0</v>
      </c>
      <c r="IL898">
        <v>1</v>
      </c>
      <c r="IM898">
        <v>0</v>
      </c>
      <c r="IN898">
        <v>0</v>
      </c>
      <c r="IO898">
        <v>0</v>
      </c>
      <c r="IP898">
        <v>0</v>
      </c>
      <c r="IQ898">
        <v>0</v>
      </c>
      <c r="IR898">
        <v>1</v>
      </c>
      <c r="IS898">
        <v>0</v>
      </c>
      <c r="IT898">
        <v>0</v>
      </c>
      <c r="IU898">
        <v>0</v>
      </c>
      <c r="IV898">
        <v>0</v>
      </c>
      <c r="IW898">
        <v>0</v>
      </c>
      <c r="IX898">
        <v>0</v>
      </c>
      <c r="IY898">
        <v>0</v>
      </c>
      <c r="IZ898">
        <v>0</v>
      </c>
      <c r="JA898">
        <v>0</v>
      </c>
      <c r="JB898">
        <v>2</v>
      </c>
      <c r="JC898">
        <v>37</v>
      </c>
      <c r="JD898" t="s">
        <v>0</v>
      </c>
      <c r="JE898" t="s">
        <v>0</v>
      </c>
      <c r="JF898" t="s">
        <v>0</v>
      </c>
      <c r="JG898" t="s">
        <v>0</v>
      </c>
      <c r="JH898" t="s">
        <v>0</v>
      </c>
      <c r="JI898" t="s">
        <v>0</v>
      </c>
      <c r="JJ898" t="s">
        <v>0</v>
      </c>
      <c r="JK898" t="s">
        <v>0</v>
      </c>
      <c r="JL898" t="s">
        <v>0</v>
      </c>
      <c r="JM898" t="s">
        <v>0</v>
      </c>
      <c r="JN898" t="s">
        <v>0</v>
      </c>
      <c r="JO898" t="s">
        <v>0</v>
      </c>
      <c r="JP898" t="s">
        <v>0</v>
      </c>
      <c r="JQ898" t="s">
        <v>0</v>
      </c>
      <c r="JR898" t="s">
        <v>0</v>
      </c>
      <c r="JS898" t="s">
        <v>0</v>
      </c>
      <c r="JT898" t="s">
        <v>0</v>
      </c>
      <c r="JU898" t="s">
        <v>0</v>
      </c>
      <c r="JV898" t="s">
        <v>0</v>
      </c>
      <c r="JW898">
        <v>3</v>
      </c>
      <c r="JX898">
        <v>3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E898">
        <v>0</v>
      </c>
      <c r="KF898">
        <v>0</v>
      </c>
      <c r="KG898">
        <v>0</v>
      </c>
      <c r="KH898">
        <v>0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0</v>
      </c>
      <c r="KR898">
        <v>3</v>
      </c>
      <c r="KS898">
        <v>2</v>
      </c>
      <c r="KT898">
        <v>0</v>
      </c>
      <c r="KU898">
        <v>0</v>
      </c>
      <c r="KV898">
        <v>0</v>
      </c>
      <c r="KW898">
        <v>0</v>
      </c>
      <c r="KX898">
        <v>0</v>
      </c>
      <c r="KY898">
        <v>1</v>
      </c>
      <c r="KZ898">
        <v>0</v>
      </c>
      <c r="LA898">
        <v>0</v>
      </c>
      <c r="LB898">
        <v>0</v>
      </c>
      <c r="LC898">
        <v>0</v>
      </c>
      <c r="LD898">
        <v>1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0</v>
      </c>
      <c r="LL898">
        <v>0</v>
      </c>
      <c r="LM898">
        <v>0</v>
      </c>
      <c r="LN898">
        <v>0</v>
      </c>
      <c r="LO898">
        <v>0</v>
      </c>
      <c r="LP898">
        <v>0</v>
      </c>
      <c r="LQ898">
        <v>0</v>
      </c>
      <c r="LR898">
        <v>0</v>
      </c>
      <c r="LS898">
        <v>0</v>
      </c>
      <c r="LT898">
        <v>0</v>
      </c>
      <c r="LU898">
        <v>2</v>
      </c>
      <c r="LV898">
        <v>2</v>
      </c>
      <c r="LW898">
        <v>0</v>
      </c>
      <c r="LX898">
        <v>0</v>
      </c>
      <c r="LY898">
        <v>0</v>
      </c>
      <c r="LZ898">
        <v>0</v>
      </c>
      <c r="MA898">
        <v>1</v>
      </c>
      <c r="MB898">
        <v>0</v>
      </c>
      <c r="MC898">
        <v>0</v>
      </c>
      <c r="MD898">
        <v>0</v>
      </c>
      <c r="ME898">
        <v>0</v>
      </c>
      <c r="MF898">
        <v>0</v>
      </c>
      <c r="MG898">
        <v>0</v>
      </c>
      <c r="MH898">
        <v>0</v>
      </c>
      <c r="MI898">
        <v>0</v>
      </c>
      <c r="MJ898">
        <v>1</v>
      </c>
      <c r="MK898">
        <v>0</v>
      </c>
      <c r="ML898">
        <v>0</v>
      </c>
      <c r="MM898">
        <v>2</v>
      </c>
    </row>
    <row r="899" spans="1:351">
      <c r="A899" t="s">
        <v>124</v>
      </c>
      <c r="B899" t="s">
        <v>77</v>
      </c>
      <c r="C899" t="str">
        <f>"206201"</f>
        <v>206201</v>
      </c>
      <c r="D899" t="s">
        <v>123</v>
      </c>
      <c r="E899">
        <v>6</v>
      </c>
      <c r="F899">
        <v>1363</v>
      </c>
      <c r="G899">
        <v>1060</v>
      </c>
      <c r="H899">
        <v>533</v>
      </c>
      <c r="I899">
        <v>527</v>
      </c>
      <c r="J899">
        <v>1</v>
      </c>
      <c r="K899">
        <v>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527</v>
      </c>
      <c r="T899">
        <v>0</v>
      </c>
      <c r="U899">
        <v>0</v>
      </c>
      <c r="V899">
        <v>527</v>
      </c>
      <c r="W899">
        <v>8</v>
      </c>
      <c r="X899">
        <v>3</v>
      </c>
      <c r="Y899">
        <v>5</v>
      </c>
      <c r="Z899">
        <v>0</v>
      </c>
      <c r="AA899">
        <v>519</v>
      </c>
      <c r="AB899">
        <v>265</v>
      </c>
      <c r="AC899">
        <v>10</v>
      </c>
      <c r="AD899">
        <v>23</v>
      </c>
      <c r="AE899">
        <v>3</v>
      </c>
      <c r="AF899">
        <v>102</v>
      </c>
      <c r="AG899">
        <v>6</v>
      </c>
      <c r="AH899">
        <v>98</v>
      </c>
      <c r="AI899">
        <v>5</v>
      </c>
      <c r="AJ899">
        <v>1</v>
      </c>
      <c r="AK899">
        <v>0</v>
      </c>
      <c r="AL899">
        <v>4</v>
      </c>
      <c r="AM899">
        <v>3</v>
      </c>
      <c r="AN899">
        <v>1</v>
      </c>
      <c r="AO899">
        <v>0</v>
      </c>
      <c r="AP899">
        <v>1</v>
      </c>
      <c r="AQ899">
        <v>0</v>
      </c>
      <c r="AR899">
        <v>1</v>
      </c>
      <c r="AS899">
        <v>0</v>
      </c>
      <c r="AT899">
        <v>1</v>
      </c>
      <c r="AU899">
        <v>0</v>
      </c>
      <c r="AV899">
        <v>0</v>
      </c>
      <c r="AW899">
        <v>1</v>
      </c>
      <c r="AX899">
        <v>0</v>
      </c>
      <c r="AY899">
        <v>0</v>
      </c>
      <c r="AZ899">
        <v>0</v>
      </c>
      <c r="BA899">
        <v>1</v>
      </c>
      <c r="BB899">
        <v>1</v>
      </c>
      <c r="BC899">
        <v>1</v>
      </c>
      <c r="BD899">
        <v>2</v>
      </c>
      <c r="BE899">
        <v>265</v>
      </c>
      <c r="BF899">
        <v>95</v>
      </c>
      <c r="BG899">
        <v>36</v>
      </c>
      <c r="BH899">
        <v>2</v>
      </c>
      <c r="BI899">
        <v>4</v>
      </c>
      <c r="BJ899">
        <v>8</v>
      </c>
      <c r="BK899">
        <v>0</v>
      </c>
      <c r="BL899">
        <v>0</v>
      </c>
      <c r="BM899">
        <v>18</v>
      </c>
      <c r="BN899">
        <v>0</v>
      </c>
      <c r="BO899">
        <v>0</v>
      </c>
      <c r="BP899">
        <v>0</v>
      </c>
      <c r="BQ899">
        <v>2</v>
      </c>
      <c r="BR899">
        <v>1</v>
      </c>
      <c r="BS899">
        <v>0</v>
      </c>
      <c r="BT899">
        <v>1</v>
      </c>
      <c r="BU899">
        <v>0</v>
      </c>
      <c r="BV899">
        <v>1</v>
      </c>
      <c r="BW899">
        <v>0</v>
      </c>
      <c r="BX899">
        <v>1</v>
      </c>
      <c r="BY899">
        <v>0</v>
      </c>
      <c r="BZ899">
        <v>0</v>
      </c>
      <c r="CA899">
        <v>1</v>
      </c>
      <c r="CB899">
        <v>0</v>
      </c>
      <c r="CC899">
        <v>0</v>
      </c>
      <c r="CD899">
        <v>0</v>
      </c>
      <c r="CE899">
        <v>1</v>
      </c>
      <c r="CF899">
        <v>0</v>
      </c>
      <c r="CG899">
        <v>0</v>
      </c>
      <c r="CH899">
        <v>19</v>
      </c>
      <c r="CI899">
        <v>95</v>
      </c>
      <c r="CJ899">
        <v>8</v>
      </c>
      <c r="CK899">
        <v>5</v>
      </c>
      <c r="CL899">
        <v>3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8</v>
      </c>
      <c r="DJ899">
        <v>29</v>
      </c>
      <c r="DK899">
        <v>16</v>
      </c>
      <c r="DL899">
        <v>2</v>
      </c>
      <c r="DM899">
        <v>1</v>
      </c>
      <c r="DN899">
        <v>1</v>
      </c>
      <c r="DO899">
        <v>0</v>
      </c>
      <c r="DP899">
        <v>0</v>
      </c>
      <c r="DQ899">
        <v>0</v>
      </c>
      <c r="DR899">
        <v>2</v>
      </c>
      <c r="DS899">
        <v>0</v>
      </c>
      <c r="DT899">
        <v>1</v>
      </c>
      <c r="DU899">
        <v>2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1</v>
      </c>
      <c r="EC899">
        <v>0</v>
      </c>
      <c r="ED899">
        <v>0</v>
      </c>
      <c r="EE899">
        <v>1</v>
      </c>
      <c r="EF899">
        <v>0</v>
      </c>
      <c r="EG899">
        <v>1</v>
      </c>
      <c r="EH899">
        <v>0</v>
      </c>
      <c r="EI899">
        <v>1</v>
      </c>
      <c r="EJ899">
        <v>0</v>
      </c>
      <c r="EK899">
        <v>0</v>
      </c>
      <c r="EL899">
        <v>0</v>
      </c>
      <c r="EM899">
        <v>29</v>
      </c>
      <c r="EN899">
        <v>12</v>
      </c>
      <c r="EO899">
        <v>4</v>
      </c>
      <c r="EP899">
        <v>1</v>
      </c>
      <c r="EQ899">
        <v>0</v>
      </c>
      <c r="ER899">
        <v>0</v>
      </c>
      <c r="ES899">
        <v>2</v>
      </c>
      <c r="ET899">
        <v>0</v>
      </c>
      <c r="EU899">
        <v>4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0</v>
      </c>
      <c r="FH899">
        <v>1</v>
      </c>
      <c r="FI899">
        <v>0</v>
      </c>
      <c r="FJ899">
        <v>0</v>
      </c>
      <c r="FK899">
        <v>0</v>
      </c>
      <c r="FL899">
        <v>0</v>
      </c>
      <c r="FM899">
        <v>0</v>
      </c>
      <c r="FN899">
        <v>0</v>
      </c>
      <c r="FO899">
        <v>0</v>
      </c>
      <c r="FP899">
        <v>0</v>
      </c>
      <c r="FQ899">
        <v>12</v>
      </c>
      <c r="FR899">
        <v>36</v>
      </c>
      <c r="FS899">
        <v>19</v>
      </c>
      <c r="FT899">
        <v>2</v>
      </c>
      <c r="FU899">
        <v>1</v>
      </c>
      <c r="FV899">
        <v>0</v>
      </c>
      <c r="FW899">
        <v>0</v>
      </c>
      <c r="FX899">
        <v>0</v>
      </c>
      <c r="FY899">
        <v>0</v>
      </c>
      <c r="FZ899">
        <v>3</v>
      </c>
      <c r="GA899">
        <v>0</v>
      </c>
      <c r="GB899">
        <v>8</v>
      </c>
      <c r="GC899">
        <v>0</v>
      </c>
      <c r="GD899">
        <v>1</v>
      </c>
      <c r="GE899">
        <v>0</v>
      </c>
      <c r="GF899">
        <v>1</v>
      </c>
      <c r="GG899">
        <v>0</v>
      </c>
      <c r="GH899">
        <v>0</v>
      </c>
      <c r="GI899">
        <v>0</v>
      </c>
      <c r="GJ899">
        <v>0</v>
      </c>
      <c r="GK899">
        <v>0</v>
      </c>
      <c r="GL899">
        <v>0</v>
      </c>
      <c r="GM899">
        <v>0</v>
      </c>
      <c r="GN899">
        <v>0</v>
      </c>
      <c r="GO899">
        <v>0</v>
      </c>
      <c r="GP899">
        <v>1</v>
      </c>
      <c r="GQ899">
        <v>0</v>
      </c>
      <c r="GR899">
        <v>0</v>
      </c>
      <c r="GS899">
        <v>0</v>
      </c>
      <c r="GT899">
        <v>0</v>
      </c>
      <c r="GU899">
        <v>36</v>
      </c>
      <c r="GV899">
        <v>56</v>
      </c>
      <c r="GW899">
        <v>13</v>
      </c>
      <c r="GX899">
        <v>4</v>
      </c>
      <c r="GY899">
        <v>8</v>
      </c>
      <c r="GZ899">
        <v>20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1</v>
      </c>
      <c r="HJ899">
        <v>1</v>
      </c>
      <c r="HK899">
        <v>0</v>
      </c>
      <c r="HL899">
        <v>0</v>
      </c>
      <c r="HM899">
        <v>0</v>
      </c>
      <c r="HN899">
        <v>2</v>
      </c>
      <c r="HO899">
        <v>2</v>
      </c>
      <c r="HP899">
        <v>0</v>
      </c>
      <c r="HQ899">
        <v>0</v>
      </c>
      <c r="HR899">
        <v>3</v>
      </c>
      <c r="HS899">
        <v>1</v>
      </c>
      <c r="HT899">
        <v>0</v>
      </c>
      <c r="HU899">
        <v>0</v>
      </c>
      <c r="HV899">
        <v>0</v>
      </c>
      <c r="HW899">
        <v>0</v>
      </c>
      <c r="HX899">
        <v>0</v>
      </c>
      <c r="HY899">
        <v>56</v>
      </c>
      <c r="HZ899">
        <v>16</v>
      </c>
      <c r="IA899">
        <v>7</v>
      </c>
      <c r="IB899">
        <v>6</v>
      </c>
      <c r="IC899">
        <v>0</v>
      </c>
      <c r="ID899">
        <v>0</v>
      </c>
      <c r="IE899">
        <v>0</v>
      </c>
      <c r="IF899">
        <v>1</v>
      </c>
      <c r="IG899">
        <v>0</v>
      </c>
      <c r="IH899">
        <v>0</v>
      </c>
      <c r="II899">
        <v>0</v>
      </c>
      <c r="IJ899">
        <v>0</v>
      </c>
      <c r="IK899">
        <v>0</v>
      </c>
      <c r="IL899">
        <v>0</v>
      </c>
      <c r="IM899">
        <v>0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1</v>
      </c>
      <c r="IW899">
        <v>0</v>
      </c>
      <c r="IX899">
        <v>0</v>
      </c>
      <c r="IY899">
        <v>1</v>
      </c>
      <c r="IZ899">
        <v>0</v>
      </c>
      <c r="JA899">
        <v>0</v>
      </c>
      <c r="JB899">
        <v>0</v>
      </c>
      <c r="JC899">
        <v>16</v>
      </c>
      <c r="JD899" t="s">
        <v>0</v>
      </c>
      <c r="JE899" t="s">
        <v>0</v>
      </c>
      <c r="JF899" t="s">
        <v>0</v>
      </c>
      <c r="JG899" t="s">
        <v>0</v>
      </c>
      <c r="JH899" t="s">
        <v>0</v>
      </c>
      <c r="JI899" t="s">
        <v>0</v>
      </c>
      <c r="JJ899" t="s">
        <v>0</v>
      </c>
      <c r="JK899" t="s">
        <v>0</v>
      </c>
      <c r="JL899" t="s">
        <v>0</v>
      </c>
      <c r="JM899" t="s">
        <v>0</v>
      </c>
      <c r="JN899" t="s">
        <v>0</v>
      </c>
      <c r="JO899" t="s">
        <v>0</v>
      </c>
      <c r="JP899" t="s">
        <v>0</v>
      </c>
      <c r="JQ899" t="s">
        <v>0</v>
      </c>
      <c r="JR899" t="s">
        <v>0</v>
      </c>
      <c r="JS899" t="s">
        <v>0</v>
      </c>
      <c r="JT899" t="s">
        <v>0</v>
      </c>
      <c r="JU899" t="s">
        <v>0</v>
      </c>
      <c r="JV899" t="s">
        <v>0</v>
      </c>
      <c r="JW899">
        <v>0</v>
      </c>
      <c r="JX899">
        <v>0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0</v>
      </c>
      <c r="KX899">
        <v>0</v>
      </c>
      <c r="KY899">
        <v>0</v>
      </c>
      <c r="KZ899">
        <v>0</v>
      </c>
      <c r="LA899">
        <v>0</v>
      </c>
      <c r="LB899">
        <v>0</v>
      </c>
      <c r="LC899">
        <v>0</v>
      </c>
      <c r="LD899">
        <v>0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0</v>
      </c>
      <c r="LM899">
        <v>0</v>
      </c>
      <c r="LN899">
        <v>0</v>
      </c>
      <c r="LO899">
        <v>0</v>
      </c>
      <c r="LP899">
        <v>0</v>
      </c>
      <c r="LQ899">
        <v>0</v>
      </c>
      <c r="LR899">
        <v>0</v>
      </c>
      <c r="LS899">
        <v>0</v>
      </c>
      <c r="LT899">
        <v>0</v>
      </c>
      <c r="LU899">
        <v>0</v>
      </c>
      <c r="LV899">
        <v>2</v>
      </c>
      <c r="LW899">
        <v>1</v>
      </c>
      <c r="LX899">
        <v>1</v>
      </c>
      <c r="LY899">
        <v>0</v>
      </c>
      <c r="LZ899">
        <v>0</v>
      </c>
      <c r="MA899">
        <v>0</v>
      </c>
      <c r="MB899">
        <v>0</v>
      </c>
      <c r="MC899">
        <v>0</v>
      </c>
      <c r="MD899">
        <v>0</v>
      </c>
      <c r="ME899">
        <v>0</v>
      </c>
      <c r="MF899">
        <v>0</v>
      </c>
      <c r="MG899">
        <v>0</v>
      </c>
      <c r="MH899">
        <v>0</v>
      </c>
      <c r="MI899">
        <v>0</v>
      </c>
      <c r="MJ899">
        <v>0</v>
      </c>
      <c r="MK899">
        <v>0</v>
      </c>
      <c r="ML899">
        <v>0</v>
      </c>
      <c r="MM899">
        <v>2</v>
      </c>
    </row>
    <row r="900" spans="1:351">
      <c r="A900" t="s">
        <v>122</v>
      </c>
      <c r="B900" t="s">
        <v>77</v>
      </c>
      <c r="C900" t="str">
        <f>"206201"</f>
        <v>206201</v>
      </c>
      <c r="D900" t="s">
        <v>121</v>
      </c>
      <c r="E900">
        <v>7</v>
      </c>
      <c r="F900">
        <v>1414</v>
      </c>
      <c r="G900">
        <v>1079</v>
      </c>
      <c r="H900">
        <v>426</v>
      </c>
      <c r="I900">
        <v>653</v>
      </c>
      <c r="J900">
        <v>4</v>
      </c>
      <c r="K900">
        <v>14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653</v>
      </c>
      <c r="T900">
        <v>0</v>
      </c>
      <c r="U900">
        <v>0</v>
      </c>
      <c r="V900">
        <v>653</v>
      </c>
      <c r="W900">
        <v>5</v>
      </c>
      <c r="X900">
        <v>4</v>
      </c>
      <c r="Y900">
        <v>1</v>
      </c>
      <c r="Z900">
        <v>0</v>
      </c>
      <c r="AA900">
        <v>648</v>
      </c>
      <c r="AB900">
        <v>379</v>
      </c>
      <c r="AC900">
        <v>22</v>
      </c>
      <c r="AD900">
        <v>34</v>
      </c>
      <c r="AE900">
        <v>2</v>
      </c>
      <c r="AF900">
        <v>178</v>
      </c>
      <c r="AG900">
        <v>3</v>
      </c>
      <c r="AH900">
        <v>100</v>
      </c>
      <c r="AI900">
        <v>15</v>
      </c>
      <c r="AJ900">
        <v>2</v>
      </c>
      <c r="AK900">
        <v>1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2</v>
      </c>
      <c r="AS900">
        <v>0</v>
      </c>
      <c r="AT900">
        <v>0</v>
      </c>
      <c r="AU900">
        <v>1</v>
      </c>
      <c r="AV900">
        <v>2</v>
      </c>
      <c r="AW900">
        <v>2</v>
      </c>
      <c r="AX900">
        <v>0</v>
      </c>
      <c r="AY900">
        <v>1</v>
      </c>
      <c r="AZ900">
        <v>0</v>
      </c>
      <c r="BA900">
        <v>1</v>
      </c>
      <c r="BB900">
        <v>0</v>
      </c>
      <c r="BC900">
        <v>12</v>
      </c>
      <c r="BD900">
        <v>1</v>
      </c>
      <c r="BE900">
        <v>379</v>
      </c>
      <c r="BF900">
        <v>92</v>
      </c>
      <c r="BG900">
        <v>26</v>
      </c>
      <c r="BH900">
        <v>7</v>
      </c>
      <c r="BI900">
        <v>3</v>
      </c>
      <c r="BJ900">
        <v>2</v>
      </c>
      <c r="BK900">
        <v>1</v>
      </c>
      <c r="BL900">
        <v>1</v>
      </c>
      <c r="BM900">
        <v>30</v>
      </c>
      <c r="BN900">
        <v>3</v>
      </c>
      <c r="BO900">
        <v>1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1</v>
      </c>
      <c r="CB900">
        <v>0</v>
      </c>
      <c r="CC900">
        <v>1</v>
      </c>
      <c r="CD900">
        <v>0</v>
      </c>
      <c r="CE900">
        <v>1</v>
      </c>
      <c r="CF900">
        <v>0</v>
      </c>
      <c r="CG900">
        <v>2</v>
      </c>
      <c r="CH900">
        <v>12</v>
      </c>
      <c r="CI900">
        <v>92</v>
      </c>
      <c r="CJ900">
        <v>13</v>
      </c>
      <c r="CK900">
        <v>1</v>
      </c>
      <c r="CL900">
        <v>0</v>
      </c>
      <c r="CM900">
        <v>2</v>
      </c>
      <c r="CN900">
        <v>1</v>
      </c>
      <c r="CO900">
        <v>0</v>
      </c>
      <c r="CP900">
        <v>1</v>
      </c>
      <c r="CQ900">
        <v>2</v>
      </c>
      <c r="CR900">
        <v>1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1</v>
      </c>
      <c r="DD900">
        <v>0</v>
      </c>
      <c r="DE900">
        <v>0</v>
      </c>
      <c r="DF900">
        <v>0</v>
      </c>
      <c r="DG900">
        <v>0</v>
      </c>
      <c r="DH900">
        <v>4</v>
      </c>
      <c r="DI900">
        <v>13</v>
      </c>
      <c r="DJ900">
        <v>16</v>
      </c>
      <c r="DK900">
        <v>9</v>
      </c>
      <c r="DL900">
        <v>0</v>
      </c>
      <c r="DM900">
        <v>0</v>
      </c>
      <c r="DN900">
        <v>0</v>
      </c>
      <c r="DO900">
        <v>0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1</v>
      </c>
      <c r="DV900">
        <v>1</v>
      </c>
      <c r="DW900">
        <v>0</v>
      </c>
      <c r="DX900">
        <v>0</v>
      </c>
      <c r="DY900">
        <v>0</v>
      </c>
      <c r="DZ900">
        <v>1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1</v>
      </c>
      <c r="EL900">
        <v>1</v>
      </c>
      <c r="EM900">
        <v>16</v>
      </c>
      <c r="EN900">
        <v>14</v>
      </c>
      <c r="EO900">
        <v>2</v>
      </c>
      <c r="EP900">
        <v>0</v>
      </c>
      <c r="EQ900">
        <v>0</v>
      </c>
      <c r="ER900">
        <v>1</v>
      </c>
      <c r="ES900">
        <v>2</v>
      </c>
      <c r="ET900">
        <v>0</v>
      </c>
      <c r="EU900">
        <v>6</v>
      </c>
      <c r="EV900">
        <v>1</v>
      </c>
      <c r="EW900">
        <v>0</v>
      </c>
      <c r="EX900">
        <v>0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0</v>
      </c>
      <c r="FN900">
        <v>0</v>
      </c>
      <c r="FO900">
        <v>0</v>
      </c>
      <c r="FP900">
        <v>2</v>
      </c>
      <c r="FQ900">
        <v>14</v>
      </c>
      <c r="FR900">
        <v>42</v>
      </c>
      <c r="FS900">
        <v>15</v>
      </c>
      <c r="FT900">
        <v>0</v>
      </c>
      <c r="FU900">
        <v>1</v>
      </c>
      <c r="FV900">
        <v>4</v>
      </c>
      <c r="FW900">
        <v>0</v>
      </c>
      <c r="FX900">
        <v>1</v>
      </c>
      <c r="FY900">
        <v>1</v>
      </c>
      <c r="FZ900">
        <v>0</v>
      </c>
      <c r="GA900">
        <v>0</v>
      </c>
      <c r="GB900">
        <v>17</v>
      </c>
      <c r="GC900">
        <v>0</v>
      </c>
      <c r="GD900">
        <v>0</v>
      </c>
      <c r="GE900">
        <v>0</v>
      </c>
      <c r="GF900">
        <v>0</v>
      </c>
      <c r="GG900">
        <v>0</v>
      </c>
      <c r="GH900">
        <v>0</v>
      </c>
      <c r="GI900">
        <v>0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1</v>
      </c>
      <c r="GP900">
        <v>0</v>
      </c>
      <c r="GQ900">
        <v>0</v>
      </c>
      <c r="GR900">
        <v>1</v>
      </c>
      <c r="GS900">
        <v>1</v>
      </c>
      <c r="GT900">
        <v>0</v>
      </c>
      <c r="GU900">
        <v>42</v>
      </c>
      <c r="GV900">
        <v>45</v>
      </c>
      <c r="GW900">
        <v>14</v>
      </c>
      <c r="GX900">
        <v>2</v>
      </c>
      <c r="GY900">
        <v>3</v>
      </c>
      <c r="GZ900">
        <v>15</v>
      </c>
      <c r="HA900">
        <v>1</v>
      </c>
      <c r="HB900">
        <v>0</v>
      </c>
      <c r="HC900">
        <v>0</v>
      </c>
      <c r="HD900">
        <v>0</v>
      </c>
      <c r="HE900">
        <v>0</v>
      </c>
      <c r="HF900">
        <v>0</v>
      </c>
      <c r="HG900">
        <v>0</v>
      </c>
      <c r="HH900">
        <v>0</v>
      </c>
      <c r="HI900">
        <v>2</v>
      </c>
      <c r="HJ900">
        <v>0</v>
      </c>
      <c r="HK900">
        <v>0</v>
      </c>
      <c r="HL900">
        <v>0</v>
      </c>
      <c r="HM900">
        <v>0</v>
      </c>
      <c r="HN900">
        <v>2</v>
      </c>
      <c r="HO900">
        <v>1</v>
      </c>
      <c r="HP900">
        <v>1</v>
      </c>
      <c r="HQ900">
        <v>0</v>
      </c>
      <c r="HR900">
        <v>0</v>
      </c>
      <c r="HS900">
        <v>0</v>
      </c>
      <c r="HT900">
        <v>0</v>
      </c>
      <c r="HU900">
        <v>3</v>
      </c>
      <c r="HV900">
        <v>1</v>
      </c>
      <c r="HW900">
        <v>0</v>
      </c>
      <c r="HX900">
        <v>0</v>
      </c>
      <c r="HY900">
        <v>45</v>
      </c>
      <c r="HZ900">
        <v>38</v>
      </c>
      <c r="IA900">
        <v>27</v>
      </c>
      <c r="IB900">
        <v>4</v>
      </c>
      <c r="IC900">
        <v>0</v>
      </c>
      <c r="ID900">
        <v>0</v>
      </c>
      <c r="IE900">
        <v>0</v>
      </c>
      <c r="IF900">
        <v>0</v>
      </c>
      <c r="IG900">
        <v>2</v>
      </c>
      <c r="IH900">
        <v>0</v>
      </c>
      <c r="II900">
        <v>0</v>
      </c>
      <c r="IJ900">
        <v>0</v>
      </c>
      <c r="IK900">
        <v>0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1</v>
      </c>
      <c r="IR900">
        <v>0</v>
      </c>
      <c r="IS900">
        <v>0</v>
      </c>
      <c r="IT900">
        <v>0</v>
      </c>
      <c r="IU900">
        <v>2</v>
      </c>
      <c r="IV900">
        <v>0</v>
      </c>
      <c r="IW900">
        <v>1</v>
      </c>
      <c r="IX900">
        <v>0</v>
      </c>
      <c r="IY900">
        <v>0</v>
      </c>
      <c r="IZ900">
        <v>0</v>
      </c>
      <c r="JA900">
        <v>0</v>
      </c>
      <c r="JB900">
        <v>1</v>
      </c>
      <c r="JC900">
        <v>38</v>
      </c>
      <c r="JD900" t="s">
        <v>0</v>
      </c>
      <c r="JE900" t="s">
        <v>0</v>
      </c>
      <c r="JF900" t="s">
        <v>0</v>
      </c>
      <c r="JG900" t="s">
        <v>0</v>
      </c>
      <c r="JH900" t="s">
        <v>0</v>
      </c>
      <c r="JI900" t="s">
        <v>0</v>
      </c>
      <c r="JJ900" t="s">
        <v>0</v>
      </c>
      <c r="JK900" t="s">
        <v>0</v>
      </c>
      <c r="JL900" t="s">
        <v>0</v>
      </c>
      <c r="JM900" t="s">
        <v>0</v>
      </c>
      <c r="JN900" t="s">
        <v>0</v>
      </c>
      <c r="JO900" t="s">
        <v>0</v>
      </c>
      <c r="JP900" t="s">
        <v>0</v>
      </c>
      <c r="JQ900" t="s">
        <v>0</v>
      </c>
      <c r="JR900" t="s">
        <v>0</v>
      </c>
      <c r="JS900" t="s">
        <v>0</v>
      </c>
      <c r="JT900" t="s">
        <v>0</v>
      </c>
      <c r="JU900" t="s">
        <v>0</v>
      </c>
      <c r="JV900" t="s">
        <v>0</v>
      </c>
      <c r="JW900">
        <v>3</v>
      </c>
      <c r="JX900">
        <v>1</v>
      </c>
      <c r="JY900">
        <v>0</v>
      </c>
      <c r="JZ900">
        <v>0</v>
      </c>
      <c r="KA900">
        <v>0</v>
      </c>
      <c r="KB900">
        <v>0</v>
      </c>
      <c r="KC900">
        <v>0</v>
      </c>
      <c r="KD900">
        <v>1</v>
      </c>
      <c r="KE900">
        <v>0</v>
      </c>
      <c r="KF900">
        <v>1</v>
      </c>
      <c r="KG900">
        <v>0</v>
      </c>
      <c r="KH900">
        <v>0</v>
      </c>
      <c r="KI900">
        <v>0</v>
      </c>
      <c r="KJ900">
        <v>0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0</v>
      </c>
      <c r="KQ900">
        <v>0</v>
      </c>
      <c r="KR900">
        <v>3</v>
      </c>
      <c r="KS900">
        <v>3</v>
      </c>
      <c r="KT900">
        <v>0</v>
      </c>
      <c r="KU900">
        <v>0</v>
      </c>
      <c r="KV900">
        <v>1</v>
      </c>
      <c r="KW900">
        <v>0</v>
      </c>
      <c r="KX900">
        <v>0</v>
      </c>
      <c r="KY900">
        <v>1</v>
      </c>
      <c r="KZ900">
        <v>0</v>
      </c>
      <c r="LA900">
        <v>0</v>
      </c>
      <c r="LB900">
        <v>0</v>
      </c>
      <c r="LC900">
        <v>0</v>
      </c>
      <c r="LD900">
        <v>0</v>
      </c>
      <c r="LE900">
        <v>0</v>
      </c>
      <c r="LF900">
        <v>0</v>
      </c>
      <c r="LG900">
        <v>0</v>
      </c>
      <c r="LH900">
        <v>0</v>
      </c>
      <c r="LI900">
        <v>0</v>
      </c>
      <c r="LJ900">
        <v>0</v>
      </c>
      <c r="LK900">
        <v>0</v>
      </c>
      <c r="LL900">
        <v>0</v>
      </c>
      <c r="LM900">
        <v>0</v>
      </c>
      <c r="LN900">
        <v>0</v>
      </c>
      <c r="LO900">
        <v>0</v>
      </c>
      <c r="LP900">
        <v>0</v>
      </c>
      <c r="LQ900">
        <v>0</v>
      </c>
      <c r="LR900">
        <v>0</v>
      </c>
      <c r="LS900">
        <v>0</v>
      </c>
      <c r="LT900">
        <v>1</v>
      </c>
      <c r="LU900">
        <v>3</v>
      </c>
      <c r="LV900">
        <v>3</v>
      </c>
      <c r="LW900">
        <v>1</v>
      </c>
      <c r="LX900">
        <v>0</v>
      </c>
      <c r="LY900">
        <v>0</v>
      </c>
      <c r="LZ900">
        <v>0</v>
      </c>
      <c r="MA900">
        <v>1</v>
      </c>
      <c r="MB900">
        <v>0</v>
      </c>
      <c r="MC900">
        <v>0</v>
      </c>
      <c r="MD900">
        <v>1</v>
      </c>
      <c r="ME900">
        <v>0</v>
      </c>
      <c r="MF900">
        <v>0</v>
      </c>
      <c r="MG900">
        <v>0</v>
      </c>
      <c r="MH900">
        <v>0</v>
      </c>
      <c r="MI900">
        <v>0</v>
      </c>
      <c r="MJ900">
        <v>0</v>
      </c>
      <c r="MK900">
        <v>0</v>
      </c>
      <c r="ML900">
        <v>0</v>
      </c>
      <c r="MM900">
        <v>3</v>
      </c>
    </row>
    <row r="901" spans="1:351">
      <c r="A901" t="s">
        <v>120</v>
      </c>
      <c r="B901" t="s">
        <v>77</v>
      </c>
      <c r="C901" t="str">
        <f>"206201"</f>
        <v>206201</v>
      </c>
      <c r="D901" t="s">
        <v>119</v>
      </c>
      <c r="E901">
        <v>8</v>
      </c>
      <c r="F901">
        <v>712</v>
      </c>
      <c r="G901">
        <v>560</v>
      </c>
      <c r="H901">
        <v>198</v>
      </c>
      <c r="I901">
        <v>362</v>
      </c>
      <c r="J901">
        <v>0</v>
      </c>
      <c r="K901">
        <v>2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362</v>
      </c>
      <c r="T901">
        <v>0</v>
      </c>
      <c r="U901">
        <v>0</v>
      </c>
      <c r="V901">
        <v>362</v>
      </c>
      <c r="W901">
        <v>1</v>
      </c>
      <c r="X901">
        <v>0</v>
      </c>
      <c r="Y901">
        <v>1</v>
      </c>
      <c r="Z901">
        <v>0</v>
      </c>
      <c r="AA901">
        <v>361</v>
      </c>
      <c r="AB901">
        <v>187</v>
      </c>
      <c r="AC901">
        <v>12</v>
      </c>
      <c r="AD901">
        <v>13</v>
      </c>
      <c r="AE901">
        <v>1</v>
      </c>
      <c r="AF901">
        <v>71</v>
      </c>
      <c r="AG901">
        <v>7</v>
      </c>
      <c r="AH901">
        <v>65</v>
      </c>
      <c r="AI901">
        <v>8</v>
      </c>
      <c r="AJ901">
        <v>2</v>
      </c>
      <c r="AK901">
        <v>1</v>
      </c>
      <c r="AL901">
        <v>0</v>
      </c>
      <c r="AM901">
        <v>0</v>
      </c>
      <c r="AN901">
        <v>1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3</v>
      </c>
      <c r="AX901">
        <v>0</v>
      </c>
      <c r="AY901">
        <v>0</v>
      </c>
      <c r="AZ901">
        <v>0</v>
      </c>
      <c r="BA901">
        <v>1</v>
      </c>
      <c r="BB901">
        <v>0</v>
      </c>
      <c r="BC901">
        <v>2</v>
      </c>
      <c r="BD901">
        <v>0</v>
      </c>
      <c r="BE901">
        <v>187</v>
      </c>
      <c r="BF901">
        <v>44</v>
      </c>
      <c r="BG901">
        <v>14</v>
      </c>
      <c r="BH901">
        <v>1</v>
      </c>
      <c r="BI901">
        <v>0</v>
      </c>
      <c r="BJ901">
        <v>0</v>
      </c>
      <c r="BK901">
        <v>1</v>
      </c>
      <c r="BL901">
        <v>2</v>
      </c>
      <c r="BM901">
        <v>10</v>
      </c>
      <c r="BN901">
        <v>0</v>
      </c>
      <c r="BO901">
        <v>1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1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1</v>
      </c>
      <c r="CE901">
        <v>0</v>
      </c>
      <c r="CF901">
        <v>0</v>
      </c>
      <c r="CG901">
        <v>0</v>
      </c>
      <c r="CH901">
        <v>13</v>
      </c>
      <c r="CI901">
        <v>44</v>
      </c>
      <c r="CJ901">
        <v>4</v>
      </c>
      <c r="CK901">
        <v>1</v>
      </c>
      <c r="CL901">
        <v>1</v>
      </c>
      <c r="CM901">
        <v>2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4</v>
      </c>
      <c r="DJ901">
        <v>17</v>
      </c>
      <c r="DK901">
        <v>10</v>
      </c>
      <c r="DL901">
        <v>0</v>
      </c>
      <c r="DM901">
        <v>2</v>
      </c>
      <c r="DN901">
        <v>0</v>
      </c>
      <c r="DO901">
        <v>0</v>
      </c>
      <c r="DP901">
        <v>0</v>
      </c>
      <c r="DQ901">
        <v>1</v>
      </c>
      <c r="DR901">
        <v>0</v>
      </c>
      <c r="DS901">
        <v>1</v>
      </c>
      <c r="DT901">
        <v>0</v>
      </c>
      <c r="DU901">
        <v>1</v>
      </c>
      <c r="DV901">
        <v>1</v>
      </c>
      <c r="DW901">
        <v>0</v>
      </c>
      <c r="DX901">
        <v>0</v>
      </c>
      <c r="DY901">
        <v>1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17</v>
      </c>
      <c r="EN901">
        <v>7</v>
      </c>
      <c r="EO901">
        <v>3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4</v>
      </c>
      <c r="EV901">
        <v>0</v>
      </c>
      <c r="EW901">
        <v>0</v>
      </c>
      <c r="EX901">
        <v>0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7</v>
      </c>
      <c r="FR901">
        <v>27</v>
      </c>
      <c r="FS901">
        <v>5</v>
      </c>
      <c r="FT901">
        <v>3</v>
      </c>
      <c r="FU901">
        <v>1</v>
      </c>
      <c r="FV901">
        <v>3</v>
      </c>
      <c r="FW901">
        <v>1</v>
      </c>
      <c r="FX901">
        <v>2</v>
      </c>
      <c r="FY901">
        <v>0</v>
      </c>
      <c r="FZ901">
        <v>0</v>
      </c>
      <c r="GA901">
        <v>1</v>
      </c>
      <c r="GB901">
        <v>10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>
        <v>0</v>
      </c>
      <c r="GJ901">
        <v>0</v>
      </c>
      <c r="GK901">
        <v>0</v>
      </c>
      <c r="GL901">
        <v>0</v>
      </c>
      <c r="GM901">
        <v>0</v>
      </c>
      <c r="GN901">
        <v>1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27</v>
      </c>
      <c r="GV901">
        <v>36</v>
      </c>
      <c r="GW901">
        <v>10</v>
      </c>
      <c r="GX901">
        <v>2</v>
      </c>
      <c r="GY901">
        <v>1</v>
      </c>
      <c r="GZ901">
        <v>13</v>
      </c>
      <c r="HA901">
        <v>0</v>
      </c>
      <c r="HB901">
        <v>2</v>
      </c>
      <c r="HC901">
        <v>0</v>
      </c>
      <c r="HD901">
        <v>0</v>
      </c>
      <c r="HE901">
        <v>0</v>
      </c>
      <c r="HF901">
        <v>1</v>
      </c>
      <c r="HG901">
        <v>0</v>
      </c>
      <c r="HH901">
        <v>0</v>
      </c>
      <c r="HI901">
        <v>2</v>
      </c>
      <c r="HJ901">
        <v>0</v>
      </c>
      <c r="HK901">
        <v>0</v>
      </c>
      <c r="HL901">
        <v>0</v>
      </c>
      <c r="HM901">
        <v>0</v>
      </c>
      <c r="HN901">
        <v>0</v>
      </c>
      <c r="HO901">
        <v>0</v>
      </c>
      <c r="HP901">
        <v>0</v>
      </c>
      <c r="HQ901">
        <v>0</v>
      </c>
      <c r="HR901">
        <v>1</v>
      </c>
      <c r="HS901">
        <v>0</v>
      </c>
      <c r="HT901">
        <v>0</v>
      </c>
      <c r="HU901">
        <v>0</v>
      </c>
      <c r="HV901">
        <v>2</v>
      </c>
      <c r="HW901">
        <v>0</v>
      </c>
      <c r="HX901">
        <v>2</v>
      </c>
      <c r="HY901">
        <v>36</v>
      </c>
      <c r="HZ901">
        <v>38</v>
      </c>
      <c r="IA901">
        <v>23</v>
      </c>
      <c r="IB901">
        <v>8</v>
      </c>
      <c r="IC901">
        <v>1</v>
      </c>
      <c r="ID901">
        <v>0</v>
      </c>
      <c r="IE901">
        <v>0</v>
      </c>
      <c r="IF901">
        <v>1</v>
      </c>
      <c r="IG901">
        <v>0</v>
      </c>
      <c r="IH901">
        <v>0</v>
      </c>
      <c r="II901">
        <v>1</v>
      </c>
      <c r="IJ901">
        <v>0</v>
      </c>
      <c r="IK901">
        <v>0</v>
      </c>
      <c r="IL901">
        <v>0</v>
      </c>
      <c r="IM901">
        <v>0</v>
      </c>
      <c r="IN901">
        <v>0</v>
      </c>
      <c r="IO901">
        <v>0</v>
      </c>
      <c r="IP901">
        <v>1</v>
      </c>
      <c r="IQ901">
        <v>1</v>
      </c>
      <c r="IR901">
        <v>0</v>
      </c>
      <c r="IS901">
        <v>0</v>
      </c>
      <c r="IT901">
        <v>0</v>
      </c>
      <c r="IU901">
        <v>0</v>
      </c>
      <c r="IV901">
        <v>0</v>
      </c>
      <c r="IW901">
        <v>0</v>
      </c>
      <c r="IX901">
        <v>1</v>
      </c>
      <c r="IY901">
        <v>1</v>
      </c>
      <c r="IZ901">
        <v>0</v>
      </c>
      <c r="JA901">
        <v>0</v>
      </c>
      <c r="JB901">
        <v>0</v>
      </c>
      <c r="JC901">
        <v>38</v>
      </c>
      <c r="JD901" t="s">
        <v>0</v>
      </c>
      <c r="JE901" t="s">
        <v>0</v>
      </c>
      <c r="JF901" t="s">
        <v>0</v>
      </c>
      <c r="JG901" t="s">
        <v>0</v>
      </c>
      <c r="JH901" t="s">
        <v>0</v>
      </c>
      <c r="JI901" t="s">
        <v>0</v>
      </c>
      <c r="JJ901" t="s">
        <v>0</v>
      </c>
      <c r="JK901" t="s">
        <v>0</v>
      </c>
      <c r="JL901" t="s">
        <v>0</v>
      </c>
      <c r="JM901" t="s">
        <v>0</v>
      </c>
      <c r="JN901" t="s">
        <v>0</v>
      </c>
      <c r="JO901" t="s">
        <v>0</v>
      </c>
      <c r="JP901" t="s">
        <v>0</v>
      </c>
      <c r="JQ901" t="s">
        <v>0</v>
      </c>
      <c r="JR901" t="s">
        <v>0</v>
      </c>
      <c r="JS901" t="s">
        <v>0</v>
      </c>
      <c r="JT901" t="s">
        <v>0</v>
      </c>
      <c r="JU901" t="s">
        <v>0</v>
      </c>
      <c r="JV901" t="s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  <c r="LL901">
        <v>0</v>
      </c>
      <c r="LM901">
        <v>0</v>
      </c>
      <c r="LN901">
        <v>0</v>
      </c>
      <c r="LO901">
        <v>0</v>
      </c>
      <c r="LP901">
        <v>0</v>
      </c>
      <c r="LQ901">
        <v>0</v>
      </c>
      <c r="LR901">
        <v>0</v>
      </c>
      <c r="LS901">
        <v>0</v>
      </c>
      <c r="LT901">
        <v>0</v>
      </c>
      <c r="LU901">
        <v>0</v>
      </c>
      <c r="LV901">
        <v>1</v>
      </c>
      <c r="LW901">
        <v>0</v>
      </c>
      <c r="LX901">
        <v>0</v>
      </c>
      <c r="LY901">
        <v>0</v>
      </c>
      <c r="LZ901">
        <v>0</v>
      </c>
      <c r="MA901">
        <v>0</v>
      </c>
      <c r="MB901">
        <v>0</v>
      </c>
      <c r="MC901">
        <v>0</v>
      </c>
      <c r="MD901">
        <v>0</v>
      </c>
      <c r="ME901">
        <v>0</v>
      </c>
      <c r="MF901">
        <v>1</v>
      </c>
      <c r="MG901">
        <v>0</v>
      </c>
      <c r="MH901">
        <v>0</v>
      </c>
      <c r="MI901">
        <v>0</v>
      </c>
      <c r="MJ901">
        <v>0</v>
      </c>
      <c r="MK901">
        <v>0</v>
      </c>
      <c r="ML901">
        <v>0</v>
      </c>
      <c r="MM901">
        <v>1</v>
      </c>
    </row>
    <row r="902" spans="1:351">
      <c r="A902" t="s">
        <v>118</v>
      </c>
      <c r="B902" t="s">
        <v>77</v>
      </c>
      <c r="C902" t="str">
        <f>"206201"</f>
        <v>206201</v>
      </c>
      <c r="D902" t="s">
        <v>117</v>
      </c>
      <c r="E902">
        <v>9</v>
      </c>
      <c r="F902">
        <v>1540</v>
      </c>
      <c r="G902">
        <v>1191</v>
      </c>
      <c r="H902">
        <v>363</v>
      </c>
      <c r="I902">
        <v>828</v>
      </c>
      <c r="J902">
        <v>0</v>
      </c>
      <c r="K902">
        <v>1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827</v>
      </c>
      <c r="T902">
        <v>0</v>
      </c>
      <c r="U902">
        <v>0</v>
      </c>
      <c r="V902">
        <v>827</v>
      </c>
      <c r="W902">
        <v>9</v>
      </c>
      <c r="X902">
        <v>5</v>
      </c>
      <c r="Y902">
        <v>2</v>
      </c>
      <c r="Z902">
        <v>2</v>
      </c>
      <c r="AA902">
        <v>818</v>
      </c>
      <c r="AB902">
        <v>456</v>
      </c>
      <c r="AC902">
        <v>25</v>
      </c>
      <c r="AD902">
        <v>40</v>
      </c>
      <c r="AE902">
        <v>4</v>
      </c>
      <c r="AF902">
        <v>197</v>
      </c>
      <c r="AG902">
        <v>7</v>
      </c>
      <c r="AH902">
        <v>143</v>
      </c>
      <c r="AI902">
        <v>8</v>
      </c>
      <c r="AJ902">
        <v>6</v>
      </c>
      <c r="AK902">
        <v>3</v>
      </c>
      <c r="AL902">
        <v>5</v>
      </c>
      <c r="AM902">
        <v>1</v>
      </c>
      <c r="AN902">
        <v>0</v>
      </c>
      <c r="AO902">
        <v>1</v>
      </c>
      <c r="AP902">
        <v>0</v>
      </c>
      <c r="AQ902">
        <v>0</v>
      </c>
      <c r="AR902">
        <v>2</v>
      </c>
      <c r="AS902">
        <v>0</v>
      </c>
      <c r="AT902">
        <v>0</v>
      </c>
      <c r="AU902">
        <v>0</v>
      </c>
      <c r="AV902">
        <v>0</v>
      </c>
      <c r="AW902">
        <v>2</v>
      </c>
      <c r="AX902">
        <v>0</v>
      </c>
      <c r="AY902">
        <v>0</v>
      </c>
      <c r="AZ902">
        <v>0</v>
      </c>
      <c r="BA902">
        <v>1</v>
      </c>
      <c r="BB902">
        <v>2</v>
      </c>
      <c r="BC902">
        <v>6</v>
      </c>
      <c r="BD902">
        <v>3</v>
      </c>
      <c r="BE902">
        <v>456</v>
      </c>
      <c r="BF902">
        <v>137</v>
      </c>
      <c r="BG902">
        <v>44</v>
      </c>
      <c r="BH902">
        <v>4</v>
      </c>
      <c r="BI902">
        <v>0</v>
      </c>
      <c r="BJ902">
        <v>0</v>
      </c>
      <c r="BK902">
        <v>0</v>
      </c>
      <c r="BL902">
        <v>2</v>
      </c>
      <c r="BM902">
        <v>53</v>
      </c>
      <c r="BN902">
        <v>3</v>
      </c>
      <c r="BO902">
        <v>0</v>
      </c>
      <c r="BP902">
        <v>1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1</v>
      </c>
      <c r="CB902">
        <v>2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27</v>
      </c>
      <c r="CI902">
        <v>137</v>
      </c>
      <c r="CJ902">
        <v>22</v>
      </c>
      <c r="CK902">
        <v>2</v>
      </c>
      <c r="CL902">
        <v>2</v>
      </c>
      <c r="CM902">
        <v>8</v>
      </c>
      <c r="CN902">
        <v>1</v>
      </c>
      <c r="CO902">
        <v>1</v>
      </c>
      <c r="CP902">
        <v>0</v>
      </c>
      <c r="CQ902">
        <v>1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1</v>
      </c>
      <c r="CY902">
        <v>0</v>
      </c>
      <c r="CZ902">
        <v>0</v>
      </c>
      <c r="DA902">
        <v>1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1</v>
      </c>
      <c r="DH902">
        <v>3</v>
      </c>
      <c r="DI902">
        <v>22</v>
      </c>
      <c r="DJ902">
        <v>29</v>
      </c>
      <c r="DK902">
        <v>15</v>
      </c>
      <c r="DL902">
        <v>3</v>
      </c>
      <c r="DM902">
        <v>2</v>
      </c>
      <c r="DN902">
        <v>0</v>
      </c>
      <c r="DO902">
        <v>3</v>
      </c>
      <c r="DP902">
        <v>1</v>
      </c>
      <c r="DQ902">
        <v>0</v>
      </c>
      <c r="DR902">
        <v>1</v>
      </c>
      <c r="DS902">
        <v>0</v>
      </c>
      <c r="DT902">
        <v>1</v>
      </c>
      <c r="DU902">
        <v>1</v>
      </c>
      <c r="DV902">
        <v>0</v>
      </c>
      <c r="DW902">
        <v>1</v>
      </c>
      <c r="DX902">
        <v>0</v>
      </c>
      <c r="DY902">
        <v>1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29</v>
      </c>
      <c r="EN902">
        <v>26</v>
      </c>
      <c r="EO902">
        <v>5</v>
      </c>
      <c r="EP902">
        <v>1</v>
      </c>
      <c r="EQ902">
        <v>1</v>
      </c>
      <c r="ER902">
        <v>0</v>
      </c>
      <c r="ES902">
        <v>2</v>
      </c>
      <c r="ET902">
        <v>0</v>
      </c>
      <c r="EU902">
        <v>10</v>
      </c>
      <c r="EV902">
        <v>4</v>
      </c>
      <c r="EW902">
        <v>1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0</v>
      </c>
      <c r="FI902">
        <v>1</v>
      </c>
      <c r="FJ902">
        <v>0</v>
      </c>
      <c r="FK902">
        <v>1</v>
      </c>
      <c r="FL902">
        <v>0</v>
      </c>
      <c r="FM902">
        <v>0</v>
      </c>
      <c r="FN902">
        <v>0</v>
      </c>
      <c r="FO902">
        <v>0</v>
      </c>
      <c r="FP902">
        <v>0</v>
      </c>
      <c r="FQ902">
        <v>26</v>
      </c>
      <c r="FR902">
        <v>37</v>
      </c>
      <c r="FS902">
        <v>12</v>
      </c>
      <c r="FT902">
        <v>3</v>
      </c>
      <c r="FU902">
        <v>4</v>
      </c>
      <c r="FV902">
        <v>0</v>
      </c>
      <c r="FW902">
        <v>0</v>
      </c>
      <c r="FX902">
        <v>1</v>
      </c>
      <c r="FY902">
        <v>0</v>
      </c>
      <c r="FZ902">
        <v>0</v>
      </c>
      <c r="GA902">
        <v>0</v>
      </c>
      <c r="GB902">
        <v>13</v>
      </c>
      <c r="GC902">
        <v>0</v>
      </c>
      <c r="GD902">
        <v>0</v>
      </c>
      <c r="GE902">
        <v>1</v>
      </c>
      <c r="GF902">
        <v>2</v>
      </c>
      <c r="GG902">
        <v>0</v>
      </c>
      <c r="GH902">
        <v>0</v>
      </c>
      <c r="GI902">
        <v>0</v>
      </c>
      <c r="GJ902">
        <v>0</v>
      </c>
      <c r="GK902">
        <v>0</v>
      </c>
      <c r="GL902">
        <v>0</v>
      </c>
      <c r="GM902">
        <v>0</v>
      </c>
      <c r="GN902">
        <v>0</v>
      </c>
      <c r="GO902">
        <v>0</v>
      </c>
      <c r="GP902">
        <v>0</v>
      </c>
      <c r="GQ902">
        <v>0</v>
      </c>
      <c r="GR902">
        <v>0</v>
      </c>
      <c r="GS902">
        <v>0</v>
      </c>
      <c r="GT902">
        <v>1</v>
      </c>
      <c r="GU902">
        <v>37</v>
      </c>
      <c r="GV902">
        <v>57</v>
      </c>
      <c r="GW902">
        <v>17</v>
      </c>
      <c r="GX902">
        <v>2</v>
      </c>
      <c r="GY902">
        <v>4</v>
      </c>
      <c r="GZ902">
        <v>24</v>
      </c>
      <c r="HA902">
        <v>0</v>
      </c>
      <c r="HB902">
        <v>3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1</v>
      </c>
      <c r="HI902">
        <v>0</v>
      </c>
      <c r="HJ902">
        <v>1</v>
      </c>
      <c r="HK902">
        <v>0</v>
      </c>
      <c r="HL902">
        <v>1</v>
      </c>
      <c r="HM902">
        <v>0</v>
      </c>
      <c r="HN902">
        <v>2</v>
      </c>
      <c r="HO902">
        <v>0</v>
      </c>
      <c r="HP902">
        <v>0</v>
      </c>
      <c r="HQ902">
        <v>0</v>
      </c>
      <c r="HR902">
        <v>1</v>
      </c>
      <c r="HS902">
        <v>0</v>
      </c>
      <c r="HT902">
        <v>0</v>
      </c>
      <c r="HU902">
        <v>0</v>
      </c>
      <c r="HV902">
        <v>0</v>
      </c>
      <c r="HW902">
        <v>1</v>
      </c>
      <c r="HX902">
        <v>0</v>
      </c>
      <c r="HY902">
        <v>57</v>
      </c>
      <c r="HZ902">
        <v>47</v>
      </c>
      <c r="IA902">
        <v>31</v>
      </c>
      <c r="IB902">
        <v>11</v>
      </c>
      <c r="IC902">
        <v>0</v>
      </c>
      <c r="ID902">
        <v>0</v>
      </c>
      <c r="IE902">
        <v>0</v>
      </c>
      <c r="IF902">
        <v>2</v>
      </c>
      <c r="IG902">
        <v>0</v>
      </c>
      <c r="IH902">
        <v>0</v>
      </c>
      <c r="II902">
        <v>0</v>
      </c>
      <c r="IJ902">
        <v>0</v>
      </c>
      <c r="IK902">
        <v>0</v>
      </c>
      <c r="IL902">
        <v>0</v>
      </c>
      <c r="IM902">
        <v>0</v>
      </c>
      <c r="IN902">
        <v>0</v>
      </c>
      <c r="IO902">
        <v>1</v>
      </c>
      <c r="IP902">
        <v>0</v>
      </c>
      <c r="IQ902">
        <v>0</v>
      </c>
      <c r="IR902">
        <v>0</v>
      </c>
      <c r="IS902">
        <v>1</v>
      </c>
      <c r="IT902">
        <v>0</v>
      </c>
      <c r="IU902">
        <v>0</v>
      </c>
      <c r="IV902">
        <v>0</v>
      </c>
      <c r="IW902">
        <v>0</v>
      </c>
      <c r="IX902">
        <v>0</v>
      </c>
      <c r="IY902">
        <v>1</v>
      </c>
      <c r="IZ902">
        <v>0</v>
      </c>
      <c r="JA902">
        <v>0</v>
      </c>
      <c r="JB902">
        <v>0</v>
      </c>
      <c r="JC902">
        <v>47</v>
      </c>
      <c r="JD902" t="s">
        <v>0</v>
      </c>
      <c r="JE902" t="s">
        <v>0</v>
      </c>
      <c r="JF902" t="s">
        <v>0</v>
      </c>
      <c r="JG902" t="s">
        <v>0</v>
      </c>
      <c r="JH902" t="s">
        <v>0</v>
      </c>
      <c r="JI902" t="s">
        <v>0</v>
      </c>
      <c r="JJ902" t="s">
        <v>0</v>
      </c>
      <c r="JK902" t="s">
        <v>0</v>
      </c>
      <c r="JL902" t="s">
        <v>0</v>
      </c>
      <c r="JM902" t="s">
        <v>0</v>
      </c>
      <c r="JN902" t="s">
        <v>0</v>
      </c>
      <c r="JO902" t="s">
        <v>0</v>
      </c>
      <c r="JP902" t="s">
        <v>0</v>
      </c>
      <c r="JQ902" t="s">
        <v>0</v>
      </c>
      <c r="JR902" t="s">
        <v>0</v>
      </c>
      <c r="JS902" t="s">
        <v>0</v>
      </c>
      <c r="JT902" t="s">
        <v>0</v>
      </c>
      <c r="JU902" t="s">
        <v>0</v>
      </c>
      <c r="JV902" t="s">
        <v>0</v>
      </c>
      <c r="JW902">
        <v>4</v>
      </c>
      <c r="JX902">
        <v>1</v>
      </c>
      <c r="JY902">
        <v>1</v>
      </c>
      <c r="JZ902">
        <v>0</v>
      </c>
      <c r="KA902">
        <v>0</v>
      </c>
      <c r="KB902">
        <v>0</v>
      </c>
      <c r="KC902">
        <v>1</v>
      </c>
      <c r="KD902">
        <v>0</v>
      </c>
      <c r="KE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1</v>
      </c>
      <c r="KO902">
        <v>0</v>
      </c>
      <c r="KP902">
        <v>0</v>
      </c>
      <c r="KQ902">
        <v>0</v>
      </c>
      <c r="KR902">
        <v>4</v>
      </c>
      <c r="KS902">
        <v>0</v>
      </c>
      <c r="KT902">
        <v>0</v>
      </c>
      <c r="KU902">
        <v>0</v>
      </c>
      <c r="KV902">
        <v>0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0</v>
      </c>
      <c r="LC902">
        <v>0</v>
      </c>
      <c r="LD902">
        <v>0</v>
      </c>
      <c r="LE902">
        <v>0</v>
      </c>
      <c r="LF902">
        <v>0</v>
      </c>
      <c r="LG902">
        <v>0</v>
      </c>
      <c r="LH902">
        <v>0</v>
      </c>
      <c r="LI902">
        <v>0</v>
      </c>
      <c r="LJ902">
        <v>0</v>
      </c>
      <c r="LK902">
        <v>0</v>
      </c>
      <c r="LL902">
        <v>0</v>
      </c>
      <c r="LM902">
        <v>0</v>
      </c>
      <c r="LN902">
        <v>0</v>
      </c>
      <c r="LO902">
        <v>0</v>
      </c>
      <c r="LP902">
        <v>0</v>
      </c>
      <c r="LQ902">
        <v>0</v>
      </c>
      <c r="LR902">
        <v>0</v>
      </c>
      <c r="LS902">
        <v>0</v>
      </c>
      <c r="LT902">
        <v>0</v>
      </c>
      <c r="LU902">
        <v>0</v>
      </c>
      <c r="LV902">
        <v>3</v>
      </c>
      <c r="LW902">
        <v>0</v>
      </c>
      <c r="LX902">
        <v>0</v>
      </c>
      <c r="LY902">
        <v>1</v>
      </c>
      <c r="LZ902">
        <v>0</v>
      </c>
      <c r="MA902">
        <v>0</v>
      </c>
      <c r="MB902">
        <v>0</v>
      </c>
      <c r="MC902">
        <v>0</v>
      </c>
      <c r="MD902">
        <v>0</v>
      </c>
      <c r="ME902">
        <v>0</v>
      </c>
      <c r="MF902">
        <v>2</v>
      </c>
      <c r="MG902">
        <v>0</v>
      </c>
      <c r="MH902">
        <v>0</v>
      </c>
      <c r="MI902">
        <v>0</v>
      </c>
      <c r="MJ902">
        <v>0</v>
      </c>
      <c r="MK902">
        <v>0</v>
      </c>
      <c r="ML902">
        <v>0</v>
      </c>
      <c r="MM902">
        <v>3</v>
      </c>
    </row>
    <row r="903" spans="1:351">
      <c r="A903" t="s">
        <v>116</v>
      </c>
      <c r="B903" t="s">
        <v>77</v>
      </c>
      <c r="C903" t="str">
        <f>"206201"</f>
        <v>206201</v>
      </c>
      <c r="D903" t="s">
        <v>81</v>
      </c>
      <c r="E903">
        <v>10</v>
      </c>
      <c r="F903">
        <v>1329</v>
      </c>
      <c r="G903">
        <v>1020</v>
      </c>
      <c r="H903">
        <v>369</v>
      </c>
      <c r="I903">
        <v>651</v>
      </c>
      <c r="J903">
        <v>0</v>
      </c>
      <c r="K903">
        <v>3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651</v>
      </c>
      <c r="T903">
        <v>0</v>
      </c>
      <c r="U903">
        <v>0</v>
      </c>
      <c r="V903">
        <v>651</v>
      </c>
      <c r="W903">
        <v>11</v>
      </c>
      <c r="X903">
        <v>4</v>
      </c>
      <c r="Y903">
        <v>3</v>
      </c>
      <c r="Z903">
        <v>4</v>
      </c>
      <c r="AA903">
        <v>640</v>
      </c>
      <c r="AB903">
        <v>380</v>
      </c>
      <c r="AC903">
        <v>13</v>
      </c>
      <c r="AD903">
        <v>17</v>
      </c>
      <c r="AE903">
        <v>4</v>
      </c>
      <c r="AF903">
        <v>131</v>
      </c>
      <c r="AG903">
        <v>14</v>
      </c>
      <c r="AH903">
        <v>162</v>
      </c>
      <c r="AI903">
        <v>15</v>
      </c>
      <c r="AJ903">
        <v>6</v>
      </c>
      <c r="AK903">
        <v>2</v>
      </c>
      <c r="AL903">
        <v>2</v>
      </c>
      <c r="AM903">
        <v>1</v>
      </c>
      <c r="AN903">
        <v>0</v>
      </c>
      <c r="AO903">
        <v>0</v>
      </c>
      <c r="AP903">
        <v>1</v>
      </c>
      <c r="AQ903">
        <v>0</v>
      </c>
      <c r="AR903">
        <v>1</v>
      </c>
      <c r="AS903">
        <v>0</v>
      </c>
      <c r="AT903">
        <v>0</v>
      </c>
      <c r="AU903">
        <v>0</v>
      </c>
      <c r="AV903">
        <v>0</v>
      </c>
      <c r="AW903">
        <v>3</v>
      </c>
      <c r="AX903">
        <v>0</v>
      </c>
      <c r="AY903">
        <v>0</v>
      </c>
      <c r="AZ903">
        <v>0</v>
      </c>
      <c r="BA903">
        <v>1</v>
      </c>
      <c r="BB903">
        <v>1</v>
      </c>
      <c r="BC903">
        <v>5</v>
      </c>
      <c r="BD903">
        <v>1</v>
      </c>
      <c r="BE903">
        <v>380</v>
      </c>
      <c r="BF903">
        <v>100</v>
      </c>
      <c r="BG903">
        <v>26</v>
      </c>
      <c r="BH903">
        <v>5</v>
      </c>
      <c r="BI903">
        <v>4</v>
      </c>
      <c r="BJ903">
        <v>1</v>
      </c>
      <c r="BK903">
        <v>0</v>
      </c>
      <c r="BL903">
        <v>3</v>
      </c>
      <c r="BM903">
        <v>37</v>
      </c>
      <c r="BN903">
        <v>0</v>
      </c>
      <c r="BO903">
        <v>0</v>
      </c>
      <c r="BP903">
        <v>0</v>
      </c>
      <c r="BQ903">
        <v>1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1</v>
      </c>
      <c r="BY903">
        <v>0</v>
      </c>
      <c r="BZ903">
        <v>2</v>
      </c>
      <c r="CA903">
        <v>0</v>
      </c>
      <c r="CB903">
        <v>2</v>
      </c>
      <c r="CC903">
        <v>2</v>
      </c>
      <c r="CD903">
        <v>1</v>
      </c>
      <c r="CE903">
        <v>0</v>
      </c>
      <c r="CF903">
        <v>0</v>
      </c>
      <c r="CG903">
        <v>2</v>
      </c>
      <c r="CH903">
        <v>13</v>
      </c>
      <c r="CI903">
        <v>100</v>
      </c>
      <c r="CJ903">
        <v>17</v>
      </c>
      <c r="CK903">
        <v>2</v>
      </c>
      <c r="CL903">
        <v>0</v>
      </c>
      <c r="CM903">
        <v>5</v>
      </c>
      <c r="CN903">
        <v>0</v>
      </c>
      <c r="CO903">
        <v>3</v>
      </c>
      <c r="CP903">
        <v>1</v>
      </c>
      <c r="CQ903">
        <v>0</v>
      </c>
      <c r="CR903">
        <v>0</v>
      </c>
      <c r="CS903">
        <v>0</v>
      </c>
      <c r="CT903">
        <v>0</v>
      </c>
      <c r="CU903">
        <v>1</v>
      </c>
      <c r="CV903">
        <v>2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3</v>
      </c>
      <c r="DI903">
        <v>17</v>
      </c>
      <c r="DJ903">
        <v>20</v>
      </c>
      <c r="DK903">
        <v>11</v>
      </c>
      <c r="DL903">
        <v>1</v>
      </c>
      <c r="DM903">
        <v>2</v>
      </c>
      <c r="DN903">
        <v>0</v>
      </c>
      <c r="DO903">
        <v>1</v>
      </c>
      <c r="DP903">
        <v>0</v>
      </c>
      <c r="DQ903">
        <v>1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1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1</v>
      </c>
      <c r="EE903">
        <v>0</v>
      </c>
      <c r="EF903">
        <v>0</v>
      </c>
      <c r="EG903">
        <v>0</v>
      </c>
      <c r="EH903">
        <v>1</v>
      </c>
      <c r="EI903">
        <v>1</v>
      </c>
      <c r="EJ903">
        <v>0</v>
      </c>
      <c r="EK903">
        <v>0</v>
      </c>
      <c r="EL903">
        <v>0</v>
      </c>
      <c r="EM903">
        <v>20</v>
      </c>
      <c r="EN903">
        <v>19</v>
      </c>
      <c r="EO903">
        <v>0</v>
      </c>
      <c r="EP903">
        <v>0</v>
      </c>
      <c r="EQ903">
        <v>1</v>
      </c>
      <c r="ER903">
        <v>1</v>
      </c>
      <c r="ES903">
        <v>4</v>
      </c>
      <c r="ET903">
        <v>0</v>
      </c>
      <c r="EU903">
        <v>7</v>
      </c>
      <c r="EV903">
        <v>5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0</v>
      </c>
      <c r="FC903">
        <v>0</v>
      </c>
      <c r="FD903">
        <v>0</v>
      </c>
      <c r="FE903">
        <v>0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0</v>
      </c>
      <c r="FL903">
        <v>0</v>
      </c>
      <c r="FM903">
        <v>0</v>
      </c>
      <c r="FN903">
        <v>0</v>
      </c>
      <c r="FO903">
        <v>0</v>
      </c>
      <c r="FP903">
        <v>0</v>
      </c>
      <c r="FQ903">
        <v>19</v>
      </c>
      <c r="FR903">
        <v>24</v>
      </c>
      <c r="FS903">
        <v>11</v>
      </c>
      <c r="FT903">
        <v>0</v>
      </c>
      <c r="FU903">
        <v>0</v>
      </c>
      <c r="FV903">
        <v>5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4</v>
      </c>
      <c r="GC903">
        <v>0</v>
      </c>
      <c r="GD903">
        <v>0</v>
      </c>
      <c r="GE903">
        <v>0</v>
      </c>
      <c r="GF903">
        <v>0</v>
      </c>
      <c r="GG903">
        <v>0</v>
      </c>
      <c r="GH903">
        <v>0</v>
      </c>
      <c r="GI903">
        <v>0</v>
      </c>
      <c r="GJ903">
        <v>0</v>
      </c>
      <c r="GK903">
        <v>0</v>
      </c>
      <c r="GL903">
        <v>1</v>
      </c>
      <c r="GM903">
        <v>0</v>
      </c>
      <c r="GN903">
        <v>0</v>
      </c>
      <c r="GO903">
        <v>1</v>
      </c>
      <c r="GP903">
        <v>0</v>
      </c>
      <c r="GQ903">
        <v>0</v>
      </c>
      <c r="GR903">
        <v>0</v>
      </c>
      <c r="GS903">
        <v>0</v>
      </c>
      <c r="GT903">
        <v>2</v>
      </c>
      <c r="GU903">
        <v>24</v>
      </c>
      <c r="GV903">
        <v>44</v>
      </c>
      <c r="GW903">
        <v>10</v>
      </c>
      <c r="GX903">
        <v>4</v>
      </c>
      <c r="GY903">
        <v>5</v>
      </c>
      <c r="GZ903">
        <v>19</v>
      </c>
      <c r="HA903">
        <v>0</v>
      </c>
      <c r="HB903">
        <v>2</v>
      </c>
      <c r="HC903">
        <v>1</v>
      </c>
      <c r="HD903">
        <v>0</v>
      </c>
      <c r="HE903">
        <v>1</v>
      </c>
      <c r="HF903">
        <v>0</v>
      </c>
      <c r="HG903">
        <v>0</v>
      </c>
      <c r="HH903">
        <v>1</v>
      </c>
      <c r="HI903">
        <v>0</v>
      </c>
      <c r="HJ903">
        <v>0</v>
      </c>
      <c r="HK903">
        <v>0</v>
      </c>
      <c r="HL903">
        <v>1</v>
      </c>
      <c r="HM903">
        <v>0</v>
      </c>
      <c r="HN903">
        <v>0</v>
      </c>
      <c r="HO903">
        <v>0</v>
      </c>
      <c r="HP903">
        <v>0</v>
      </c>
      <c r="HQ903">
        <v>0</v>
      </c>
      <c r="HR903">
        <v>0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44</v>
      </c>
      <c r="HZ903">
        <v>28</v>
      </c>
      <c r="IA903">
        <v>21</v>
      </c>
      <c r="IB903">
        <v>6</v>
      </c>
      <c r="IC903">
        <v>0</v>
      </c>
      <c r="ID903">
        <v>0</v>
      </c>
      <c r="IE903">
        <v>0</v>
      </c>
      <c r="IF903">
        <v>0</v>
      </c>
      <c r="IG903">
        <v>0</v>
      </c>
      <c r="IH903">
        <v>0</v>
      </c>
      <c r="II903">
        <v>0</v>
      </c>
      <c r="IJ903">
        <v>0</v>
      </c>
      <c r="IK903">
        <v>0</v>
      </c>
      <c r="IL903">
        <v>0</v>
      </c>
      <c r="IM903">
        <v>0</v>
      </c>
      <c r="IN903">
        <v>0</v>
      </c>
      <c r="IO903">
        <v>0</v>
      </c>
      <c r="IP903">
        <v>0</v>
      </c>
      <c r="IQ903">
        <v>0</v>
      </c>
      <c r="IR903">
        <v>0</v>
      </c>
      <c r="IS903">
        <v>0</v>
      </c>
      <c r="IT903">
        <v>0</v>
      </c>
      <c r="IU903">
        <v>0</v>
      </c>
      <c r="IV903">
        <v>0</v>
      </c>
      <c r="IW903">
        <v>0</v>
      </c>
      <c r="IX903">
        <v>0</v>
      </c>
      <c r="IY903">
        <v>0</v>
      </c>
      <c r="IZ903">
        <v>0</v>
      </c>
      <c r="JA903">
        <v>1</v>
      </c>
      <c r="JB903">
        <v>0</v>
      </c>
      <c r="JC903">
        <v>28</v>
      </c>
      <c r="JD903" t="s">
        <v>0</v>
      </c>
      <c r="JE903" t="s">
        <v>0</v>
      </c>
      <c r="JF903" t="s">
        <v>0</v>
      </c>
      <c r="JG903" t="s">
        <v>0</v>
      </c>
      <c r="JH903" t="s">
        <v>0</v>
      </c>
      <c r="JI903" t="s">
        <v>0</v>
      </c>
      <c r="JJ903" t="s">
        <v>0</v>
      </c>
      <c r="JK903" t="s">
        <v>0</v>
      </c>
      <c r="JL903" t="s">
        <v>0</v>
      </c>
      <c r="JM903" t="s">
        <v>0</v>
      </c>
      <c r="JN903" t="s">
        <v>0</v>
      </c>
      <c r="JO903" t="s">
        <v>0</v>
      </c>
      <c r="JP903" t="s">
        <v>0</v>
      </c>
      <c r="JQ903" t="s">
        <v>0</v>
      </c>
      <c r="JR903" t="s">
        <v>0</v>
      </c>
      <c r="JS903" t="s">
        <v>0</v>
      </c>
      <c r="JT903" t="s">
        <v>0</v>
      </c>
      <c r="JU903" t="s">
        <v>0</v>
      </c>
      <c r="JV903" t="s">
        <v>0</v>
      </c>
      <c r="JW903">
        <v>1</v>
      </c>
      <c r="JX903">
        <v>0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1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0</v>
      </c>
      <c r="KR903">
        <v>1</v>
      </c>
      <c r="KS903">
        <v>0</v>
      </c>
      <c r="KT903">
        <v>0</v>
      </c>
      <c r="KU903">
        <v>0</v>
      </c>
      <c r="KV903">
        <v>0</v>
      </c>
      <c r="KW903">
        <v>0</v>
      </c>
      <c r="KX903">
        <v>0</v>
      </c>
      <c r="KY903">
        <v>0</v>
      </c>
      <c r="KZ903">
        <v>0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0</v>
      </c>
      <c r="LJ903">
        <v>0</v>
      </c>
      <c r="LK903">
        <v>0</v>
      </c>
      <c r="LL903">
        <v>0</v>
      </c>
      <c r="LM903">
        <v>0</v>
      </c>
      <c r="LN903">
        <v>0</v>
      </c>
      <c r="LO903">
        <v>0</v>
      </c>
      <c r="LP903">
        <v>0</v>
      </c>
      <c r="LQ903">
        <v>0</v>
      </c>
      <c r="LR903">
        <v>0</v>
      </c>
      <c r="LS903">
        <v>0</v>
      </c>
      <c r="LT903">
        <v>0</v>
      </c>
      <c r="LU903">
        <v>0</v>
      </c>
      <c r="LV903">
        <v>7</v>
      </c>
      <c r="LW903">
        <v>0</v>
      </c>
      <c r="LX903">
        <v>0</v>
      </c>
      <c r="LY903">
        <v>1</v>
      </c>
      <c r="LZ903">
        <v>0</v>
      </c>
      <c r="MA903">
        <v>1</v>
      </c>
      <c r="MB903">
        <v>0</v>
      </c>
      <c r="MC903">
        <v>0</v>
      </c>
      <c r="MD903">
        <v>0</v>
      </c>
      <c r="ME903">
        <v>0</v>
      </c>
      <c r="MF903">
        <v>4</v>
      </c>
      <c r="MG903">
        <v>0</v>
      </c>
      <c r="MH903">
        <v>0</v>
      </c>
      <c r="MI903">
        <v>0</v>
      </c>
      <c r="MJ903">
        <v>1</v>
      </c>
      <c r="MK903">
        <v>0</v>
      </c>
      <c r="ML903">
        <v>0</v>
      </c>
      <c r="MM903">
        <v>7</v>
      </c>
    </row>
    <row r="904" spans="1:351">
      <c r="A904" t="s">
        <v>115</v>
      </c>
      <c r="B904" t="s">
        <v>77</v>
      </c>
      <c r="C904" t="str">
        <f>"206201"</f>
        <v>206201</v>
      </c>
      <c r="D904" t="s">
        <v>114</v>
      </c>
      <c r="E904">
        <v>11</v>
      </c>
      <c r="F904">
        <v>2247</v>
      </c>
      <c r="G904">
        <v>1720</v>
      </c>
      <c r="H904">
        <v>522</v>
      </c>
      <c r="I904">
        <v>1198</v>
      </c>
      <c r="J904">
        <v>0</v>
      </c>
      <c r="K904">
        <v>13</v>
      </c>
      <c r="L904">
        <v>2</v>
      </c>
      <c r="M904">
        <v>2</v>
      </c>
      <c r="N904">
        <v>0</v>
      </c>
      <c r="O904">
        <v>0</v>
      </c>
      <c r="P904">
        <v>0</v>
      </c>
      <c r="Q904">
        <v>0</v>
      </c>
      <c r="R904">
        <v>2</v>
      </c>
      <c r="S904">
        <v>1200</v>
      </c>
      <c r="T904">
        <v>2</v>
      </c>
      <c r="U904">
        <v>0</v>
      </c>
      <c r="V904">
        <v>1200</v>
      </c>
      <c r="W904">
        <v>11</v>
      </c>
      <c r="X904">
        <v>9</v>
      </c>
      <c r="Y904">
        <v>2</v>
      </c>
      <c r="Z904">
        <v>0</v>
      </c>
      <c r="AA904">
        <v>1189</v>
      </c>
      <c r="AB904">
        <v>573</v>
      </c>
      <c r="AC904">
        <v>27</v>
      </c>
      <c r="AD904">
        <v>21</v>
      </c>
      <c r="AE904">
        <v>1</v>
      </c>
      <c r="AF904">
        <v>275</v>
      </c>
      <c r="AG904">
        <v>8</v>
      </c>
      <c r="AH904">
        <v>180</v>
      </c>
      <c r="AI904">
        <v>16</v>
      </c>
      <c r="AJ904">
        <v>8</v>
      </c>
      <c r="AK904">
        <v>2</v>
      </c>
      <c r="AL904">
        <v>2</v>
      </c>
      <c r="AM904">
        <v>1</v>
      </c>
      <c r="AN904">
        <v>1</v>
      </c>
      <c r="AO904">
        <v>0</v>
      </c>
      <c r="AP904">
        <v>0</v>
      </c>
      <c r="AQ904">
        <v>0</v>
      </c>
      <c r="AR904">
        <v>1</v>
      </c>
      <c r="AS904">
        <v>0</v>
      </c>
      <c r="AT904">
        <v>1</v>
      </c>
      <c r="AU904">
        <v>1</v>
      </c>
      <c r="AV904">
        <v>0</v>
      </c>
      <c r="AW904">
        <v>9</v>
      </c>
      <c r="AX904">
        <v>0</v>
      </c>
      <c r="AY904">
        <v>0</v>
      </c>
      <c r="AZ904">
        <v>1</v>
      </c>
      <c r="BA904">
        <v>3</v>
      </c>
      <c r="BB904">
        <v>0</v>
      </c>
      <c r="BC904">
        <v>7</v>
      </c>
      <c r="BD904">
        <v>8</v>
      </c>
      <c r="BE904">
        <v>573</v>
      </c>
      <c r="BF904">
        <v>258</v>
      </c>
      <c r="BG904">
        <v>62</v>
      </c>
      <c r="BH904">
        <v>11</v>
      </c>
      <c r="BI904">
        <v>9</v>
      </c>
      <c r="BJ904">
        <v>3</v>
      </c>
      <c r="BK904">
        <v>0</v>
      </c>
      <c r="BL904">
        <v>8</v>
      </c>
      <c r="BM904">
        <v>117</v>
      </c>
      <c r="BN904">
        <v>1</v>
      </c>
      <c r="BO904">
        <v>0</v>
      </c>
      <c r="BP904">
        <v>0</v>
      </c>
      <c r="BQ904">
        <v>1</v>
      </c>
      <c r="BR904">
        <v>0</v>
      </c>
      <c r="BS904">
        <v>0</v>
      </c>
      <c r="BT904">
        <v>0</v>
      </c>
      <c r="BU904">
        <v>3</v>
      </c>
      <c r="BV904">
        <v>0</v>
      </c>
      <c r="BW904">
        <v>2</v>
      </c>
      <c r="BX904">
        <v>0</v>
      </c>
      <c r="BY904">
        <v>1</v>
      </c>
      <c r="BZ904">
        <v>1</v>
      </c>
      <c r="CA904">
        <v>1</v>
      </c>
      <c r="CB904">
        <v>2</v>
      </c>
      <c r="CC904">
        <v>2</v>
      </c>
      <c r="CD904">
        <v>1</v>
      </c>
      <c r="CE904">
        <v>0</v>
      </c>
      <c r="CF904">
        <v>0</v>
      </c>
      <c r="CG904">
        <v>0</v>
      </c>
      <c r="CH904">
        <v>33</v>
      </c>
      <c r="CI904">
        <v>258</v>
      </c>
      <c r="CJ904">
        <v>33</v>
      </c>
      <c r="CK904">
        <v>7</v>
      </c>
      <c r="CL904">
        <v>3</v>
      </c>
      <c r="CM904">
        <v>13</v>
      </c>
      <c r="CN904">
        <v>1</v>
      </c>
      <c r="CO904">
        <v>1</v>
      </c>
      <c r="CP904">
        <v>1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1</v>
      </c>
      <c r="CW904">
        <v>1</v>
      </c>
      <c r="CX904">
        <v>0</v>
      </c>
      <c r="CY904">
        <v>0</v>
      </c>
      <c r="CZ904">
        <v>0</v>
      </c>
      <c r="DA904">
        <v>1</v>
      </c>
      <c r="DB904">
        <v>1</v>
      </c>
      <c r="DC904">
        <v>0</v>
      </c>
      <c r="DD904">
        <v>0</v>
      </c>
      <c r="DE904">
        <v>0</v>
      </c>
      <c r="DF904">
        <v>2</v>
      </c>
      <c r="DG904">
        <v>0</v>
      </c>
      <c r="DH904">
        <v>1</v>
      </c>
      <c r="DI904">
        <v>33</v>
      </c>
      <c r="DJ904">
        <v>58</v>
      </c>
      <c r="DK904">
        <v>29</v>
      </c>
      <c r="DL904">
        <v>1</v>
      </c>
      <c r="DM904">
        <v>7</v>
      </c>
      <c r="DN904">
        <v>2</v>
      </c>
      <c r="DO904">
        <v>1</v>
      </c>
      <c r="DP904">
        <v>0</v>
      </c>
      <c r="DQ904">
        <v>3</v>
      </c>
      <c r="DR904">
        <v>2</v>
      </c>
      <c r="DS904">
        <v>0</v>
      </c>
      <c r="DT904">
        <v>1</v>
      </c>
      <c r="DU904">
        <v>1</v>
      </c>
      <c r="DV904">
        <v>1</v>
      </c>
      <c r="DW904">
        <v>0</v>
      </c>
      <c r="DX904">
        <v>0</v>
      </c>
      <c r="DY904">
        <v>0</v>
      </c>
      <c r="DZ904">
        <v>1</v>
      </c>
      <c r="EA904">
        <v>1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1</v>
      </c>
      <c r="EH904">
        <v>0</v>
      </c>
      <c r="EI904">
        <v>5</v>
      </c>
      <c r="EJ904">
        <v>1</v>
      </c>
      <c r="EK904">
        <v>0</v>
      </c>
      <c r="EL904">
        <v>1</v>
      </c>
      <c r="EM904">
        <v>58</v>
      </c>
      <c r="EN904">
        <v>32</v>
      </c>
      <c r="EO904">
        <v>8</v>
      </c>
      <c r="EP904">
        <v>2</v>
      </c>
      <c r="EQ904">
        <v>0</v>
      </c>
      <c r="ER904">
        <v>1</v>
      </c>
      <c r="ES904">
        <v>2</v>
      </c>
      <c r="ET904">
        <v>0</v>
      </c>
      <c r="EU904">
        <v>13</v>
      </c>
      <c r="EV904">
        <v>5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1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0</v>
      </c>
      <c r="FP904">
        <v>0</v>
      </c>
      <c r="FQ904">
        <v>32</v>
      </c>
      <c r="FR904">
        <v>72</v>
      </c>
      <c r="FS904">
        <v>17</v>
      </c>
      <c r="FT904">
        <v>2</v>
      </c>
      <c r="FU904">
        <v>2</v>
      </c>
      <c r="FV904">
        <v>3</v>
      </c>
      <c r="FW904">
        <v>1</v>
      </c>
      <c r="FX904">
        <v>2</v>
      </c>
      <c r="FY904">
        <v>0</v>
      </c>
      <c r="FZ904">
        <v>0</v>
      </c>
      <c r="GA904">
        <v>3</v>
      </c>
      <c r="GB904">
        <v>34</v>
      </c>
      <c r="GC904">
        <v>0</v>
      </c>
      <c r="GD904">
        <v>0</v>
      </c>
      <c r="GE904">
        <v>0</v>
      </c>
      <c r="GF904">
        <v>4</v>
      </c>
      <c r="GG904">
        <v>0</v>
      </c>
      <c r="GH904">
        <v>0</v>
      </c>
      <c r="GI904">
        <v>0</v>
      </c>
      <c r="GJ904">
        <v>0</v>
      </c>
      <c r="GK904">
        <v>2</v>
      </c>
      <c r="GL904">
        <v>0</v>
      </c>
      <c r="GM904">
        <v>0</v>
      </c>
      <c r="GN904">
        <v>0</v>
      </c>
      <c r="GO904">
        <v>0</v>
      </c>
      <c r="GP904">
        <v>1</v>
      </c>
      <c r="GQ904">
        <v>1</v>
      </c>
      <c r="GR904">
        <v>0</v>
      </c>
      <c r="GS904">
        <v>0</v>
      </c>
      <c r="GT904">
        <v>0</v>
      </c>
      <c r="GU904">
        <v>72</v>
      </c>
      <c r="GV904">
        <v>85</v>
      </c>
      <c r="GW904">
        <v>28</v>
      </c>
      <c r="GX904">
        <v>3</v>
      </c>
      <c r="GY904">
        <v>7</v>
      </c>
      <c r="GZ904">
        <v>27</v>
      </c>
      <c r="HA904">
        <v>2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2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1</v>
      </c>
      <c r="HP904">
        <v>0</v>
      </c>
      <c r="HQ904">
        <v>0</v>
      </c>
      <c r="HR904">
        <v>4</v>
      </c>
      <c r="HS904">
        <v>2</v>
      </c>
      <c r="HT904">
        <v>0</v>
      </c>
      <c r="HU904">
        <v>3</v>
      </c>
      <c r="HV904">
        <v>4</v>
      </c>
      <c r="HW904">
        <v>1</v>
      </c>
      <c r="HX904">
        <v>0</v>
      </c>
      <c r="HY904">
        <v>85</v>
      </c>
      <c r="HZ904">
        <v>63</v>
      </c>
      <c r="IA904">
        <v>37</v>
      </c>
      <c r="IB904">
        <v>14</v>
      </c>
      <c r="IC904">
        <v>0</v>
      </c>
      <c r="ID904">
        <v>0</v>
      </c>
      <c r="IE904">
        <v>0</v>
      </c>
      <c r="IF904">
        <v>0</v>
      </c>
      <c r="IG904">
        <v>3</v>
      </c>
      <c r="IH904">
        <v>0</v>
      </c>
      <c r="II904">
        <v>0</v>
      </c>
      <c r="IJ904">
        <v>0</v>
      </c>
      <c r="IK904">
        <v>0</v>
      </c>
      <c r="IL904">
        <v>0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1</v>
      </c>
      <c r="IU904">
        <v>2</v>
      </c>
      <c r="IV904">
        <v>0</v>
      </c>
      <c r="IW904">
        <v>0</v>
      </c>
      <c r="IX904">
        <v>0</v>
      </c>
      <c r="IY904">
        <v>0</v>
      </c>
      <c r="IZ904">
        <v>0</v>
      </c>
      <c r="JA904">
        <v>0</v>
      </c>
      <c r="JB904">
        <v>4</v>
      </c>
      <c r="JC904">
        <v>63</v>
      </c>
      <c r="JD904" t="s">
        <v>0</v>
      </c>
      <c r="JE904" t="s">
        <v>0</v>
      </c>
      <c r="JF904" t="s">
        <v>0</v>
      </c>
      <c r="JG904" t="s">
        <v>0</v>
      </c>
      <c r="JH904" t="s">
        <v>0</v>
      </c>
      <c r="JI904" t="s">
        <v>0</v>
      </c>
      <c r="JJ904" t="s">
        <v>0</v>
      </c>
      <c r="JK904" t="s">
        <v>0</v>
      </c>
      <c r="JL904" t="s">
        <v>0</v>
      </c>
      <c r="JM904" t="s">
        <v>0</v>
      </c>
      <c r="JN904" t="s">
        <v>0</v>
      </c>
      <c r="JO904" t="s">
        <v>0</v>
      </c>
      <c r="JP904" t="s">
        <v>0</v>
      </c>
      <c r="JQ904" t="s">
        <v>0</v>
      </c>
      <c r="JR904" t="s">
        <v>0</v>
      </c>
      <c r="JS904" t="s">
        <v>0</v>
      </c>
      <c r="JT904" t="s">
        <v>0</v>
      </c>
      <c r="JU904" t="s">
        <v>0</v>
      </c>
      <c r="JV904" t="s">
        <v>0</v>
      </c>
      <c r="JW904">
        <v>2</v>
      </c>
      <c r="JX904">
        <v>1</v>
      </c>
      <c r="JY904">
        <v>0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1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2</v>
      </c>
      <c r="KS904">
        <v>0</v>
      </c>
      <c r="KT904">
        <v>0</v>
      </c>
      <c r="KU904">
        <v>0</v>
      </c>
      <c r="KV904">
        <v>0</v>
      </c>
      <c r="KW904">
        <v>0</v>
      </c>
      <c r="KX904">
        <v>0</v>
      </c>
      <c r="KY904">
        <v>0</v>
      </c>
      <c r="KZ904">
        <v>0</v>
      </c>
      <c r="LA904">
        <v>0</v>
      </c>
      <c r="LB904">
        <v>0</v>
      </c>
      <c r="LC904">
        <v>0</v>
      </c>
      <c r="LD904">
        <v>0</v>
      </c>
      <c r="LE904">
        <v>0</v>
      </c>
      <c r="LF904">
        <v>0</v>
      </c>
      <c r="LG904">
        <v>0</v>
      </c>
      <c r="LH904">
        <v>0</v>
      </c>
      <c r="LI904">
        <v>0</v>
      </c>
      <c r="LJ904">
        <v>0</v>
      </c>
      <c r="LK904">
        <v>0</v>
      </c>
      <c r="LL904">
        <v>0</v>
      </c>
      <c r="LM904">
        <v>0</v>
      </c>
      <c r="LN904">
        <v>0</v>
      </c>
      <c r="LO904">
        <v>0</v>
      </c>
      <c r="LP904">
        <v>0</v>
      </c>
      <c r="LQ904">
        <v>0</v>
      </c>
      <c r="LR904">
        <v>0</v>
      </c>
      <c r="LS904">
        <v>0</v>
      </c>
      <c r="LT904">
        <v>0</v>
      </c>
      <c r="LU904">
        <v>0</v>
      </c>
      <c r="LV904">
        <v>13</v>
      </c>
      <c r="LW904">
        <v>1</v>
      </c>
      <c r="LX904">
        <v>1</v>
      </c>
      <c r="LY904">
        <v>9</v>
      </c>
      <c r="LZ904">
        <v>0</v>
      </c>
      <c r="MA904">
        <v>1</v>
      </c>
      <c r="MB904">
        <v>0</v>
      </c>
      <c r="MC904">
        <v>0</v>
      </c>
      <c r="MD904">
        <v>0</v>
      </c>
      <c r="ME904">
        <v>0</v>
      </c>
      <c r="MF904">
        <v>1</v>
      </c>
      <c r="MG904">
        <v>0</v>
      </c>
      <c r="MH904">
        <v>0</v>
      </c>
      <c r="MI904">
        <v>0</v>
      </c>
      <c r="MJ904">
        <v>0</v>
      </c>
      <c r="MK904">
        <v>0</v>
      </c>
      <c r="ML904">
        <v>0</v>
      </c>
      <c r="MM904">
        <v>13</v>
      </c>
    </row>
    <row r="905" spans="1:351">
      <c r="A905" t="s">
        <v>113</v>
      </c>
      <c r="B905" t="s">
        <v>77</v>
      </c>
      <c r="C905" t="str">
        <f>"206201"</f>
        <v>206201</v>
      </c>
      <c r="D905" t="s">
        <v>112</v>
      </c>
      <c r="E905">
        <v>12</v>
      </c>
      <c r="F905">
        <v>1416</v>
      </c>
      <c r="G905">
        <v>1080</v>
      </c>
      <c r="H905">
        <v>487</v>
      </c>
      <c r="I905">
        <v>593</v>
      </c>
      <c r="J905">
        <v>0</v>
      </c>
      <c r="K905">
        <v>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593</v>
      </c>
      <c r="T905">
        <v>0</v>
      </c>
      <c r="U905">
        <v>0</v>
      </c>
      <c r="V905">
        <v>593</v>
      </c>
      <c r="W905">
        <v>9</v>
      </c>
      <c r="X905">
        <v>5</v>
      </c>
      <c r="Y905">
        <v>4</v>
      </c>
      <c r="Z905">
        <v>0</v>
      </c>
      <c r="AA905">
        <v>584</v>
      </c>
      <c r="AB905">
        <v>316</v>
      </c>
      <c r="AC905">
        <v>4</v>
      </c>
      <c r="AD905">
        <v>0</v>
      </c>
      <c r="AE905">
        <v>0</v>
      </c>
      <c r="AF905">
        <v>157</v>
      </c>
      <c r="AG905">
        <v>2</v>
      </c>
      <c r="AH905">
        <v>105</v>
      </c>
      <c r="AI905">
        <v>9</v>
      </c>
      <c r="AJ905">
        <v>3</v>
      </c>
      <c r="AK905">
        <v>1</v>
      </c>
      <c r="AL905">
        <v>4</v>
      </c>
      <c r="AM905">
        <v>1</v>
      </c>
      <c r="AN905">
        <v>1</v>
      </c>
      <c r="AO905">
        <v>0</v>
      </c>
      <c r="AP905">
        <v>2</v>
      </c>
      <c r="AQ905">
        <v>15</v>
      </c>
      <c r="AR905">
        <v>2</v>
      </c>
      <c r="AS905">
        <v>1</v>
      </c>
      <c r="AT905">
        <v>2</v>
      </c>
      <c r="AU905">
        <v>0</v>
      </c>
      <c r="AV905">
        <v>0</v>
      </c>
      <c r="AW905">
        <v>2</v>
      </c>
      <c r="AX905">
        <v>0</v>
      </c>
      <c r="AY905">
        <v>1</v>
      </c>
      <c r="AZ905">
        <v>0</v>
      </c>
      <c r="BA905">
        <v>0</v>
      </c>
      <c r="BB905">
        <v>0</v>
      </c>
      <c r="BC905">
        <v>2</v>
      </c>
      <c r="BD905">
        <v>2</v>
      </c>
      <c r="BE905">
        <v>316</v>
      </c>
      <c r="BF905">
        <v>106</v>
      </c>
      <c r="BG905">
        <v>29</v>
      </c>
      <c r="BH905">
        <v>3</v>
      </c>
      <c r="BI905">
        <v>9</v>
      </c>
      <c r="BJ905">
        <v>0</v>
      </c>
      <c r="BK905">
        <v>0</v>
      </c>
      <c r="BL905">
        <v>1</v>
      </c>
      <c r="BM905">
        <v>41</v>
      </c>
      <c r="BN905">
        <v>0</v>
      </c>
      <c r="BO905">
        <v>0</v>
      </c>
      <c r="BP905">
        <v>2</v>
      </c>
      <c r="BQ905">
        <v>2</v>
      </c>
      <c r="BR905">
        <v>2</v>
      </c>
      <c r="BS905">
        <v>0</v>
      </c>
      <c r="BT905">
        <v>2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1</v>
      </c>
      <c r="CB905">
        <v>0</v>
      </c>
      <c r="CC905">
        <v>1</v>
      </c>
      <c r="CD905">
        <v>0</v>
      </c>
      <c r="CE905">
        <v>1</v>
      </c>
      <c r="CF905">
        <v>0</v>
      </c>
      <c r="CG905">
        <v>0</v>
      </c>
      <c r="CH905">
        <v>12</v>
      </c>
      <c r="CI905">
        <v>106</v>
      </c>
      <c r="CJ905">
        <v>12</v>
      </c>
      <c r="CK905">
        <v>2</v>
      </c>
      <c r="CL905">
        <v>2</v>
      </c>
      <c r="CM905">
        <v>0</v>
      </c>
      <c r="CN905">
        <v>1</v>
      </c>
      <c r="CO905">
        <v>0</v>
      </c>
      <c r="CP905">
        <v>0</v>
      </c>
      <c r="CQ905">
        <v>0</v>
      </c>
      <c r="CR905">
        <v>0</v>
      </c>
      <c r="CS905">
        <v>1</v>
      </c>
      <c r="CT905">
        <v>0</v>
      </c>
      <c r="CU905">
        <v>1</v>
      </c>
      <c r="CV905">
        <v>0</v>
      </c>
      <c r="CW905">
        <v>1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1</v>
      </c>
      <c r="DF905">
        <v>0</v>
      </c>
      <c r="DG905">
        <v>1</v>
      </c>
      <c r="DH905">
        <v>2</v>
      </c>
      <c r="DI905">
        <v>12</v>
      </c>
      <c r="DJ905">
        <v>24</v>
      </c>
      <c r="DK905">
        <v>13</v>
      </c>
      <c r="DL905">
        <v>1</v>
      </c>
      <c r="DM905">
        <v>1</v>
      </c>
      <c r="DN905">
        <v>0</v>
      </c>
      <c r="DO905">
        <v>1</v>
      </c>
      <c r="DP905">
        <v>3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1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1</v>
      </c>
      <c r="EF905">
        <v>0</v>
      </c>
      <c r="EG905">
        <v>0</v>
      </c>
      <c r="EH905">
        <v>1</v>
      </c>
      <c r="EI905">
        <v>1</v>
      </c>
      <c r="EJ905">
        <v>1</v>
      </c>
      <c r="EK905">
        <v>0</v>
      </c>
      <c r="EL905">
        <v>0</v>
      </c>
      <c r="EM905">
        <v>24</v>
      </c>
      <c r="EN905">
        <v>15</v>
      </c>
      <c r="EO905">
        <v>2</v>
      </c>
      <c r="EP905">
        <v>2</v>
      </c>
      <c r="EQ905">
        <v>0</v>
      </c>
      <c r="ER905">
        <v>1</v>
      </c>
      <c r="ES905">
        <v>0</v>
      </c>
      <c r="ET905">
        <v>0</v>
      </c>
      <c r="EU905">
        <v>5</v>
      </c>
      <c r="EV905">
        <v>4</v>
      </c>
      <c r="EW905">
        <v>0</v>
      </c>
      <c r="EX905">
        <v>1</v>
      </c>
      <c r="EY905">
        <v>0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0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15</v>
      </c>
      <c r="FR905">
        <v>16</v>
      </c>
      <c r="FS905">
        <v>8</v>
      </c>
      <c r="FT905">
        <v>1</v>
      </c>
      <c r="FU905">
        <v>0</v>
      </c>
      <c r="FV905">
        <v>0</v>
      </c>
      <c r="FW905">
        <v>0</v>
      </c>
      <c r="FX905">
        <v>0</v>
      </c>
      <c r="FY905">
        <v>0</v>
      </c>
      <c r="FZ905">
        <v>0</v>
      </c>
      <c r="GA905">
        <v>0</v>
      </c>
      <c r="GB905">
        <v>5</v>
      </c>
      <c r="GC905">
        <v>0</v>
      </c>
      <c r="GD905">
        <v>0</v>
      </c>
      <c r="GE905">
        <v>0</v>
      </c>
      <c r="GF905">
        <v>0</v>
      </c>
      <c r="GG905">
        <v>0</v>
      </c>
      <c r="GH905">
        <v>0</v>
      </c>
      <c r="GI905">
        <v>0</v>
      </c>
      <c r="GJ905">
        <v>1</v>
      </c>
      <c r="GK905">
        <v>1</v>
      </c>
      <c r="GL905">
        <v>0</v>
      </c>
      <c r="GM905">
        <v>0</v>
      </c>
      <c r="GN905">
        <v>0</v>
      </c>
      <c r="GO905">
        <v>0</v>
      </c>
      <c r="GP905">
        <v>0</v>
      </c>
      <c r="GQ905">
        <v>0</v>
      </c>
      <c r="GR905">
        <v>0</v>
      </c>
      <c r="GS905">
        <v>0</v>
      </c>
      <c r="GT905">
        <v>0</v>
      </c>
      <c r="GU905">
        <v>16</v>
      </c>
      <c r="GV905">
        <v>60</v>
      </c>
      <c r="GW905">
        <v>22</v>
      </c>
      <c r="GX905">
        <v>0</v>
      </c>
      <c r="GY905">
        <v>2</v>
      </c>
      <c r="GZ905">
        <v>26</v>
      </c>
      <c r="HA905">
        <v>0</v>
      </c>
      <c r="HB905">
        <v>1</v>
      </c>
      <c r="HC905">
        <v>1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0</v>
      </c>
      <c r="HM905">
        <v>0</v>
      </c>
      <c r="HN905">
        <v>1</v>
      </c>
      <c r="HO905">
        <v>0</v>
      </c>
      <c r="HP905">
        <v>1</v>
      </c>
      <c r="HQ905">
        <v>0</v>
      </c>
      <c r="HR905">
        <v>2</v>
      </c>
      <c r="HS905">
        <v>1</v>
      </c>
      <c r="HT905">
        <v>0</v>
      </c>
      <c r="HU905">
        <v>0</v>
      </c>
      <c r="HV905">
        <v>1</v>
      </c>
      <c r="HW905">
        <v>0</v>
      </c>
      <c r="HX905">
        <v>2</v>
      </c>
      <c r="HY905">
        <v>60</v>
      </c>
      <c r="HZ905">
        <v>31</v>
      </c>
      <c r="IA905">
        <v>14</v>
      </c>
      <c r="IB905">
        <v>10</v>
      </c>
      <c r="IC905">
        <v>2</v>
      </c>
      <c r="ID905">
        <v>0</v>
      </c>
      <c r="IE905">
        <v>0</v>
      </c>
      <c r="IF905">
        <v>1</v>
      </c>
      <c r="IG905">
        <v>0</v>
      </c>
      <c r="IH905">
        <v>0</v>
      </c>
      <c r="II905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1</v>
      </c>
      <c r="IR905">
        <v>0</v>
      </c>
      <c r="IS905">
        <v>0</v>
      </c>
      <c r="IT905">
        <v>0</v>
      </c>
      <c r="IU905">
        <v>1</v>
      </c>
      <c r="IV905">
        <v>0</v>
      </c>
      <c r="IW905">
        <v>0</v>
      </c>
      <c r="IX905">
        <v>1</v>
      </c>
      <c r="IY905">
        <v>0</v>
      </c>
      <c r="IZ905">
        <v>0</v>
      </c>
      <c r="JA905">
        <v>1</v>
      </c>
      <c r="JB905">
        <v>0</v>
      </c>
      <c r="JC905">
        <v>31</v>
      </c>
      <c r="JD905" t="s">
        <v>0</v>
      </c>
      <c r="JE905" t="s">
        <v>0</v>
      </c>
      <c r="JF905" t="s">
        <v>0</v>
      </c>
      <c r="JG905" t="s">
        <v>0</v>
      </c>
      <c r="JH905" t="s">
        <v>0</v>
      </c>
      <c r="JI905" t="s">
        <v>0</v>
      </c>
      <c r="JJ905" t="s">
        <v>0</v>
      </c>
      <c r="JK905" t="s">
        <v>0</v>
      </c>
      <c r="JL905" t="s">
        <v>0</v>
      </c>
      <c r="JM905" t="s">
        <v>0</v>
      </c>
      <c r="JN905" t="s">
        <v>0</v>
      </c>
      <c r="JO905" t="s">
        <v>0</v>
      </c>
      <c r="JP905" t="s">
        <v>0</v>
      </c>
      <c r="JQ905" t="s">
        <v>0</v>
      </c>
      <c r="JR905" t="s">
        <v>0</v>
      </c>
      <c r="JS905" t="s">
        <v>0</v>
      </c>
      <c r="JT905" t="s">
        <v>0</v>
      </c>
      <c r="JU905" t="s">
        <v>0</v>
      </c>
      <c r="JV905" t="s">
        <v>0</v>
      </c>
      <c r="JW905">
        <v>1</v>
      </c>
      <c r="JX905">
        <v>0</v>
      </c>
      <c r="JY905">
        <v>1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0</v>
      </c>
      <c r="KR905">
        <v>1</v>
      </c>
      <c r="KS905">
        <v>0</v>
      </c>
      <c r="KT905">
        <v>0</v>
      </c>
      <c r="KU905">
        <v>0</v>
      </c>
      <c r="KV905">
        <v>0</v>
      </c>
      <c r="KW905">
        <v>0</v>
      </c>
      <c r="KX905">
        <v>0</v>
      </c>
      <c r="KY905">
        <v>0</v>
      </c>
      <c r="KZ905">
        <v>0</v>
      </c>
      <c r="LA905">
        <v>0</v>
      </c>
      <c r="LB905">
        <v>0</v>
      </c>
      <c r="LC905">
        <v>0</v>
      </c>
      <c r="LD905">
        <v>0</v>
      </c>
      <c r="LE905">
        <v>0</v>
      </c>
      <c r="LF905">
        <v>0</v>
      </c>
      <c r="LG905">
        <v>0</v>
      </c>
      <c r="LH905">
        <v>0</v>
      </c>
      <c r="LI905">
        <v>0</v>
      </c>
      <c r="LJ905">
        <v>0</v>
      </c>
      <c r="LK905">
        <v>0</v>
      </c>
      <c r="LL905">
        <v>0</v>
      </c>
      <c r="LM905">
        <v>0</v>
      </c>
      <c r="LN905">
        <v>0</v>
      </c>
      <c r="LO905">
        <v>0</v>
      </c>
      <c r="LP905">
        <v>0</v>
      </c>
      <c r="LQ905">
        <v>0</v>
      </c>
      <c r="LR905">
        <v>0</v>
      </c>
      <c r="LS905">
        <v>0</v>
      </c>
      <c r="LT905">
        <v>0</v>
      </c>
      <c r="LU905">
        <v>0</v>
      </c>
      <c r="LV905">
        <v>3</v>
      </c>
      <c r="LW905">
        <v>0</v>
      </c>
      <c r="LX905">
        <v>0</v>
      </c>
      <c r="LY905">
        <v>0</v>
      </c>
      <c r="LZ905">
        <v>0</v>
      </c>
      <c r="MA905">
        <v>0</v>
      </c>
      <c r="MB905">
        <v>0</v>
      </c>
      <c r="MC905">
        <v>1</v>
      </c>
      <c r="MD905">
        <v>0</v>
      </c>
      <c r="ME905">
        <v>0</v>
      </c>
      <c r="MF905">
        <v>2</v>
      </c>
      <c r="MG905">
        <v>0</v>
      </c>
      <c r="MH905">
        <v>0</v>
      </c>
      <c r="MI905">
        <v>0</v>
      </c>
      <c r="MJ905">
        <v>0</v>
      </c>
      <c r="MK905">
        <v>0</v>
      </c>
      <c r="ML905">
        <v>0</v>
      </c>
      <c r="MM905">
        <v>3</v>
      </c>
    </row>
    <row r="906" spans="1:351">
      <c r="A906" t="s">
        <v>111</v>
      </c>
      <c r="B906" t="s">
        <v>77</v>
      </c>
      <c r="C906" t="str">
        <f>"206201"</f>
        <v>206201</v>
      </c>
      <c r="D906" t="s">
        <v>110</v>
      </c>
      <c r="E906">
        <v>13</v>
      </c>
      <c r="F906">
        <v>1180</v>
      </c>
      <c r="G906">
        <v>900</v>
      </c>
      <c r="H906">
        <v>349</v>
      </c>
      <c r="I906">
        <v>551</v>
      </c>
      <c r="J906">
        <v>1</v>
      </c>
      <c r="K906">
        <v>2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551</v>
      </c>
      <c r="T906">
        <v>0</v>
      </c>
      <c r="U906">
        <v>0</v>
      </c>
      <c r="V906">
        <v>551</v>
      </c>
      <c r="W906">
        <v>9</v>
      </c>
      <c r="X906">
        <v>5</v>
      </c>
      <c r="Y906">
        <v>2</v>
      </c>
      <c r="Z906">
        <v>2</v>
      </c>
      <c r="AA906">
        <v>542</v>
      </c>
      <c r="AB906">
        <v>304</v>
      </c>
      <c r="AC906">
        <v>11</v>
      </c>
      <c r="AD906">
        <v>19</v>
      </c>
      <c r="AE906">
        <v>1</v>
      </c>
      <c r="AF906">
        <v>125</v>
      </c>
      <c r="AG906">
        <v>4</v>
      </c>
      <c r="AH906">
        <v>100</v>
      </c>
      <c r="AI906">
        <v>13</v>
      </c>
      <c r="AJ906">
        <v>5</v>
      </c>
      <c r="AK906">
        <v>1</v>
      </c>
      <c r="AL906">
        <v>0</v>
      </c>
      <c r="AM906">
        <v>1</v>
      </c>
      <c r="AN906">
        <v>3</v>
      </c>
      <c r="AO906">
        <v>0</v>
      </c>
      <c r="AP906">
        <v>0</v>
      </c>
      <c r="AQ906">
        <v>0</v>
      </c>
      <c r="AR906">
        <v>4</v>
      </c>
      <c r="AS906">
        <v>0</v>
      </c>
      <c r="AT906">
        <v>0</v>
      </c>
      <c r="AU906">
        <v>0</v>
      </c>
      <c r="AV906">
        <v>1</v>
      </c>
      <c r="AW906">
        <v>8</v>
      </c>
      <c r="AX906">
        <v>0</v>
      </c>
      <c r="AY906">
        <v>0</v>
      </c>
      <c r="AZ906">
        <v>1</v>
      </c>
      <c r="BA906">
        <v>0</v>
      </c>
      <c r="BB906">
        <v>0</v>
      </c>
      <c r="BC906">
        <v>6</v>
      </c>
      <c r="BD906">
        <v>1</v>
      </c>
      <c r="BE906">
        <v>304</v>
      </c>
      <c r="BF906">
        <v>80</v>
      </c>
      <c r="BG906">
        <v>20</v>
      </c>
      <c r="BH906">
        <v>8</v>
      </c>
      <c r="BI906">
        <v>5</v>
      </c>
      <c r="BJ906">
        <v>2</v>
      </c>
      <c r="BK906">
        <v>1</v>
      </c>
      <c r="BL906">
        <v>2</v>
      </c>
      <c r="BM906">
        <v>20</v>
      </c>
      <c r="BN906">
        <v>0</v>
      </c>
      <c r="BO906">
        <v>1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1</v>
      </c>
      <c r="BV906">
        <v>0</v>
      </c>
      <c r="BW906">
        <v>0</v>
      </c>
      <c r="BX906">
        <v>0</v>
      </c>
      <c r="BY906">
        <v>1</v>
      </c>
      <c r="BZ906">
        <v>1</v>
      </c>
      <c r="CA906">
        <v>0</v>
      </c>
      <c r="CB906">
        <v>1</v>
      </c>
      <c r="CC906">
        <v>0</v>
      </c>
      <c r="CD906">
        <v>0</v>
      </c>
      <c r="CE906">
        <v>0</v>
      </c>
      <c r="CF906">
        <v>1</v>
      </c>
      <c r="CG906">
        <v>0</v>
      </c>
      <c r="CH906">
        <v>16</v>
      </c>
      <c r="CI906">
        <v>80</v>
      </c>
      <c r="CJ906">
        <v>6</v>
      </c>
      <c r="CK906">
        <v>1</v>
      </c>
      <c r="CL906">
        <v>1</v>
      </c>
      <c r="CM906">
        <v>1</v>
      </c>
      <c r="CN906">
        <v>1</v>
      </c>
      <c r="CO906">
        <v>1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6</v>
      </c>
      <c r="DJ906">
        <v>20</v>
      </c>
      <c r="DK906">
        <v>13</v>
      </c>
      <c r="DL906">
        <v>1</v>
      </c>
      <c r="DM906">
        <v>1</v>
      </c>
      <c r="DN906">
        <v>0</v>
      </c>
      <c r="DO906">
        <v>0</v>
      </c>
      <c r="DP906">
        <v>0</v>
      </c>
      <c r="DQ906">
        <v>1</v>
      </c>
      <c r="DR906">
        <v>0</v>
      </c>
      <c r="DS906">
        <v>0</v>
      </c>
      <c r="DT906">
        <v>0</v>
      </c>
      <c r="DU906">
        <v>1</v>
      </c>
      <c r="DV906">
        <v>0</v>
      </c>
      <c r="DW906">
        <v>1</v>
      </c>
      <c r="DX906">
        <v>0</v>
      </c>
      <c r="DY906">
        <v>1</v>
      </c>
      <c r="DZ906">
        <v>1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20</v>
      </c>
      <c r="EN906">
        <v>12</v>
      </c>
      <c r="EO906">
        <v>4</v>
      </c>
      <c r="EP906">
        <v>1</v>
      </c>
      <c r="EQ906">
        <v>0</v>
      </c>
      <c r="ER906">
        <v>0</v>
      </c>
      <c r="ES906">
        <v>0</v>
      </c>
      <c r="ET906">
        <v>0</v>
      </c>
      <c r="EU906">
        <v>5</v>
      </c>
      <c r="EV906">
        <v>1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1</v>
      </c>
      <c r="FG906">
        <v>0</v>
      </c>
      <c r="FH906">
        <v>0</v>
      </c>
      <c r="FI906">
        <v>0</v>
      </c>
      <c r="FJ906">
        <v>0</v>
      </c>
      <c r="FK906">
        <v>0</v>
      </c>
      <c r="FL906">
        <v>0</v>
      </c>
      <c r="FM906">
        <v>0</v>
      </c>
      <c r="FN906">
        <v>0</v>
      </c>
      <c r="FO906">
        <v>0</v>
      </c>
      <c r="FP906">
        <v>0</v>
      </c>
      <c r="FQ906">
        <v>12</v>
      </c>
      <c r="FR906">
        <v>22</v>
      </c>
      <c r="FS906">
        <v>4</v>
      </c>
      <c r="FT906">
        <v>0</v>
      </c>
      <c r="FU906">
        <v>0</v>
      </c>
      <c r="FV906">
        <v>4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11</v>
      </c>
      <c r="GC906">
        <v>0</v>
      </c>
      <c r="GD906">
        <v>0</v>
      </c>
      <c r="GE906">
        <v>0</v>
      </c>
      <c r="GF906">
        <v>0</v>
      </c>
      <c r="GG906">
        <v>0</v>
      </c>
      <c r="GH906">
        <v>0</v>
      </c>
      <c r="GI906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1</v>
      </c>
      <c r="GP906">
        <v>1</v>
      </c>
      <c r="GQ906">
        <v>0</v>
      </c>
      <c r="GR906">
        <v>0</v>
      </c>
      <c r="GS906">
        <v>0</v>
      </c>
      <c r="GT906">
        <v>1</v>
      </c>
      <c r="GU906">
        <v>22</v>
      </c>
      <c r="GV906">
        <v>68</v>
      </c>
      <c r="GW906">
        <v>16</v>
      </c>
      <c r="GX906">
        <v>3</v>
      </c>
      <c r="GY906">
        <v>6</v>
      </c>
      <c r="GZ906">
        <v>27</v>
      </c>
      <c r="HA906">
        <v>0</v>
      </c>
      <c r="HB906">
        <v>0</v>
      </c>
      <c r="HC906">
        <v>1</v>
      </c>
      <c r="HD906">
        <v>0</v>
      </c>
      <c r="HE906">
        <v>0</v>
      </c>
      <c r="HF906">
        <v>0</v>
      </c>
      <c r="HG906">
        <v>2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2</v>
      </c>
      <c r="HO906">
        <v>2</v>
      </c>
      <c r="HP906">
        <v>0</v>
      </c>
      <c r="HQ906">
        <v>2</v>
      </c>
      <c r="HR906">
        <v>2</v>
      </c>
      <c r="HS906">
        <v>0</v>
      </c>
      <c r="HT906">
        <v>0</v>
      </c>
      <c r="HU906">
        <v>1</v>
      </c>
      <c r="HV906">
        <v>0</v>
      </c>
      <c r="HW906">
        <v>0</v>
      </c>
      <c r="HX906">
        <v>3</v>
      </c>
      <c r="HY906">
        <v>68</v>
      </c>
      <c r="HZ906">
        <v>24</v>
      </c>
      <c r="IA906">
        <v>18</v>
      </c>
      <c r="IB906">
        <v>2</v>
      </c>
      <c r="IC906">
        <v>1</v>
      </c>
      <c r="ID906">
        <v>0</v>
      </c>
      <c r="IE906">
        <v>0</v>
      </c>
      <c r="IF906">
        <v>1</v>
      </c>
      <c r="IG906">
        <v>0</v>
      </c>
      <c r="IH906">
        <v>0</v>
      </c>
      <c r="II906">
        <v>0</v>
      </c>
      <c r="IJ906">
        <v>0</v>
      </c>
      <c r="IK906">
        <v>0</v>
      </c>
      <c r="IL906">
        <v>0</v>
      </c>
      <c r="IM906">
        <v>0</v>
      </c>
      <c r="IN906">
        <v>1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0</v>
      </c>
      <c r="JB906">
        <v>1</v>
      </c>
      <c r="JC906">
        <v>24</v>
      </c>
      <c r="JD906" t="s">
        <v>0</v>
      </c>
      <c r="JE906" t="s">
        <v>0</v>
      </c>
      <c r="JF906" t="s">
        <v>0</v>
      </c>
      <c r="JG906" t="s">
        <v>0</v>
      </c>
      <c r="JH906" t="s">
        <v>0</v>
      </c>
      <c r="JI906" t="s">
        <v>0</v>
      </c>
      <c r="JJ906" t="s">
        <v>0</v>
      </c>
      <c r="JK906" t="s">
        <v>0</v>
      </c>
      <c r="JL906" t="s">
        <v>0</v>
      </c>
      <c r="JM906" t="s">
        <v>0</v>
      </c>
      <c r="JN906" t="s">
        <v>0</v>
      </c>
      <c r="JO906" t="s">
        <v>0</v>
      </c>
      <c r="JP906" t="s">
        <v>0</v>
      </c>
      <c r="JQ906" t="s">
        <v>0</v>
      </c>
      <c r="JR906" t="s">
        <v>0</v>
      </c>
      <c r="JS906" t="s">
        <v>0</v>
      </c>
      <c r="JT906" t="s">
        <v>0</v>
      </c>
      <c r="JU906" t="s">
        <v>0</v>
      </c>
      <c r="JV906" t="s">
        <v>0</v>
      </c>
      <c r="JW906">
        <v>4</v>
      </c>
      <c r="JX906">
        <v>2</v>
      </c>
      <c r="JY906">
        <v>1</v>
      </c>
      <c r="JZ906">
        <v>0</v>
      </c>
      <c r="KA906">
        <v>0</v>
      </c>
      <c r="KB906">
        <v>0</v>
      </c>
      <c r="KC906">
        <v>1</v>
      </c>
      <c r="KD906">
        <v>0</v>
      </c>
      <c r="KE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4</v>
      </c>
      <c r="KS906">
        <v>2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1</v>
      </c>
      <c r="LE906">
        <v>0</v>
      </c>
      <c r="LF906">
        <v>1</v>
      </c>
      <c r="LG906">
        <v>0</v>
      </c>
      <c r="LH906">
        <v>0</v>
      </c>
      <c r="LI906">
        <v>0</v>
      </c>
      <c r="LJ906">
        <v>0</v>
      </c>
      <c r="LK906">
        <v>0</v>
      </c>
      <c r="LL906">
        <v>0</v>
      </c>
      <c r="LM906">
        <v>0</v>
      </c>
      <c r="LN906">
        <v>0</v>
      </c>
      <c r="LO906">
        <v>0</v>
      </c>
      <c r="LP906">
        <v>0</v>
      </c>
      <c r="LQ906">
        <v>0</v>
      </c>
      <c r="LR906">
        <v>0</v>
      </c>
      <c r="LS906">
        <v>0</v>
      </c>
      <c r="LT906">
        <v>0</v>
      </c>
      <c r="LU906">
        <v>2</v>
      </c>
      <c r="LV906">
        <v>0</v>
      </c>
      <c r="LW906">
        <v>0</v>
      </c>
      <c r="LX906">
        <v>0</v>
      </c>
      <c r="LY906">
        <v>0</v>
      </c>
      <c r="LZ906">
        <v>0</v>
      </c>
      <c r="MA906">
        <v>0</v>
      </c>
      <c r="MB906">
        <v>0</v>
      </c>
      <c r="MC906">
        <v>0</v>
      </c>
      <c r="MD906">
        <v>0</v>
      </c>
      <c r="ME906">
        <v>0</v>
      </c>
      <c r="MF906">
        <v>0</v>
      </c>
      <c r="MG906">
        <v>0</v>
      </c>
      <c r="MH906">
        <v>0</v>
      </c>
      <c r="MI906">
        <v>0</v>
      </c>
      <c r="MJ906">
        <v>0</v>
      </c>
      <c r="MK906">
        <v>0</v>
      </c>
      <c r="ML906">
        <v>0</v>
      </c>
      <c r="MM906">
        <v>0</v>
      </c>
    </row>
    <row r="907" spans="1:351">
      <c r="A907" t="s">
        <v>109</v>
      </c>
      <c r="B907" t="s">
        <v>77</v>
      </c>
      <c r="C907" t="str">
        <f>"206201"</f>
        <v>206201</v>
      </c>
      <c r="D907" t="s">
        <v>108</v>
      </c>
      <c r="E907">
        <v>14</v>
      </c>
      <c r="F907">
        <v>1714</v>
      </c>
      <c r="G907">
        <v>1308</v>
      </c>
      <c r="H907">
        <v>466</v>
      </c>
      <c r="I907">
        <v>842</v>
      </c>
      <c r="J907">
        <v>1</v>
      </c>
      <c r="K907">
        <v>3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842</v>
      </c>
      <c r="T907">
        <v>0</v>
      </c>
      <c r="U907">
        <v>0</v>
      </c>
      <c r="V907">
        <v>842</v>
      </c>
      <c r="W907">
        <v>24</v>
      </c>
      <c r="X907">
        <v>8</v>
      </c>
      <c r="Y907">
        <v>13</v>
      </c>
      <c r="Z907">
        <v>3</v>
      </c>
      <c r="AA907">
        <v>818</v>
      </c>
      <c r="AB907">
        <v>338</v>
      </c>
      <c r="AC907">
        <v>9</v>
      </c>
      <c r="AD907">
        <v>34</v>
      </c>
      <c r="AE907">
        <v>6</v>
      </c>
      <c r="AF907">
        <v>146</v>
      </c>
      <c r="AG907">
        <v>12</v>
      </c>
      <c r="AH907">
        <v>108</v>
      </c>
      <c r="AI907">
        <v>4</v>
      </c>
      <c r="AJ907">
        <v>3</v>
      </c>
      <c r="AK907">
        <v>0</v>
      </c>
      <c r="AL907">
        <v>3</v>
      </c>
      <c r="AM907">
        <v>1</v>
      </c>
      <c r="AN907">
        <v>0</v>
      </c>
      <c r="AO907">
        <v>0</v>
      </c>
      <c r="AP907">
        <v>1</v>
      </c>
      <c r="AQ907">
        <v>1</v>
      </c>
      <c r="AR907">
        <v>0</v>
      </c>
      <c r="AS907">
        <v>0</v>
      </c>
      <c r="AT907">
        <v>0</v>
      </c>
      <c r="AU907">
        <v>1</v>
      </c>
      <c r="AV907">
        <v>0</v>
      </c>
      <c r="AW907">
        <v>1</v>
      </c>
      <c r="AX907">
        <v>1</v>
      </c>
      <c r="AY907">
        <v>1</v>
      </c>
      <c r="AZ907">
        <v>0</v>
      </c>
      <c r="BA907">
        <v>1</v>
      </c>
      <c r="BB907">
        <v>0</v>
      </c>
      <c r="BC907">
        <v>5</v>
      </c>
      <c r="BD907">
        <v>0</v>
      </c>
      <c r="BE907">
        <v>338</v>
      </c>
      <c r="BF907">
        <v>201</v>
      </c>
      <c r="BG907">
        <v>55</v>
      </c>
      <c r="BH907">
        <v>13</v>
      </c>
      <c r="BI907">
        <v>5</v>
      </c>
      <c r="BJ907">
        <v>3</v>
      </c>
      <c r="BK907">
        <v>2</v>
      </c>
      <c r="BL907">
        <v>1</v>
      </c>
      <c r="BM907">
        <v>59</v>
      </c>
      <c r="BN907">
        <v>0</v>
      </c>
      <c r="BO907">
        <v>1</v>
      </c>
      <c r="BP907">
        <v>0</v>
      </c>
      <c r="BQ907">
        <v>1</v>
      </c>
      <c r="BR907">
        <v>2</v>
      </c>
      <c r="BS907">
        <v>0</v>
      </c>
      <c r="BT907">
        <v>0</v>
      </c>
      <c r="BU907">
        <v>1</v>
      </c>
      <c r="BV907">
        <v>1</v>
      </c>
      <c r="BW907">
        <v>0</v>
      </c>
      <c r="BX907">
        <v>0</v>
      </c>
      <c r="BY907">
        <v>0</v>
      </c>
      <c r="BZ907">
        <v>0</v>
      </c>
      <c r="CA907">
        <v>1</v>
      </c>
      <c r="CB907">
        <v>5</v>
      </c>
      <c r="CC907">
        <v>0</v>
      </c>
      <c r="CD907">
        <v>1</v>
      </c>
      <c r="CE907">
        <v>1</v>
      </c>
      <c r="CF907">
        <v>0</v>
      </c>
      <c r="CG907">
        <v>0</v>
      </c>
      <c r="CH907">
        <v>49</v>
      </c>
      <c r="CI907">
        <v>201</v>
      </c>
      <c r="CJ907">
        <v>29</v>
      </c>
      <c r="CK907">
        <v>7</v>
      </c>
      <c r="CL907">
        <v>2</v>
      </c>
      <c r="CM907">
        <v>7</v>
      </c>
      <c r="CN907">
        <v>2</v>
      </c>
      <c r="CO907">
        <v>0</v>
      </c>
      <c r="CP907">
        <v>1</v>
      </c>
      <c r="CQ907">
        <v>0</v>
      </c>
      <c r="CR907">
        <v>1</v>
      </c>
      <c r="CS907">
        <v>0</v>
      </c>
      <c r="CT907">
        <v>1</v>
      </c>
      <c r="CU907">
        <v>1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1</v>
      </c>
      <c r="DB907">
        <v>0</v>
      </c>
      <c r="DC907">
        <v>0</v>
      </c>
      <c r="DD907">
        <v>1</v>
      </c>
      <c r="DE907">
        <v>0</v>
      </c>
      <c r="DF907">
        <v>0</v>
      </c>
      <c r="DG907">
        <v>1</v>
      </c>
      <c r="DH907">
        <v>4</v>
      </c>
      <c r="DI907">
        <v>29</v>
      </c>
      <c r="DJ907">
        <v>30</v>
      </c>
      <c r="DK907">
        <v>15</v>
      </c>
      <c r="DL907">
        <v>2</v>
      </c>
      <c r="DM907">
        <v>5</v>
      </c>
      <c r="DN907">
        <v>1</v>
      </c>
      <c r="DO907">
        <v>0</v>
      </c>
      <c r="DP907">
        <v>0</v>
      </c>
      <c r="DQ907">
        <v>1</v>
      </c>
      <c r="DR907">
        <v>3</v>
      </c>
      <c r="DS907">
        <v>0</v>
      </c>
      <c r="DT907">
        <v>0</v>
      </c>
      <c r="DU907">
        <v>0</v>
      </c>
      <c r="DV907">
        <v>0</v>
      </c>
      <c r="DW907">
        <v>1</v>
      </c>
      <c r="DX907">
        <v>1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0</v>
      </c>
      <c r="EJ907">
        <v>0</v>
      </c>
      <c r="EK907">
        <v>0</v>
      </c>
      <c r="EL907">
        <v>0</v>
      </c>
      <c r="EM907">
        <v>30</v>
      </c>
      <c r="EN907">
        <v>28</v>
      </c>
      <c r="EO907">
        <v>3</v>
      </c>
      <c r="EP907">
        <v>4</v>
      </c>
      <c r="EQ907">
        <v>0</v>
      </c>
      <c r="ER907">
        <v>1</v>
      </c>
      <c r="ES907">
        <v>1</v>
      </c>
      <c r="ET907">
        <v>0</v>
      </c>
      <c r="EU907">
        <v>12</v>
      </c>
      <c r="EV907">
        <v>3</v>
      </c>
      <c r="EW907">
        <v>1</v>
      </c>
      <c r="EX907">
        <v>0</v>
      </c>
      <c r="EY907">
        <v>0</v>
      </c>
      <c r="EZ907">
        <v>0</v>
      </c>
      <c r="FA907">
        <v>0</v>
      </c>
      <c r="FB907">
        <v>2</v>
      </c>
      <c r="FC907">
        <v>0</v>
      </c>
      <c r="FD907">
        <v>0</v>
      </c>
      <c r="FE907">
        <v>0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0</v>
      </c>
      <c r="FL907">
        <v>0</v>
      </c>
      <c r="FM907">
        <v>0</v>
      </c>
      <c r="FN907">
        <v>0</v>
      </c>
      <c r="FO907">
        <v>1</v>
      </c>
      <c r="FP907">
        <v>0</v>
      </c>
      <c r="FQ907">
        <v>28</v>
      </c>
      <c r="FR907">
        <v>88</v>
      </c>
      <c r="FS907">
        <v>35</v>
      </c>
      <c r="FT907">
        <v>1</v>
      </c>
      <c r="FU907">
        <v>2</v>
      </c>
      <c r="FV907">
        <v>6</v>
      </c>
      <c r="FW907">
        <v>0</v>
      </c>
      <c r="FX907">
        <v>2</v>
      </c>
      <c r="FY907">
        <v>0</v>
      </c>
      <c r="FZ907">
        <v>1</v>
      </c>
      <c r="GA907">
        <v>3</v>
      </c>
      <c r="GB907">
        <v>29</v>
      </c>
      <c r="GC907">
        <v>1</v>
      </c>
      <c r="GD907">
        <v>1</v>
      </c>
      <c r="GE907">
        <v>0</v>
      </c>
      <c r="GF907">
        <v>0</v>
      </c>
      <c r="GG907">
        <v>0</v>
      </c>
      <c r="GH907">
        <v>1</v>
      </c>
      <c r="GI907">
        <v>0</v>
      </c>
      <c r="GJ907">
        <v>3</v>
      </c>
      <c r="GK907">
        <v>0</v>
      </c>
      <c r="GL907">
        <v>1</v>
      </c>
      <c r="GM907">
        <v>0</v>
      </c>
      <c r="GN907">
        <v>0</v>
      </c>
      <c r="GO907">
        <v>0</v>
      </c>
      <c r="GP907">
        <v>0</v>
      </c>
      <c r="GQ907">
        <v>0</v>
      </c>
      <c r="GR907">
        <v>0</v>
      </c>
      <c r="GS907">
        <v>1</v>
      </c>
      <c r="GT907">
        <v>1</v>
      </c>
      <c r="GU907">
        <v>88</v>
      </c>
      <c r="GV907">
        <v>61</v>
      </c>
      <c r="GW907">
        <v>14</v>
      </c>
      <c r="GX907">
        <v>4</v>
      </c>
      <c r="GY907">
        <v>5</v>
      </c>
      <c r="GZ907">
        <v>26</v>
      </c>
      <c r="HA907">
        <v>0</v>
      </c>
      <c r="HB907">
        <v>2</v>
      </c>
      <c r="HC907">
        <v>0</v>
      </c>
      <c r="HD907">
        <v>1</v>
      </c>
      <c r="HE907">
        <v>1</v>
      </c>
      <c r="HF907">
        <v>2</v>
      </c>
      <c r="HG907">
        <v>1</v>
      </c>
      <c r="HH907">
        <v>0</v>
      </c>
      <c r="HI907">
        <v>1</v>
      </c>
      <c r="HJ907">
        <v>0</v>
      </c>
      <c r="HK907">
        <v>1</v>
      </c>
      <c r="HL907">
        <v>0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1</v>
      </c>
      <c r="HU907">
        <v>0</v>
      </c>
      <c r="HV907">
        <v>0</v>
      </c>
      <c r="HW907">
        <v>0</v>
      </c>
      <c r="HX907">
        <v>1</v>
      </c>
      <c r="HY907">
        <v>61</v>
      </c>
      <c r="HZ907">
        <v>39</v>
      </c>
      <c r="IA907">
        <v>26</v>
      </c>
      <c r="IB907">
        <v>7</v>
      </c>
      <c r="IC907">
        <v>1</v>
      </c>
      <c r="ID907">
        <v>0</v>
      </c>
      <c r="IE907">
        <v>2</v>
      </c>
      <c r="IF907">
        <v>0</v>
      </c>
      <c r="IG907">
        <v>0</v>
      </c>
      <c r="IH907">
        <v>0</v>
      </c>
      <c r="II907">
        <v>1</v>
      </c>
      <c r="IJ907">
        <v>0</v>
      </c>
      <c r="IK907">
        <v>1</v>
      </c>
      <c r="IL907">
        <v>0</v>
      </c>
      <c r="IM907">
        <v>0</v>
      </c>
      <c r="IN907">
        <v>0</v>
      </c>
      <c r="IO907">
        <v>0</v>
      </c>
      <c r="IP907">
        <v>0</v>
      </c>
      <c r="IQ907">
        <v>1</v>
      </c>
      <c r="IR907">
        <v>0</v>
      </c>
      <c r="IS907">
        <v>0</v>
      </c>
      <c r="IT907">
        <v>0</v>
      </c>
      <c r="IU907">
        <v>0</v>
      </c>
      <c r="IV907">
        <v>0</v>
      </c>
      <c r="IW907">
        <v>0</v>
      </c>
      <c r="IX907">
        <v>0</v>
      </c>
      <c r="IY907">
        <v>0</v>
      </c>
      <c r="IZ907">
        <v>0</v>
      </c>
      <c r="JA907">
        <v>0</v>
      </c>
      <c r="JB907">
        <v>0</v>
      </c>
      <c r="JC907">
        <v>39</v>
      </c>
      <c r="JD907" t="s">
        <v>0</v>
      </c>
      <c r="JE907" t="s">
        <v>0</v>
      </c>
      <c r="JF907" t="s">
        <v>0</v>
      </c>
      <c r="JG907" t="s">
        <v>0</v>
      </c>
      <c r="JH907" t="s">
        <v>0</v>
      </c>
      <c r="JI907" t="s">
        <v>0</v>
      </c>
      <c r="JJ907" t="s">
        <v>0</v>
      </c>
      <c r="JK907" t="s">
        <v>0</v>
      </c>
      <c r="JL907" t="s">
        <v>0</v>
      </c>
      <c r="JM907" t="s">
        <v>0</v>
      </c>
      <c r="JN907" t="s">
        <v>0</v>
      </c>
      <c r="JO907" t="s">
        <v>0</v>
      </c>
      <c r="JP907" t="s">
        <v>0</v>
      </c>
      <c r="JQ907" t="s">
        <v>0</v>
      </c>
      <c r="JR907" t="s">
        <v>0</v>
      </c>
      <c r="JS907" t="s">
        <v>0</v>
      </c>
      <c r="JT907" t="s">
        <v>0</v>
      </c>
      <c r="JU907" t="s">
        <v>0</v>
      </c>
      <c r="JV907" t="s">
        <v>0</v>
      </c>
      <c r="JW907">
        <v>4</v>
      </c>
      <c r="JX907">
        <v>1</v>
      </c>
      <c r="JY907">
        <v>1</v>
      </c>
      <c r="JZ907">
        <v>1</v>
      </c>
      <c r="KA907">
        <v>0</v>
      </c>
      <c r="KB907">
        <v>0</v>
      </c>
      <c r="KC907">
        <v>0</v>
      </c>
      <c r="KD907">
        <v>0</v>
      </c>
      <c r="KE907">
        <v>0</v>
      </c>
      <c r="KF907">
        <v>0</v>
      </c>
      <c r="KG907">
        <v>0</v>
      </c>
      <c r="KH907">
        <v>1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4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0</v>
      </c>
      <c r="LG907">
        <v>0</v>
      </c>
      <c r="LH907">
        <v>0</v>
      </c>
      <c r="LI907">
        <v>0</v>
      </c>
      <c r="LJ907">
        <v>0</v>
      </c>
      <c r="LK907">
        <v>0</v>
      </c>
      <c r="LL907">
        <v>0</v>
      </c>
      <c r="LM907">
        <v>0</v>
      </c>
      <c r="LN907">
        <v>0</v>
      </c>
      <c r="LO907">
        <v>0</v>
      </c>
      <c r="LP907">
        <v>0</v>
      </c>
      <c r="LQ907">
        <v>0</v>
      </c>
      <c r="LR907">
        <v>0</v>
      </c>
      <c r="LS907">
        <v>0</v>
      </c>
      <c r="LT907">
        <v>0</v>
      </c>
      <c r="LU907">
        <v>0</v>
      </c>
      <c r="LV907">
        <v>0</v>
      </c>
      <c r="LW907">
        <v>0</v>
      </c>
      <c r="LX907">
        <v>0</v>
      </c>
      <c r="LY907">
        <v>0</v>
      </c>
      <c r="LZ907">
        <v>0</v>
      </c>
      <c r="MA907">
        <v>0</v>
      </c>
      <c r="MB907">
        <v>0</v>
      </c>
      <c r="MC907">
        <v>0</v>
      </c>
      <c r="MD907">
        <v>0</v>
      </c>
      <c r="ME907">
        <v>0</v>
      </c>
      <c r="MF907">
        <v>0</v>
      </c>
      <c r="MG907">
        <v>0</v>
      </c>
      <c r="MH907">
        <v>0</v>
      </c>
      <c r="MI907">
        <v>0</v>
      </c>
      <c r="MJ907">
        <v>0</v>
      </c>
      <c r="MK907">
        <v>0</v>
      </c>
      <c r="ML907">
        <v>0</v>
      </c>
      <c r="MM907">
        <v>0</v>
      </c>
    </row>
    <row r="908" spans="1:351">
      <c r="A908" t="s">
        <v>107</v>
      </c>
      <c r="B908" t="s">
        <v>77</v>
      </c>
      <c r="C908" t="str">
        <f>"206201"</f>
        <v>206201</v>
      </c>
      <c r="D908" t="s">
        <v>106</v>
      </c>
      <c r="E908">
        <v>15</v>
      </c>
      <c r="F908">
        <v>1579</v>
      </c>
      <c r="G908">
        <v>1210</v>
      </c>
      <c r="H908">
        <v>366</v>
      </c>
      <c r="I908">
        <v>844</v>
      </c>
      <c r="J908">
        <v>0</v>
      </c>
      <c r="K908">
        <v>9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844</v>
      </c>
      <c r="T908">
        <v>0</v>
      </c>
      <c r="U908">
        <v>0</v>
      </c>
      <c r="V908">
        <v>844</v>
      </c>
      <c r="W908">
        <v>12</v>
      </c>
      <c r="X908">
        <v>7</v>
      </c>
      <c r="Y908">
        <v>4</v>
      </c>
      <c r="Z908">
        <v>1</v>
      </c>
      <c r="AA908">
        <v>832</v>
      </c>
      <c r="AB908">
        <v>403</v>
      </c>
      <c r="AC908">
        <v>10</v>
      </c>
      <c r="AD908">
        <v>37</v>
      </c>
      <c r="AE908">
        <v>2</v>
      </c>
      <c r="AF908">
        <v>166</v>
      </c>
      <c r="AG908">
        <v>6</v>
      </c>
      <c r="AH908">
        <v>139</v>
      </c>
      <c r="AI908">
        <v>8</v>
      </c>
      <c r="AJ908">
        <v>2</v>
      </c>
      <c r="AK908">
        <v>1</v>
      </c>
      <c r="AL908">
        <v>4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4</v>
      </c>
      <c r="AS908">
        <v>0</v>
      </c>
      <c r="AT908">
        <v>0</v>
      </c>
      <c r="AU908">
        <v>4</v>
      </c>
      <c r="AV908">
        <v>1</v>
      </c>
      <c r="AW908">
        <v>11</v>
      </c>
      <c r="AX908">
        <v>1</v>
      </c>
      <c r="AY908">
        <v>0</v>
      </c>
      <c r="AZ908">
        <v>2</v>
      </c>
      <c r="BA908">
        <v>1</v>
      </c>
      <c r="BB908">
        <v>2</v>
      </c>
      <c r="BC908">
        <v>1</v>
      </c>
      <c r="BD908">
        <v>0</v>
      </c>
      <c r="BE908">
        <v>403</v>
      </c>
      <c r="BF908">
        <v>146</v>
      </c>
      <c r="BG908">
        <v>42</v>
      </c>
      <c r="BH908">
        <v>18</v>
      </c>
      <c r="BI908">
        <v>7</v>
      </c>
      <c r="BJ908">
        <v>2</v>
      </c>
      <c r="BK908">
        <v>0</v>
      </c>
      <c r="BL908">
        <v>1</v>
      </c>
      <c r="BM908">
        <v>32</v>
      </c>
      <c r="BN908">
        <v>3</v>
      </c>
      <c r="BO908">
        <v>0</v>
      </c>
      <c r="BP908">
        <v>1</v>
      </c>
      <c r="BQ908">
        <v>1</v>
      </c>
      <c r="BR908">
        <v>0</v>
      </c>
      <c r="BS908">
        <v>0</v>
      </c>
      <c r="BT908">
        <v>1</v>
      </c>
      <c r="BU908">
        <v>1</v>
      </c>
      <c r="BV908">
        <v>1</v>
      </c>
      <c r="BW908">
        <v>0</v>
      </c>
      <c r="BX908">
        <v>2</v>
      </c>
      <c r="BY908">
        <v>0</v>
      </c>
      <c r="BZ908">
        <v>0</v>
      </c>
      <c r="CA908">
        <v>3</v>
      </c>
      <c r="CB908">
        <v>2</v>
      </c>
      <c r="CC908">
        <v>1</v>
      </c>
      <c r="CD908">
        <v>0</v>
      </c>
      <c r="CE908">
        <v>1</v>
      </c>
      <c r="CF908">
        <v>1</v>
      </c>
      <c r="CG908">
        <v>2</v>
      </c>
      <c r="CH908">
        <v>24</v>
      </c>
      <c r="CI908">
        <v>146</v>
      </c>
      <c r="CJ908">
        <v>16</v>
      </c>
      <c r="CK908">
        <v>0</v>
      </c>
      <c r="CL908">
        <v>5</v>
      </c>
      <c r="CM908">
        <v>5</v>
      </c>
      <c r="CN908">
        <v>0</v>
      </c>
      <c r="CO908">
        <v>0</v>
      </c>
      <c r="CP908">
        <v>1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1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1</v>
      </c>
      <c r="DE908">
        <v>0</v>
      </c>
      <c r="DF908">
        <v>2</v>
      </c>
      <c r="DG908">
        <v>0</v>
      </c>
      <c r="DH908">
        <v>0</v>
      </c>
      <c r="DI908">
        <v>16</v>
      </c>
      <c r="DJ908">
        <v>31</v>
      </c>
      <c r="DK908">
        <v>16</v>
      </c>
      <c r="DL908">
        <v>0</v>
      </c>
      <c r="DM908">
        <v>1</v>
      </c>
      <c r="DN908">
        <v>0</v>
      </c>
      <c r="DO908">
        <v>2</v>
      </c>
      <c r="DP908">
        <v>0</v>
      </c>
      <c r="DQ908">
        <v>2</v>
      </c>
      <c r="DR908">
        <v>0</v>
      </c>
      <c r="DS908">
        <v>0</v>
      </c>
      <c r="DT908">
        <v>0</v>
      </c>
      <c r="DU908">
        <v>1</v>
      </c>
      <c r="DV908">
        <v>1</v>
      </c>
      <c r="DW908">
        <v>0</v>
      </c>
      <c r="DX908">
        <v>0</v>
      </c>
      <c r="DY908">
        <v>1</v>
      </c>
      <c r="DZ908">
        <v>0</v>
      </c>
      <c r="EA908">
        <v>1</v>
      </c>
      <c r="EB908">
        <v>0</v>
      </c>
      <c r="EC908">
        <v>0</v>
      </c>
      <c r="ED908">
        <v>1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1</v>
      </c>
      <c r="EL908">
        <v>1</v>
      </c>
      <c r="EM908">
        <v>31</v>
      </c>
      <c r="EN908">
        <v>28</v>
      </c>
      <c r="EO908">
        <v>3</v>
      </c>
      <c r="EP908">
        <v>3</v>
      </c>
      <c r="EQ908">
        <v>0</v>
      </c>
      <c r="ER908">
        <v>0</v>
      </c>
      <c r="ES908">
        <v>1</v>
      </c>
      <c r="ET908">
        <v>0</v>
      </c>
      <c r="EU908">
        <v>10</v>
      </c>
      <c r="EV908">
        <v>4</v>
      </c>
      <c r="EW908">
        <v>1</v>
      </c>
      <c r="EX908">
        <v>1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0</v>
      </c>
      <c r="FG908">
        <v>0</v>
      </c>
      <c r="FH908">
        <v>0</v>
      </c>
      <c r="FI908">
        <v>0</v>
      </c>
      <c r="FJ908">
        <v>1</v>
      </c>
      <c r="FK908">
        <v>2</v>
      </c>
      <c r="FL908">
        <v>0</v>
      </c>
      <c r="FM908">
        <v>0</v>
      </c>
      <c r="FN908">
        <v>0</v>
      </c>
      <c r="FO908">
        <v>1</v>
      </c>
      <c r="FP908">
        <v>1</v>
      </c>
      <c r="FQ908">
        <v>28</v>
      </c>
      <c r="FR908">
        <v>103</v>
      </c>
      <c r="FS908">
        <v>29</v>
      </c>
      <c r="FT908">
        <v>2</v>
      </c>
      <c r="FU908">
        <v>7</v>
      </c>
      <c r="FV908">
        <v>9</v>
      </c>
      <c r="FW908">
        <v>0</v>
      </c>
      <c r="FX908">
        <v>2</v>
      </c>
      <c r="FY908">
        <v>0</v>
      </c>
      <c r="FZ908">
        <v>0</v>
      </c>
      <c r="GA908">
        <v>1</v>
      </c>
      <c r="GB908">
        <v>41</v>
      </c>
      <c r="GC908">
        <v>0</v>
      </c>
      <c r="GD908">
        <v>0</v>
      </c>
      <c r="GE908">
        <v>2</v>
      </c>
      <c r="GF908">
        <v>2</v>
      </c>
      <c r="GG908">
        <v>0</v>
      </c>
      <c r="GH908">
        <v>0</v>
      </c>
      <c r="GI908">
        <v>0</v>
      </c>
      <c r="GJ908">
        <v>2</v>
      </c>
      <c r="GK908">
        <v>0</v>
      </c>
      <c r="GL908">
        <v>0</v>
      </c>
      <c r="GM908">
        <v>1</v>
      </c>
      <c r="GN908">
        <v>0</v>
      </c>
      <c r="GO908">
        <v>1</v>
      </c>
      <c r="GP908">
        <v>0</v>
      </c>
      <c r="GQ908">
        <v>0</v>
      </c>
      <c r="GR908">
        <v>0</v>
      </c>
      <c r="GS908">
        <v>0</v>
      </c>
      <c r="GT908">
        <v>4</v>
      </c>
      <c r="GU908">
        <v>103</v>
      </c>
      <c r="GV908">
        <v>67</v>
      </c>
      <c r="GW908">
        <v>17</v>
      </c>
      <c r="GX908">
        <v>5</v>
      </c>
      <c r="GY908">
        <v>6</v>
      </c>
      <c r="GZ908">
        <v>22</v>
      </c>
      <c r="HA908">
        <v>0</v>
      </c>
      <c r="HB908">
        <v>0</v>
      </c>
      <c r="HC908">
        <v>0</v>
      </c>
      <c r="HD908">
        <v>0</v>
      </c>
      <c r="HE908">
        <v>0</v>
      </c>
      <c r="HF908">
        <v>2</v>
      </c>
      <c r="HG908">
        <v>1</v>
      </c>
      <c r="HH908">
        <v>3</v>
      </c>
      <c r="HI908">
        <v>0</v>
      </c>
      <c r="HJ908">
        <v>0</v>
      </c>
      <c r="HK908">
        <v>4</v>
      </c>
      <c r="HL908">
        <v>0</v>
      </c>
      <c r="HM908">
        <v>1</v>
      </c>
      <c r="HN908">
        <v>0</v>
      </c>
      <c r="HO908">
        <v>1</v>
      </c>
      <c r="HP908">
        <v>0</v>
      </c>
      <c r="HQ908">
        <v>0</v>
      </c>
      <c r="HR908">
        <v>0</v>
      </c>
      <c r="HS908">
        <v>2</v>
      </c>
      <c r="HT908">
        <v>0</v>
      </c>
      <c r="HU908">
        <v>0</v>
      </c>
      <c r="HV908">
        <v>0</v>
      </c>
      <c r="HW908">
        <v>2</v>
      </c>
      <c r="HX908">
        <v>1</v>
      </c>
      <c r="HY908">
        <v>67</v>
      </c>
      <c r="HZ908">
        <v>34</v>
      </c>
      <c r="IA908">
        <v>20</v>
      </c>
      <c r="IB908">
        <v>6</v>
      </c>
      <c r="IC908">
        <v>1</v>
      </c>
      <c r="ID908">
        <v>0</v>
      </c>
      <c r="IE908">
        <v>0</v>
      </c>
      <c r="IF908">
        <v>1</v>
      </c>
      <c r="IG908">
        <v>2</v>
      </c>
      <c r="IH908">
        <v>0</v>
      </c>
      <c r="II908">
        <v>0</v>
      </c>
      <c r="IJ908">
        <v>0</v>
      </c>
      <c r="IK908">
        <v>0</v>
      </c>
      <c r="IL908">
        <v>0</v>
      </c>
      <c r="IM908">
        <v>0</v>
      </c>
      <c r="IN908">
        <v>0</v>
      </c>
      <c r="IO908">
        <v>0</v>
      </c>
      <c r="IP908">
        <v>0</v>
      </c>
      <c r="IQ908">
        <v>0</v>
      </c>
      <c r="IR908">
        <v>0</v>
      </c>
      <c r="IS908">
        <v>0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1</v>
      </c>
      <c r="JB908">
        <v>2</v>
      </c>
      <c r="JC908">
        <v>34</v>
      </c>
      <c r="JD908" t="s">
        <v>0</v>
      </c>
      <c r="JE908" t="s">
        <v>0</v>
      </c>
      <c r="JF908" t="s">
        <v>0</v>
      </c>
      <c r="JG908" t="s">
        <v>0</v>
      </c>
      <c r="JH908" t="s">
        <v>0</v>
      </c>
      <c r="JI908" t="s">
        <v>0</v>
      </c>
      <c r="JJ908" t="s">
        <v>0</v>
      </c>
      <c r="JK908" t="s">
        <v>0</v>
      </c>
      <c r="JL908" t="s">
        <v>0</v>
      </c>
      <c r="JM908" t="s">
        <v>0</v>
      </c>
      <c r="JN908" t="s">
        <v>0</v>
      </c>
      <c r="JO908" t="s">
        <v>0</v>
      </c>
      <c r="JP908" t="s">
        <v>0</v>
      </c>
      <c r="JQ908" t="s">
        <v>0</v>
      </c>
      <c r="JR908" t="s">
        <v>0</v>
      </c>
      <c r="JS908" t="s">
        <v>0</v>
      </c>
      <c r="JT908" t="s">
        <v>0</v>
      </c>
      <c r="JU908" t="s">
        <v>0</v>
      </c>
      <c r="JV908" t="s">
        <v>0</v>
      </c>
      <c r="JW908">
        <v>3</v>
      </c>
      <c r="JX908">
        <v>1</v>
      </c>
      <c r="JY908">
        <v>0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1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1</v>
      </c>
      <c r="KN908">
        <v>0</v>
      </c>
      <c r="KO908">
        <v>0</v>
      </c>
      <c r="KP908">
        <v>0</v>
      </c>
      <c r="KQ908">
        <v>0</v>
      </c>
      <c r="KR908">
        <v>3</v>
      </c>
      <c r="KS908">
        <v>0</v>
      </c>
      <c r="KT908">
        <v>0</v>
      </c>
      <c r="KU908">
        <v>0</v>
      </c>
      <c r="KV908">
        <v>0</v>
      </c>
      <c r="KW908">
        <v>0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  <c r="LJ908">
        <v>0</v>
      </c>
      <c r="LK908">
        <v>0</v>
      </c>
      <c r="LL908">
        <v>0</v>
      </c>
      <c r="LM908">
        <v>0</v>
      </c>
      <c r="LN908">
        <v>0</v>
      </c>
      <c r="LO908">
        <v>0</v>
      </c>
      <c r="LP908">
        <v>0</v>
      </c>
      <c r="LQ908">
        <v>0</v>
      </c>
      <c r="LR908">
        <v>0</v>
      </c>
      <c r="LS908">
        <v>0</v>
      </c>
      <c r="LT908">
        <v>0</v>
      </c>
      <c r="LU908">
        <v>0</v>
      </c>
      <c r="LV908">
        <v>1</v>
      </c>
      <c r="LW908">
        <v>0</v>
      </c>
      <c r="LX908">
        <v>0</v>
      </c>
      <c r="LY908">
        <v>0</v>
      </c>
      <c r="LZ908">
        <v>0</v>
      </c>
      <c r="MA908">
        <v>1</v>
      </c>
      <c r="MB908">
        <v>0</v>
      </c>
      <c r="MC908">
        <v>0</v>
      </c>
      <c r="MD908">
        <v>0</v>
      </c>
      <c r="ME908">
        <v>0</v>
      </c>
      <c r="MF908">
        <v>0</v>
      </c>
      <c r="MG908">
        <v>0</v>
      </c>
      <c r="MH908">
        <v>0</v>
      </c>
      <c r="MI908">
        <v>0</v>
      </c>
      <c r="MJ908">
        <v>0</v>
      </c>
      <c r="MK908">
        <v>0</v>
      </c>
      <c r="ML908">
        <v>0</v>
      </c>
      <c r="MM908">
        <v>1</v>
      </c>
    </row>
    <row r="909" spans="1:351">
      <c r="A909" t="s">
        <v>105</v>
      </c>
      <c r="B909" t="s">
        <v>77</v>
      </c>
      <c r="C909" t="str">
        <f>"206201"</f>
        <v>206201</v>
      </c>
      <c r="D909" t="s">
        <v>103</v>
      </c>
      <c r="E909">
        <v>16</v>
      </c>
      <c r="F909">
        <v>1469</v>
      </c>
      <c r="G909">
        <v>1129</v>
      </c>
      <c r="H909">
        <v>397</v>
      </c>
      <c r="I909">
        <v>732</v>
      </c>
      <c r="J909">
        <v>1</v>
      </c>
      <c r="K909">
        <v>6</v>
      </c>
      <c r="L909">
        <v>1</v>
      </c>
      <c r="M909">
        <v>1</v>
      </c>
      <c r="N909">
        <v>0</v>
      </c>
      <c r="O909">
        <v>0</v>
      </c>
      <c r="P909">
        <v>0</v>
      </c>
      <c r="Q909">
        <v>0</v>
      </c>
      <c r="R909">
        <v>1</v>
      </c>
      <c r="S909">
        <v>733</v>
      </c>
      <c r="T909">
        <v>1</v>
      </c>
      <c r="U909">
        <v>0</v>
      </c>
      <c r="V909">
        <v>733</v>
      </c>
      <c r="W909">
        <v>20</v>
      </c>
      <c r="X909">
        <v>8</v>
      </c>
      <c r="Y909">
        <v>8</v>
      </c>
      <c r="Z909">
        <v>4</v>
      </c>
      <c r="AA909">
        <v>713</v>
      </c>
      <c r="AB909">
        <v>338</v>
      </c>
      <c r="AC909">
        <v>11</v>
      </c>
      <c r="AD909">
        <v>33</v>
      </c>
      <c r="AE909">
        <v>3</v>
      </c>
      <c r="AF909">
        <v>131</v>
      </c>
      <c r="AG909">
        <v>9</v>
      </c>
      <c r="AH909">
        <v>108</v>
      </c>
      <c r="AI909">
        <v>6</v>
      </c>
      <c r="AJ909">
        <v>1</v>
      </c>
      <c r="AK909">
        <v>6</v>
      </c>
      <c r="AL909">
        <v>5</v>
      </c>
      <c r="AM909">
        <v>1</v>
      </c>
      <c r="AN909">
        <v>0</v>
      </c>
      <c r="AO909">
        <v>0</v>
      </c>
      <c r="AP909">
        <v>0</v>
      </c>
      <c r="AQ909">
        <v>2</v>
      </c>
      <c r="AR909">
        <v>4</v>
      </c>
      <c r="AS909">
        <v>0</v>
      </c>
      <c r="AT909">
        <v>0</v>
      </c>
      <c r="AU909">
        <v>0</v>
      </c>
      <c r="AV909">
        <v>0</v>
      </c>
      <c r="AW909">
        <v>6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8</v>
      </c>
      <c r="BD909">
        <v>3</v>
      </c>
      <c r="BE909">
        <v>338</v>
      </c>
      <c r="BF909">
        <v>166</v>
      </c>
      <c r="BG909">
        <v>39</v>
      </c>
      <c r="BH909">
        <v>9</v>
      </c>
      <c r="BI909">
        <v>7</v>
      </c>
      <c r="BJ909">
        <v>1</v>
      </c>
      <c r="BK909">
        <v>0</v>
      </c>
      <c r="BL909">
        <v>1</v>
      </c>
      <c r="BM909">
        <v>39</v>
      </c>
      <c r="BN909">
        <v>3</v>
      </c>
      <c r="BO909">
        <v>0</v>
      </c>
      <c r="BP909">
        <v>0</v>
      </c>
      <c r="BQ909">
        <v>1</v>
      </c>
      <c r="BR909">
        <v>0</v>
      </c>
      <c r="BS909">
        <v>1</v>
      </c>
      <c r="BT909">
        <v>1</v>
      </c>
      <c r="BU909">
        <v>1</v>
      </c>
      <c r="BV909">
        <v>1</v>
      </c>
      <c r="BW909">
        <v>1</v>
      </c>
      <c r="BX909">
        <v>2</v>
      </c>
      <c r="BY909">
        <v>1</v>
      </c>
      <c r="BZ909">
        <v>1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57</v>
      </c>
      <c r="CI909">
        <v>166</v>
      </c>
      <c r="CJ909">
        <v>21</v>
      </c>
      <c r="CK909">
        <v>3</v>
      </c>
      <c r="CL909">
        <v>3</v>
      </c>
      <c r="CM909">
        <v>9</v>
      </c>
      <c r="CN909">
        <v>1</v>
      </c>
      <c r="CO909">
        <v>1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3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1</v>
      </c>
      <c r="DG909">
        <v>0</v>
      </c>
      <c r="DH909">
        <v>0</v>
      </c>
      <c r="DI909">
        <v>21</v>
      </c>
      <c r="DJ909">
        <v>23</v>
      </c>
      <c r="DK909">
        <v>13</v>
      </c>
      <c r="DL909">
        <v>0</v>
      </c>
      <c r="DM909">
        <v>3</v>
      </c>
      <c r="DN909">
        <v>1</v>
      </c>
      <c r="DO909">
        <v>0</v>
      </c>
      <c r="DP909">
        <v>1</v>
      </c>
      <c r="DQ909">
        <v>0</v>
      </c>
      <c r="DR909">
        <v>1</v>
      </c>
      <c r="DS909">
        <v>1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1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1</v>
      </c>
      <c r="EJ909">
        <v>0</v>
      </c>
      <c r="EK909">
        <v>1</v>
      </c>
      <c r="EL909">
        <v>0</v>
      </c>
      <c r="EM909">
        <v>23</v>
      </c>
      <c r="EN909">
        <v>19</v>
      </c>
      <c r="EO909">
        <v>3</v>
      </c>
      <c r="EP909">
        <v>0</v>
      </c>
      <c r="EQ909">
        <v>0</v>
      </c>
      <c r="ER909">
        <v>0</v>
      </c>
      <c r="ES909">
        <v>2</v>
      </c>
      <c r="ET909">
        <v>0</v>
      </c>
      <c r="EU909">
        <v>8</v>
      </c>
      <c r="EV909">
        <v>3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0</v>
      </c>
      <c r="FE909">
        <v>0</v>
      </c>
      <c r="FF909">
        <v>0</v>
      </c>
      <c r="FG909">
        <v>0</v>
      </c>
      <c r="FH909">
        <v>0</v>
      </c>
      <c r="FI909">
        <v>0</v>
      </c>
      <c r="FJ909">
        <v>0</v>
      </c>
      <c r="FK909">
        <v>1</v>
      </c>
      <c r="FL909">
        <v>0</v>
      </c>
      <c r="FM909">
        <v>0</v>
      </c>
      <c r="FN909">
        <v>0</v>
      </c>
      <c r="FO909">
        <v>0</v>
      </c>
      <c r="FP909">
        <v>1</v>
      </c>
      <c r="FQ909">
        <v>19</v>
      </c>
      <c r="FR909">
        <v>70</v>
      </c>
      <c r="FS909">
        <v>29</v>
      </c>
      <c r="FT909">
        <v>3</v>
      </c>
      <c r="FU909">
        <v>3</v>
      </c>
      <c r="FV909">
        <v>3</v>
      </c>
      <c r="FW909">
        <v>0</v>
      </c>
      <c r="FX909">
        <v>0</v>
      </c>
      <c r="FY909">
        <v>1</v>
      </c>
      <c r="FZ909">
        <v>0</v>
      </c>
      <c r="GA909">
        <v>0</v>
      </c>
      <c r="GB909">
        <v>27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>
        <v>0</v>
      </c>
      <c r="GJ909">
        <v>1</v>
      </c>
      <c r="GK909">
        <v>0</v>
      </c>
      <c r="GL909">
        <v>0</v>
      </c>
      <c r="GM909">
        <v>1</v>
      </c>
      <c r="GN909">
        <v>0</v>
      </c>
      <c r="GO909">
        <v>0</v>
      </c>
      <c r="GP909">
        <v>1</v>
      </c>
      <c r="GQ909">
        <v>0</v>
      </c>
      <c r="GR909">
        <v>0</v>
      </c>
      <c r="GS909">
        <v>0</v>
      </c>
      <c r="GT909">
        <v>0</v>
      </c>
      <c r="GU909">
        <v>70</v>
      </c>
      <c r="GV909">
        <v>40</v>
      </c>
      <c r="GW909">
        <v>10</v>
      </c>
      <c r="GX909">
        <v>2</v>
      </c>
      <c r="GY909">
        <v>3</v>
      </c>
      <c r="GZ909">
        <v>20</v>
      </c>
      <c r="HA909">
        <v>1</v>
      </c>
      <c r="HB909">
        <v>0</v>
      </c>
      <c r="HC909">
        <v>0</v>
      </c>
      <c r="HD909">
        <v>0</v>
      </c>
      <c r="HE909">
        <v>0</v>
      </c>
      <c r="HF909">
        <v>0</v>
      </c>
      <c r="HG909">
        <v>0</v>
      </c>
      <c r="HH909">
        <v>1</v>
      </c>
      <c r="HI909">
        <v>0</v>
      </c>
      <c r="HJ909">
        <v>1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1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1</v>
      </c>
      <c r="HY909">
        <v>40</v>
      </c>
      <c r="HZ909">
        <v>34</v>
      </c>
      <c r="IA909">
        <v>21</v>
      </c>
      <c r="IB909">
        <v>10</v>
      </c>
      <c r="IC909">
        <v>0</v>
      </c>
      <c r="ID909">
        <v>0</v>
      </c>
      <c r="IE909">
        <v>0</v>
      </c>
      <c r="IF909">
        <v>0</v>
      </c>
      <c r="IG909">
        <v>0</v>
      </c>
      <c r="IH909">
        <v>0</v>
      </c>
      <c r="II909">
        <v>1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1</v>
      </c>
      <c r="IP909">
        <v>0</v>
      </c>
      <c r="IQ909">
        <v>0</v>
      </c>
      <c r="IR909">
        <v>1</v>
      </c>
      <c r="IS909">
        <v>0</v>
      </c>
      <c r="IT909">
        <v>0</v>
      </c>
      <c r="IU909">
        <v>0</v>
      </c>
      <c r="IV909">
        <v>0</v>
      </c>
      <c r="IW909">
        <v>0</v>
      </c>
      <c r="IX909">
        <v>0</v>
      </c>
      <c r="IY909">
        <v>0</v>
      </c>
      <c r="IZ909">
        <v>0</v>
      </c>
      <c r="JA909">
        <v>0</v>
      </c>
      <c r="JB909">
        <v>0</v>
      </c>
      <c r="JC909">
        <v>34</v>
      </c>
      <c r="JD909" t="s">
        <v>0</v>
      </c>
      <c r="JE909" t="s">
        <v>0</v>
      </c>
      <c r="JF909" t="s">
        <v>0</v>
      </c>
      <c r="JG909" t="s">
        <v>0</v>
      </c>
      <c r="JH909" t="s">
        <v>0</v>
      </c>
      <c r="JI909" t="s">
        <v>0</v>
      </c>
      <c r="JJ909" t="s">
        <v>0</v>
      </c>
      <c r="JK909" t="s">
        <v>0</v>
      </c>
      <c r="JL909" t="s">
        <v>0</v>
      </c>
      <c r="JM909" t="s">
        <v>0</v>
      </c>
      <c r="JN909" t="s">
        <v>0</v>
      </c>
      <c r="JO909" t="s">
        <v>0</v>
      </c>
      <c r="JP909" t="s">
        <v>0</v>
      </c>
      <c r="JQ909" t="s">
        <v>0</v>
      </c>
      <c r="JR909" t="s">
        <v>0</v>
      </c>
      <c r="JS909" t="s">
        <v>0</v>
      </c>
      <c r="JT909" t="s">
        <v>0</v>
      </c>
      <c r="JU909" t="s">
        <v>0</v>
      </c>
      <c r="JV909" t="s">
        <v>0</v>
      </c>
      <c r="JW909">
        <v>0</v>
      </c>
      <c r="JX909">
        <v>0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0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  <c r="LL909">
        <v>0</v>
      </c>
      <c r="LM909">
        <v>0</v>
      </c>
      <c r="LN909">
        <v>0</v>
      </c>
      <c r="LO909">
        <v>0</v>
      </c>
      <c r="LP909">
        <v>0</v>
      </c>
      <c r="LQ909">
        <v>0</v>
      </c>
      <c r="LR909">
        <v>0</v>
      </c>
      <c r="LS909">
        <v>0</v>
      </c>
      <c r="LT909">
        <v>0</v>
      </c>
      <c r="LU909">
        <v>0</v>
      </c>
      <c r="LV909">
        <v>2</v>
      </c>
      <c r="LW909">
        <v>1</v>
      </c>
      <c r="LX909">
        <v>0</v>
      </c>
      <c r="LY909">
        <v>0</v>
      </c>
      <c r="LZ909">
        <v>0</v>
      </c>
      <c r="MA909">
        <v>0</v>
      </c>
      <c r="MB909">
        <v>0</v>
      </c>
      <c r="MC909">
        <v>0</v>
      </c>
      <c r="MD909">
        <v>1</v>
      </c>
      <c r="ME909">
        <v>0</v>
      </c>
      <c r="MF909">
        <v>0</v>
      </c>
      <c r="MG909">
        <v>0</v>
      </c>
      <c r="MH909">
        <v>0</v>
      </c>
      <c r="MI909">
        <v>0</v>
      </c>
      <c r="MJ909">
        <v>0</v>
      </c>
      <c r="MK909">
        <v>0</v>
      </c>
      <c r="ML909">
        <v>0</v>
      </c>
      <c r="MM909">
        <v>2</v>
      </c>
    </row>
    <row r="910" spans="1:351">
      <c r="A910" t="s">
        <v>104</v>
      </c>
      <c r="B910" t="s">
        <v>77</v>
      </c>
      <c r="C910" t="str">
        <f>"206201"</f>
        <v>206201</v>
      </c>
      <c r="D910" t="s">
        <v>103</v>
      </c>
      <c r="E910">
        <v>17</v>
      </c>
      <c r="F910">
        <v>1790</v>
      </c>
      <c r="G910">
        <v>1370</v>
      </c>
      <c r="H910">
        <v>614</v>
      </c>
      <c r="I910">
        <v>756</v>
      </c>
      <c r="J910">
        <v>2</v>
      </c>
      <c r="K910">
        <v>4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756</v>
      </c>
      <c r="T910">
        <v>0</v>
      </c>
      <c r="U910">
        <v>0</v>
      </c>
      <c r="V910">
        <v>756</v>
      </c>
      <c r="W910">
        <v>17</v>
      </c>
      <c r="X910">
        <v>10</v>
      </c>
      <c r="Y910">
        <v>7</v>
      </c>
      <c r="Z910">
        <v>0</v>
      </c>
      <c r="AA910">
        <v>739</v>
      </c>
      <c r="AB910">
        <v>387</v>
      </c>
      <c r="AC910">
        <v>22</v>
      </c>
      <c r="AD910">
        <v>28</v>
      </c>
      <c r="AE910">
        <v>5</v>
      </c>
      <c r="AF910">
        <v>164</v>
      </c>
      <c r="AG910">
        <v>11</v>
      </c>
      <c r="AH910">
        <v>120</v>
      </c>
      <c r="AI910">
        <v>15</v>
      </c>
      <c r="AJ910">
        <v>5</v>
      </c>
      <c r="AK910">
        <v>1</v>
      </c>
      <c r="AL910">
        <v>2</v>
      </c>
      <c r="AM910">
        <v>2</v>
      </c>
      <c r="AN910">
        <v>1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6</v>
      </c>
      <c r="AX910">
        <v>0</v>
      </c>
      <c r="AY910">
        <v>1</v>
      </c>
      <c r="AZ910">
        <v>1</v>
      </c>
      <c r="BA910">
        <v>0</v>
      </c>
      <c r="BB910">
        <v>0</v>
      </c>
      <c r="BC910">
        <v>2</v>
      </c>
      <c r="BD910">
        <v>1</v>
      </c>
      <c r="BE910">
        <v>387</v>
      </c>
      <c r="BF910">
        <v>150</v>
      </c>
      <c r="BG910">
        <v>33</v>
      </c>
      <c r="BH910">
        <v>17</v>
      </c>
      <c r="BI910">
        <v>5</v>
      </c>
      <c r="BJ910">
        <v>1</v>
      </c>
      <c r="BK910">
        <v>1</v>
      </c>
      <c r="BL910">
        <v>1</v>
      </c>
      <c r="BM910">
        <v>47</v>
      </c>
      <c r="BN910">
        <v>2</v>
      </c>
      <c r="BO910">
        <v>0</v>
      </c>
      <c r="BP910">
        <v>0</v>
      </c>
      <c r="BQ910">
        <v>2</v>
      </c>
      <c r="BR910">
        <v>0</v>
      </c>
      <c r="BS910">
        <v>0</v>
      </c>
      <c r="BT910">
        <v>4</v>
      </c>
      <c r="BU910">
        <v>1</v>
      </c>
      <c r="BV910">
        <v>4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1</v>
      </c>
      <c r="CC910">
        <v>0</v>
      </c>
      <c r="CD910">
        <v>0</v>
      </c>
      <c r="CE910">
        <v>1</v>
      </c>
      <c r="CF910">
        <v>0</v>
      </c>
      <c r="CG910">
        <v>0</v>
      </c>
      <c r="CH910">
        <v>30</v>
      </c>
      <c r="CI910">
        <v>150</v>
      </c>
      <c r="CJ910">
        <v>17</v>
      </c>
      <c r="CK910">
        <v>6</v>
      </c>
      <c r="CL910">
        <v>1</v>
      </c>
      <c r="CM910">
        <v>2</v>
      </c>
      <c r="CN910">
        <v>2</v>
      </c>
      <c r="CO910">
        <v>0</v>
      </c>
      <c r="CP910">
        <v>0</v>
      </c>
      <c r="CQ910">
        <v>0</v>
      </c>
      <c r="CR910">
        <v>2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2</v>
      </c>
      <c r="DF910">
        <v>0</v>
      </c>
      <c r="DG910">
        <v>0</v>
      </c>
      <c r="DH910">
        <v>2</v>
      </c>
      <c r="DI910">
        <v>17</v>
      </c>
      <c r="DJ910">
        <v>18</v>
      </c>
      <c r="DK910">
        <v>9</v>
      </c>
      <c r="DL910">
        <v>0</v>
      </c>
      <c r="DM910">
        <v>1</v>
      </c>
      <c r="DN910">
        <v>2</v>
      </c>
      <c r="DO910">
        <v>0</v>
      </c>
      <c r="DP910">
        <v>0</v>
      </c>
      <c r="DQ910">
        <v>0</v>
      </c>
      <c r="DR910">
        <v>1</v>
      </c>
      <c r="DS910">
        <v>0</v>
      </c>
      <c r="DT910">
        <v>2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1</v>
      </c>
      <c r="ED910">
        <v>0</v>
      </c>
      <c r="EE910">
        <v>0</v>
      </c>
      <c r="EF910">
        <v>0</v>
      </c>
      <c r="EG910">
        <v>0</v>
      </c>
      <c r="EH910">
        <v>1</v>
      </c>
      <c r="EI910">
        <v>0</v>
      </c>
      <c r="EJ910">
        <v>1</v>
      </c>
      <c r="EK910">
        <v>0</v>
      </c>
      <c r="EL910">
        <v>0</v>
      </c>
      <c r="EM910">
        <v>18</v>
      </c>
      <c r="EN910">
        <v>17</v>
      </c>
      <c r="EO910">
        <v>0</v>
      </c>
      <c r="EP910">
        <v>1</v>
      </c>
      <c r="EQ910">
        <v>0</v>
      </c>
      <c r="ER910">
        <v>0</v>
      </c>
      <c r="ES910">
        <v>1</v>
      </c>
      <c r="ET910">
        <v>0</v>
      </c>
      <c r="EU910">
        <v>5</v>
      </c>
      <c r="EV910">
        <v>4</v>
      </c>
      <c r="EW910">
        <v>1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1</v>
      </c>
      <c r="FD910">
        <v>0</v>
      </c>
      <c r="FE910">
        <v>0</v>
      </c>
      <c r="FF910">
        <v>0</v>
      </c>
      <c r="FG910">
        <v>0</v>
      </c>
      <c r="FH910">
        <v>1</v>
      </c>
      <c r="FI910">
        <v>0</v>
      </c>
      <c r="FJ910">
        <v>0</v>
      </c>
      <c r="FK910">
        <v>1</v>
      </c>
      <c r="FL910">
        <v>0</v>
      </c>
      <c r="FM910">
        <v>1</v>
      </c>
      <c r="FN910">
        <v>0</v>
      </c>
      <c r="FO910">
        <v>0</v>
      </c>
      <c r="FP910">
        <v>1</v>
      </c>
      <c r="FQ910">
        <v>17</v>
      </c>
      <c r="FR910">
        <v>49</v>
      </c>
      <c r="FS910">
        <v>17</v>
      </c>
      <c r="FT910">
        <v>4</v>
      </c>
      <c r="FU910">
        <v>2</v>
      </c>
      <c r="FV910">
        <v>3</v>
      </c>
      <c r="FW910">
        <v>0</v>
      </c>
      <c r="FX910">
        <v>3</v>
      </c>
      <c r="FY910">
        <v>0</v>
      </c>
      <c r="FZ910">
        <v>1</v>
      </c>
      <c r="GA910">
        <v>1</v>
      </c>
      <c r="GB910">
        <v>14</v>
      </c>
      <c r="GC910">
        <v>0</v>
      </c>
      <c r="GD910">
        <v>0</v>
      </c>
      <c r="GE910">
        <v>0</v>
      </c>
      <c r="GF910">
        <v>1</v>
      </c>
      <c r="GG910">
        <v>0</v>
      </c>
      <c r="GH910">
        <v>0</v>
      </c>
      <c r="GI910">
        <v>0</v>
      </c>
      <c r="GJ910">
        <v>0</v>
      </c>
      <c r="GK910">
        <v>0</v>
      </c>
      <c r="GL910">
        <v>0</v>
      </c>
      <c r="GM910">
        <v>0</v>
      </c>
      <c r="GN910">
        <v>0</v>
      </c>
      <c r="GO910">
        <v>0</v>
      </c>
      <c r="GP910">
        <v>0</v>
      </c>
      <c r="GQ910">
        <v>1</v>
      </c>
      <c r="GR910">
        <v>0</v>
      </c>
      <c r="GS910">
        <v>2</v>
      </c>
      <c r="GT910">
        <v>0</v>
      </c>
      <c r="GU910">
        <v>49</v>
      </c>
      <c r="GV910">
        <v>56</v>
      </c>
      <c r="GW910">
        <v>12</v>
      </c>
      <c r="GX910">
        <v>3</v>
      </c>
      <c r="GY910">
        <v>2</v>
      </c>
      <c r="GZ910">
        <v>21</v>
      </c>
      <c r="HA910">
        <v>1</v>
      </c>
      <c r="HB910">
        <v>1</v>
      </c>
      <c r="HC910">
        <v>0</v>
      </c>
      <c r="HD910">
        <v>0</v>
      </c>
      <c r="HE910">
        <v>0</v>
      </c>
      <c r="HF910">
        <v>0</v>
      </c>
      <c r="HG910">
        <v>1</v>
      </c>
      <c r="HH910">
        <v>6</v>
      </c>
      <c r="HI910">
        <v>2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0</v>
      </c>
      <c r="HQ910">
        <v>0</v>
      </c>
      <c r="HR910">
        <v>1</v>
      </c>
      <c r="HS910">
        <v>0</v>
      </c>
      <c r="HT910">
        <v>0</v>
      </c>
      <c r="HU910">
        <v>2</v>
      </c>
      <c r="HV910">
        <v>1</v>
      </c>
      <c r="HW910">
        <v>0</v>
      </c>
      <c r="HX910">
        <v>3</v>
      </c>
      <c r="HY910">
        <v>56</v>
      </c>
      <c r="HZ910">
        <v>36</v>
      </c>
      <c r="IA910">
        <v>15</v>
      </c>
      <c r="IB910">
        <v>11</v>
      </c>
      <c r="IC910">
        <v>0</v>
      </c>
      <c r="ID910">
        <v>0</v>
      </c>
      <c r="IE910">
        <v>0</v>
      </c>
      <c r="IF910">
        <v>1</v>
      </c>
      <c r="IG910">
        <v>2</v>
      </c>
      <c r="IH910">
        <v>0</v>
      </c>
      <c r="II910">
        <v>0</v>
      </c>
      <c r="IJ910">
        <v>0</v>
      </c>
      <c r="IK910">
        <v>0</v>
      </c>
      <c r="IL910">
        <v>1</v>
      </c>
      <c r="IM910">
        <v>0</v>
      </c>
      <c r="IN910">
        <v>0</v>
      </c>
      <c r="IO910">
        <v>0</v>
      </c>
      <c r="IP910">
        <v>0</v>
      </c>
      <c r="IQ910">
        <v>0</v>
      </c>
      <c r="IR910">
        <v>0</v>
      </c>
      <c r="IS910">
        <v>0</v>
      </c>
      <c r="IT910">
        <v>1</v>
      </c>
      <c r="IU910">
        <v>0</v>
      </c>
      <c r="IV910">
        <v>2</v>
      </c>
      <c r="IW910">
        <v>0</v>
      </c>
      <c r="IX910">
        <v>1</v>
      </c>
      <c r="IY910">
        <v>0</v>
      </c>
      <c r="IZ910">
        <v>0</v>
      </c>
      <c r="JA910">
        <v>0</v>
      </c>
      <c r="JB910">
        <v>2</v>
      </c>
      <c r="JC910">
        <v>36</v>
      </c>
      <c r="JD910" t="s">
        <v>0</v>
      </c>
      <c r="JE910" t="s">
        <v>0</v>
      </c>
      <c r="JF910" t="s">
        <v>0</v>
      </c>
      <c r="JG910" t="s">
        <v>0</v>
      </c>
      <c r="JH910" t="s">
        <v>0</v>
      </c>
      <c r="JI910" t="s">
        <v>0</v>
      </c>
      <c r="JJ910" t="s">
        <v>0</v>
      </c>
      <c r="JK910" t="s">
        <v>0</v>
      </c>
      <c r="JL910" t="s">
        <v>0</v>
      </c>
      <c r="JM910" t="s">
        <v>0</v>
      </c>
      <c r="JN910" t="s">
        <v>0</v>
      </c>
      <c r="JO910" t="s">
        <v>0</v>
      </c>
      <c r="JP910" t="s">
        <v>0</v>
      </c>
      <c r="JQ910" t="s">
        <v>0</v>
      </c>
      <c r="JR910" t="s">
        <v>0</v>
      </c>
      <c r="JS910" t="s">
        <v>0</v>
      </c>
      <c r="JT910" t="s">
        <v>0</v>
      </c>
      <c r="JU910" t="s">
        <v>0</v>
      </c>
      <c r="JV910" t="s">
        <v>0</v>
      </c>
      <c r="JW910">
        <v>2</v>
      </c>
      <c r="JX910">
        <v>1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E910">
        <v>0</v>
      </c>
      <c r="KF910">
        <v>1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0</v>
      </c>
      <c r="KR910">
        <v>2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0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  <c r="LL910">
        <v>0</v>
      </c>
      <c r="LM910">
        <v>0</v>
      </c>
      <c r="LN910">
        <v>0</v>
      </c>
      <c r="LO910">
        <v>0</v>
      </c>
      <c r="LP910">
        <v>0</v>
      </c>
      <c r="LQ910">
        <v>0</v>
      </c>
      <c r="LR910">
        <v>0</v>
      </c>
      <c r="LS910">
        <v>0</v>
      </c>
      <c r="LT910">
        <v>0</v>
      </c>
      <c r="LU910">
        <v>0</v>
      </c>
      <c r="LV910">
        <v>7</v>
      </c>
      <c r="LW910">
        <v>0</v>
      </c>
      <c r="LX910">
        <v>0</v>
      </c>
      <c r="LY910">
        <v>2</v>
      </c>
      <c r="LZ910">
        <v>0</v>
      </c>
      <c r="MA910">
        <v>3</v>
      </c>
      <c r="MB910">
        <v>0</v>
      </c>
      <c r="MC910">
        <v>0</v>
      </c>
      <c r="MD910">
        <v>0</v>
      </c>
      <c r="ME910">
        <v>0</v>
      </c>
      <c r="MF910">
        <v>1</v>
      </c>
      <c r="MG910">
        <v>0</v>
      </c>
      <c r="MH910">
        <v>0</v>
      </c>
      <c r="MI910">
        <v>0</v>
      </c>
      <c r="MJ910">
        <v>0</v>
      </c>
      <c r="MK910">
        <v>0</v>
      </c>
      <c r="ML910">
        <v>1</v>
      </c>
      <c r="MM910">
        <v>7</v>
      </c>
    </row>
    <row r="911" spans="1:351">
      <c r="A911" t="s">
        <v>102</v>
      </c>
      <c r="B911" t="s">
        <v>77</v>
      </c>
      <c r="C911" t="str">
        <f>"206201"</f>
        <v>206201</v>
      </c>
      <c r="D911" t="s">
        <v>101</v>
      </c>
      <c r="E911">
        <v>18</v>
      </c>
      <c r="F911">
        <v>1763</v>
      </c>
      <c r="G911">
        <v>1350</v>
      </c>
      <c r="H911">
        <v>479</v>
      </c>
      <c r="I911">
        <v>871</v>
      </c>
      <c r="J911">
        <v>1</v>
      </c>
      <c r="K911">
        <v>6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871</v>
      </c>
      <c r="T911">
        <v>0</v>
      </c>
      <c r="U911">
        <v>0</v>
      </c>
      <c r="V911">
        <v>871</v>
      </c>
      <c r="W911">
        <v>12</v>
      </c>
      <c r="X911">
        <v>7</v>
      </c>
      <c r="Y911">
        <v>5</v>
      </c>
      <c r="Z911">
        <v>0</v>
      </c>
      <c r="AA911">
        <v>859</v>
      </c>
      <c r="AB911">
        <v>456</v>
      </c>
      <c r="AC911">
        <v>25</v>
      </c>
      <c r="AD911">
        <v>33</v>
      </c>
      <c r="AE911">
        <v>0</v>
      </c>
      <c r="AF911">
        <v>194</v>
      </c>
      <c r="AG911">
        <v>13</v>
      </c>
      <c r="AH911">
        <v>141</v>
      </c>
      <c r="AI911">
        <v>10</v>
      </c>
      <c r="AJ911">
        <v>3</v>
      </c>
      <c r="AK911">
        <v>3</v>
      </c>
      <c r="AL911">
        <v>1</v>
      </c>
      <c r="AM911">
        <v>0</v>
      </c>
      <c r="AN911">
        <v>2</v>
      </c>
      <c r="AO911">
        <v>0</v>
      </c>
      <c r="AP911">
        <v>1</v>
      </c>
      <c r="AQ911">
        <v>5</v>
      </c>
      <c r="AR911">
        <v>3</v>
      </c>
      <c r="AS911">
        <v>1</v>
      </c>
      <c r="AT911">
        <v>0</v>
      </c>
      <c r="AU911">
        <v>0</v>
      </c>
      <c r="AV911">
        <v>1</v>
      </c>
      <c r="AW911">
        <v>6</v>
      </c>
      <c r="AX911">
        <v>0</v>
      </c>
      <c r="AY911">
        <v>1</v>
      </c>
      <c r="AZ911">
        <v>0</v>
      </c>
      <c r="BA911">
        <v>0</v>
      </c>
      <c r="BB911">
        <v>2</v>
      </c>
      <c r="BC911">
        <v>8</v>
      </c>
      <c r="BD911">
        <v>3</v>
      </c>
      <c r="BE911">
        <v>456</v>
      </c>
      <c r="BF911">
        <v>182</v>
      </c>
      <c r="BG911">
        <v>53</v>
      </c>
      <c r="BH911">
        <v>22</v>
      </c>
      <c r="BI911">
        <v>5</v>
      </c>
      <c r="BJ911">
        <v>1</v>
      </c>
      <c r="BK911">
        <v>3</v>
      </c>
      <c r="BL911">
        <v>3</v>
      </c>
      <c r="BM911">
        <v>52</v>
      </c>
      <c r="BN911">
        <v>0</v>
      </c>
      <c r="BO911">
        <v>0</v>
      </c>
      <c r="BP911">
        <v>0</v>
      </c>
      <c r="BQ911">
        <v>1</v>
      </c>
      <c r="BR911">
        <v>1</v>
      </c>
      <c r="BS911">
        <v>1</v>
      </c>
      <c r="BT911">
        <v>3</v>
      </c>
      <c r="BU911">
        <v>0</v>
      </c>
      <c r="BV911">
        <v>1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1</v>
      </c>
      <c r="CC911">
        <v>0</v>
      </c>
      <c r="CD911">
        <v>1</v>
      </c>
      <c r="CE911">
        <v>2</v>
      </c>
      <c r="CF911">
        <v>0</v>
      </c>
      <c r="CG911">
        <v>0</v>
      </c>
      <c r="CH911">
        <v>32</v>
      </c>
      <c r="CI911">
        <v>182</v>
      </c>
      <c r="CJ911">
        <v>35</v>
      </c>
      <c r="CK911">
        <v>8</v>
      </c>
      <c r="CL911">
        <v>3</v>
      </c>
      <c r="CM911">
        <v>11</v>
      </c>
      <c r="CN911">
        <v>4</v>
      </c>
      <c r="CO911">
        <v>1</v>
      </c>
      <c r="CP911">
        <v>0</v>
      </c>
      <c r="CQ911">
        <v>0</v>
      </c>
      <c r="CR911">
        <v>0</v>
      </c>
      <c r="CS911">
        <v>0</v>
      </c>
      <c r="CT911">
        <v>1</v>
      </c>
      <c r="CU911">
        <v>0</v>
      </c>
      <c r="CV911">
        <v>1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1</v>
      </c>
      <c r="DD911">
        <v>2</v>
      </c>
      <c r="DE911">
        <v>0</v>
      </c>
      <c r="DF911">
        <v>0</v>
      </c>
      <c r="DG911">
        <v>0</v>
      </c>
      <c r="DH911">
        <v>3</v>
      </c>
      <c r="DI911">
        <v>35</v>
      </c>
      <c r="DJ911">
        <v>22</v>
      </c>
      <c r="DK911">
        <v>11</v>
      </c>
      <c r="DL911">
        <v>0</v>
      </c>
      <c r="DM911">
        <v>1</v>
      </c>
      <c r="DN911">
        <v>1</v>
      </c>
      <c r="DO911">
        <v>1</v>
      </c>
      <c r="DP911">
        <v>1</v>
      </c>
      <c r="DQ911">
        <v>0</v>
      </c>
      <c r="DR911">
        <v>0</v>
      </c>
      <c r="DS911">
        <v>0</v>
      </c>
      <c r="DT911">
        <v>1</v>
      </c>
      <c r="DU911">
        <v>1</v>
      </c>
      <c r="DV911">
        <v>0</v>
      </c>
      <c r="DW911">
        <v>0</v>
      </c>
      <c r="DX911">
        <v>0</v>
      </c>
      <c r="DY911">
        <v>3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1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1</v>
      </c>
      <c r="EM911">
        <v>22</v>
      </c>
      <c r="EN911">
        <v>19</v>
      </c>
      <c r="EO911">
        <v>3</v>
      </c>
      <c r="EP911">
        <v>2</v>
      </c>
      <c r="EQ911">
        <v>0</v>
      </c>
      <c r="ER911">
        <v>1</v>
      </c>
      <c r="ES911">
        <v>3</v>
      </c>
      <c r="ET911">
        <v>0</v>
      </c>
      <c r="EU911">
        <v>3</v>
      </c>
      <c r="EV911">
        <v>4</v>
      </c>
      <c r="EW911">
        <v>1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0</v>
      </c>
      <c r="FH911">
        <v>0</v>
      </c>
      <c r="FI911">
        <v>0</v>
      </c>
      <c r="FJ911">
        <v>0</v>
      </c>
      <c r="FK911">
        <v>1</v>
      </c>
      <c r="FL911">
        <v>0</v>
      </c>
      <c r="FM911">
        <v>0</v>
      </c>
      <c r="FN911">
        <v>0</v>
      </c>
      <c r="FO911">
        <v>0</v>
      </c>
      <c r="FP911">
        <v>1</v>
      </c>
      <c r="FQ911">
        <v>19</v>
      </c>
      <c r="FR911">
        <v>46</v>
      </c>
      <c r="FS911">
        <v>14</v>
      </c>
      <c r="FT911">
        <v>5</v>
      </c>
      <c r="FU911">
        <v>3</v>
      </c>
      <c r="FV911">
        <v>2</v>
      </c>
      <c r="FW911">
        <v>0</v>
      </c>
      <c r="FX911">
        <v>0</v>
      </c>
      <c r="FY911">
        <v>0</v>
      </c>
      <c r="FZ911">
        <v>0</v>
      </c>
      <c r="GA911">
        <v>1</v>
      </c>
      <c r="GB911">
        <v>19</v>
      </c>
      <c r="GC911">
        <v>0</v>
      </c>
      <c r="GD911">
        <v>1</v>
      </c>
      <c r="GE911">
        <v>0</v>
      </c>
      <c r="GF911">
        <v>0</v>
      </c>
      <c r="GG911">
        <v>0</v>
      </c>
      <c r="GH911">
        <v>1</v>
      </c>
      <c r="GI911">
        <v>0</v>
      </c>
      <c r="GJ911">
        <v>0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46</v>
      </c>
      <c r="GV911">
        <v>37</v>
      </c>
      <c r="GW911">
        <v>10</v>
      </c>
      <c r="GX911">
        <v>1</v>
      </c>
      <c r="GY911">
        <v>1</v>
      </c>
      <c r="GZ911">
        <v>12</v>
      </c>
      <c r="HA911">
        <v>0</v>
      </c>
      <c r="HB911">
        <v>2</v>
      </c>
      <c r="HC911">
        <v>1</v>
      </c>
      <c r="HD911">
        <v>0</v>
      </c>
      <c r="HE911">
        <v>0</v>
      </c>
      <c r="HF911">
        <v>0</v>
      </c>
      <c r="HG911">
        <v>1</v>
      </c>
      <c r="HH911">
        <v>6</v>
      </c>
      <c r="HI911">
        <v>0</v>
      </c>
      <c r="HJ911">
        <v>1</v>
      </c>
      <c r="HK911">
        <v>0</v>
      </c>
      <c r="HL911">
        <v>1</v>
      </c>
      <c r="HM911">
        <v>1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0</v>
      </c>
      <c r="HV911">
        <v>0</v>
      </c>
      <c r="HW911">
        <v>0</v>
      </c>
      <c r="HX911">
        <v>0</v>
      </c>
      <c r="HY911">
        <v>37</v>
      </c>
      <c r="HZ911">
        <v>53</v>
      </c>
      <c r="IA911">
        <v>32</v>
      </c>
      <c r="IB911">
        <v>9</v>
      </c>
      <c r="IC911">
        <v>0</v>
      </c>
      <c r="ID911">
        <v>3</v>
      </c>
      <c r="IE911">
        <v>0</v>
      </c>
      <c r="IF911">
        <v>1</v>
      </c>
      <c r="IG911">
        <v>2</v>
      </c>
      <c r="IH911">
        <v>0</v>
      </c>
      <c r="II911">
        <v>2</v>
      </c>
      <c r="IJ911">
        <v>0</v>
      </c>
      <c r="IK911">
        <v>2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1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1</v>
      </c>
      <c r="IX911">
        <v>0</v>
      </c>
      <c r="IY911">
        <v>0</v>
      </c>
      <c r="IZ911">
        <v>0</v>
      </c>
      <c r="JA911">
        <v>0</v>
      </c>
      <c r="JB911">
        <v>0</v>
      </c>
      <c r="JC911">
        <v>53</v>
      </c>
      <c r="JD911" t="s">
        <v>0</v>
      </c>
      <c r="JE911" t="s">
        <v>0</v>
      </c>
      <c r="JF911" t="s">
        <v>0</v>
      </c>
      <c r="JG911" t="s">
        <v>0</v>
      </c>
      <c r="JH911" t="s">
        <v>0</v>
      </c>
      <c r="JI911" t="s">
        <v>0</v>
      </c>
      <c r="JJ911" t="s">
        <v>0</v>
      </c>
      <c r="JK911" t="s">
        <v>0</v>
      </c>
      <c r="JL911" t="s">
        <v>0</v>
      </c>
      <c r="JM911" t="s">
        <v>0</v>
      </c>
      <c r="JN911" t="s">
        <v>0</v>
      </c>
      <c r="JO911" t="s">
        <v>0</v>
      </c>
      <c r="JP911" t="s">
        <v>0</v>
      </c>
      <c r="JQ911" t="s">
        <v>0</v>
      </c>
      <c r="JR911" t="s">
        <v>0</v>
      </c>
      <c r="JS911" t="s">
        <v>0</v>
      </c>
      <c r="JT911" t="s">
        <v>0</v>
      </c>
      <c r="JU911" t="s">
        <v>0</v>
      </c>
      <c r="JV911" t="s">
        <v>0</v>
      </c>
      <c r="JW911">
        <v>7</v>
      </c>
      <c r="JX911">
        <v>3</v>
      </c>
      <c r="JY911">
        <v>1</v>
      </c>
      <c r="JZ911">
        <v>0</v>
      </c>
      <c r="KA911">
        <v>0</v>
      </c>
      <c r="KB911">
        <v>0</v>
      </c>
      <c r="KC911">
        <v>0</v>
      </c>
      <c r="KD911">
        <v>0</v>
      </c>
      <c r="KE911">
        <v>0</v>
      </c>
      <c r="KF911">
        <v>2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1</v>
      </c>
      <c r="KM911">
        <v>0</v>
      </c>
      <c r="KN911">
        <v>0</v>
      </c>
      <c r="KO911">
        <v>0</v>
      </c>
      <c r="KP911">
        <v>0</v>
      </c>
      <c r="KQ911">
        <v>0</v>
      </c>
      <c r="KR911">
        <v>7</v>
      </c>
      <c r="KS911">
        <v>0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  <c r="LM911">
        <v>0</v>
      </c>
      <c r="LN911">
        <v>0</v>
      </c>
      <c r="LO911">
        <v>0</v>
      </c>
      <c r="LP911">
        <v>0</v>
      </c>
      <c r="LQ911">
        <v>0</v>
      </c>
      <c r="LR911">
        <v>0</v>
      </c>
      <c r="LS911">
        <v>0</v>
      </c>
      <c r="LT911">
        <v>0</v>
      </c>
      <c r="LU911">
        <v>0</v>
      </c>
      <c r="LV911">
        <v>2</v>
      </c>
      <c r="LW911">
        <v>0</v>
      </c>
      <c r="LX911">
        <v>0</v>
      </c>
      <c r="LY911">
        <v>1</v>
      </c>
      <c r="LZ911">
        <v>0</v>
      </c>
      <c r="MA911">
        <v>0</v>
      </c>
      <c r="MB911">
        <v>0</v>
      </c>
      <c r="MC911">
        <v>0</v>
      </c>
      <c r="MD911">
        <v>0</v>
      </c>
      <c r="ME911">
        <v>0</v>
      </c>
      <c r="MF911">
        <v>1</v>
      </c>
      <c r="MG911">
        <v>0</v>
      </c>
      <c r="MH911">
        <v>0</v>
      </c>
      <c r="MI911">
        <v>0</v>
      </c>
      <c r="MJ911">
        <v>0</v>
      </c>
      <c r="MK911">
        <v>0</v>
      </c>
      <c r="ML911">
        <v>0</v>
      </c>
      <c r="MM911">
        <v>2</v>
      </c>
    </row>
    <row r="912" spans="1:351">
      <c r="A912" t="s">
        <v>100</v>
      </c>
      <c r="B912" t="s">
        <v>77</v>
      </c>
      <c r="C912" t="str">
        <f>"206201"</f>
        <v>206201</v>
      </c>
      <c r="D912" t="s">
        <v>99</v>
      </c>
      <c r="E912">
        <v>19</v>
      </c>
      <c r="F912">
        <v>2053</v>
      </c>
      <c r="G912">
        <v>1580</v>
      </c>
      <c r="H912">
        <v>711</v>
      </c>
      <c r="I912">
        <v>869</v>
      </c>
      <c r="J912">
        <v>0</v>
      </c>
      <c r="K912">
        <v>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869</v>
      </c>
      <c r="T912">
        <v>0</v>
      </c>
      <c r="U912">
        <v>0</v>
      </c>
      <c r="V912">
        <v>869</v>
      </c>
      <c r="W912">
        <v>31</v>
      </c>
      <c r="X912">
        <v>18</v>
      </c>
      <c r="Y912">
        <v>13</v>
      </c>
      <c r="Z912">
        <v>0</v>
      </c>
      <c r="AA912">
        <v>838</v>
      </c>
      <c r="AB912">
        <v>367</v>
      </c>
      <c r="AC912">
        <v>18</v>
      </c>
      <c r="AD912">
        <v>26</v>
      </c>
      <c r="AE912">
        <v>2</v>
      </c>
      <c r="AF912">
        <v>131</v>
      </c>
      <c r="AG912">
        <v>10</v>
      </c>
      <c r="AH912">
        <v>129</v>
      </c>
      <c r="AI912">
        <v>24</v>
      </c>
      <c r="AJ912">
        <v>2</v>
      </c>
      <c r="AK912">
        <v>3</v>
      </c>
      <c r="AL912">
        <v>1</v>
      </c>
      <c r="AM912">
        <v>2</v>
      </c>
      <c r="AN912">
        <v>0</v>
      </c>
      <c r="AO912">
        <v>0</v>
      </c>
      <c r="AP912">
        <v>1</v>
      </c>
      <c r="AQ912">
        <v>0</v>
      </c>
      <c r="AR912">
        <v>1</v>
      </c>
      <c r="AS912">
        <v>1</v>
      </c>
      <c r="AT912">
        <v>2</v>
      </c>
      <c r="AU912">
        <v>1</v>
      </c>
      <c r="AV912">
        <v>0</v>
      </c>
      <c r="AW912">
        <v>5</v>
      </c>
      <c r="AX912">
        <v>0</v>
      </c>
      <c r="AY912">
        <v>0</v>
      </c>
      <c r="AZ912">
        <v>0</v>
      </c>
      <c r="BA912">
        <v>4</v>
      </c>
      <c r="BB912">
        <v>1</v>
      </c>
      <c r="BC912">
        <v>1</v>
      </c>
      <c r="BD912">
        <v>2</v>
      </c>
      <c r="BE912">
        <v>367</v>
      </c>
      <c r="BF912">
        <v>159</v>
      </c>
      <c r="BG912">
        <v>33</v>
      </c>
      <c r="BH912">
        <v>11</v>
      </c>
      <c r="BI912">
        <v>7</v>
      </c>
      <c r="BJ912">
        <v>6</v>
      </c>
      <c r="BK912">
        <v>2</v>
      </c>
      <c r="BL912">
        <v>1</v>
      </c>
      <c r="BM912">
        <v>50</v>
      </c>
      <c r="BN912">
        <v>2</v>
      </c>
      <c r="BO912">
        <v>1</v>
      </c>
      <c r="BP912">
        <v>0</v>
      </c>
      <c r="BQ912">
        <v>1</v>
      </c>
      <c r="BR912">
        <v>1</v>
      </c>
      <c r="BS912">
        <v>0</v>
      </c>
      <c r="BT912">
        <v>2</v>
      </c>
      <c r="BU912">
        <v>0</v>
      </c>
      <c r="BV912">
        <v>1</v>
      </c>
      <c r="BW912">
        <v>0</v>
      </c>
      <c r="BX912">
        <v>0</v>
      </c>
      <c r="BY912">
        <v>0</v>
      </c>
      <c r="BZ912">
        <v>1</v>
      </c>
      <c r="CA912">
        <v>1</v>
      </c>
      <c r="CB912">
        <v>0</v>
      </c>
      <c r="CC912">
        <v>3</v>
      </c>
      <c r="CD912">
        <v>1</v>
      </c>
      <c r="CE912">
        <v>2</v>
      </c>
      <c r="CF912">
        <v>0</v>
      </c>
      <c r="CG912">
        <v>1</v>
      </c>
      <c r="CH912">
        <v>32</v>
      </c>
      <c r="CI912">
        <v>159</v>
      </c>
      <c r="CJ912">
        <v>27</v>
      </c>
      <c r="CK912">
        <v>7</v>
      </c>
      <c r="CL912">
        <v>4</v>
      </c>
      <c r="CM912">
        <v>5</v>
      </c>
      <c r="CN912">
        <v>3</v>
      </c>
      <c r="CO912">
        <v>2</v>
      </c>
      <c r="CP912">
        <v>0</v>
      </c>
      <c r="CQ912">
        <v>0</v>
      </c>
      <c r="CR912">
        <v>0</v>
      </c>
      <c r="CS912">
        <v>0</v>
      </c>
      <c r="CT912">
        <v>1</v>
      </c>
      <c r="CU912">
        <v>0</v>
      </c>
      <c r="CV912">
        <v>1</v>
      </c>
      <c r="CW912">
        <v>1</v>
      </c>
      <c r="CX912">
        <v>0</v>
      </c>
      <c r="CY912">
        <v>1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2</v>
      </c>
      <c r="DI912">
        <v>27</v>
      </c>
      <c r="DJ912">
        <v>34</v>
      </c>
      <c r="DK912">
        <v>19</v>
      </c>
      <c r="DL912">
        <v>0</v>
      </c>
      <c r="DM912">
        <v>2</v>
      </c>
      <c r="DN912">
        <v>0</v>
      </c>
      <c r="DO912">
        <v>1</v>
      </c>
      <c r="DP912">
        <v>0</v>
      </c>
      <c r="DQ912">
        <v>1</v>
      </c>
      <c r="DR912">
        <v>1</v>
      </c>
      <c r="DS912">
        <v>0</v>
      </c>
      <c r="DT912">
        <v>0</v>
      </c>
      <c r="DU912">
        <v>2</v>
      </c>
      <c r="DV912">
        <v>1</v>
      </c>
      <c r="DW912">
        <v>1</v>
      </c>
      <c r="DX912">
        <v>1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2</v>
      </c>
      <c r="EI912">
        <v>0</v>
      </c>
      <c r="EJ912">
        <v>0</v>
      </c>
      <c r="EK912">
        <v>0</v>
      </c>
      <c r="EL912">
        <v>3</v>
      </c>
      <c r="EM912">
        <v>34</v>
      </c>
      <c r="EN912">
        <v>21</v>
      </c>
      <c r="EO912">
        <v>2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13</v>
      </c>
      <c r="EV912">
        <v>2</v>
      </c>
      <c r="EW912">
        <v>0</v>
      </c>
      <c r="EX912">
        <v>0</v>
      </c>
      <c r="EY912">
        <v>0</v>
      </c>
      <c r="EZ912">
        <v>0</v>
      </c>
      <c r="FA912">
        <v>0</v>
      </c>
      <c r="FB912">
        <v>0</v>
      </c>
      <c r="FC912">
        <v>0</v>
      </c>
      <c r="FD912">
        <v>0</v>
      </c>
      <c r="FE912">
        <v>0</v>
      </c>
      <c r="FF912">
        <v>1</v>
      </c>
      <c r="FG912">
        <v>0</v>
      </c>
      <c r="FH912">
        <v>0</v>
      </c>
      <c r="FI912">
        <v>0</v>
      </c>
      <c r="FJ912">
        <v>1</v>
      </c>
      <c r="FK912">
        <v>0</v>
      </c>
      <c r="FL912">
        <v>0</v>
      </c>
      <c r="FM912">
        <v>0</v>
      </c>
      <c r="FN912">
        <v>0</v>
      </c>
      <c r="FO912">
        <v>0</v>
      </c>
      <c r="FP912">
        <v>2</v>
      </c>
      <c r="FQ912">
        <v>21</v>
      </c>
      <c r="FR912">
        <v>87</v>
      </c>
      <c r="FS912">
        <v>26</v>
      </c>
      <c r="FT912">
        <v>1</v>
      </c>
      <c r="FU912">
        <v>2</v>
      </c>
      <c r="FV912">
        <v>3</v>
      </c>
      <c r="FW912">
        <v>1</v>
      </c>
      <c r="FX912">
        <v>0</v>
      </c>
      <c r="FY912">
        <v>0</v>
      </c>
      <c r="FZ912">
        <v>1</v>
      </c>
      <c r="GA912">
        <v>1</v>
      </c>
      <c r="GB912">
        <v>44</v>
      </c>
      <c r="GC912">
        <v>0</v>
      </c>
      <c r="GD912">
        <v>0</v>
      </c>
      <c r="GE912">
        <v>0</v>
      </c>
      <c r="GF912">
        <v>3</v>
      </c>
      <c r="GG912">
        <v>0</v>
      </c>
      <c r="GH912">
        <v>0</v>
      </c>
      <c r="GI912">
        <v>1</v>
      </c>
      <c r="GJ912">
        <v>1</v>
      </c>
      <c r="GK912">
        <v>0</v>
      </c>
      <c r="GL912">
        <v>0</v>
      </c>
      <c r="GM912">
        <v>0</v>
      </c>
      <c r="GN912">
        <v>0</v>
      </c>
      <c r="GO912">
        <v>0</v>
      </c>
      <c r="GP912">
        <v>0</v>
      </c>
      <c r="GQ912">
        <v>1</v>
      </c>
      <c r="GR912">
        <v>0</v>
      </c>
      <c r="GS912">
        <v>0</v>
      </c>
      <c r="GT912">
        <v>2</v>
      </c>
      <c r="GU912">
        <v>87</v>
      </c>
      <c r="GV912">
        <v>85</v>
      </c>
      <c r="GW912">
        <v>26</v>
      </c>
      <c r="GX912">
        <v>4</v>
      </c>
      <c r="GY912">
        <v>5</v>
      </c>
      <c r="GZ912">
        <v>33</v>
      </c>
      <c r="HA912">
        <v>0</v>
      </c>
      <c r="HB912">
        <v>0</v>
      </c>
      <c r="HC912">
        <v>0</v>
      </c>
      <c r="HD912">
        <v>0</v>
      </c>
      <c r="HE912">
        <v>0</v>
      </c>
      <c r="HF912">
        <v>0</v>
      </c>
      <c r="HG912">
        <v>1</v>
      </c>
      <c r="HH912">
        <v>3</v>
      </c>
      <c r="HI912">
        <v>1</v>
      </c>
      <c r="HJ912">
        <v>2</v>
      </c>
      <c r="HK912">
        <v>1</v>
      </c>
      <c r="HL912">
        <v>0</v>
      </c>
      <c r="HM912">
        <v>0</v>
      </c>
      <c r="HN912">
        <v>0</v>
      </c>
      <c r="HO912">
        <v>2</v>
      </c>
      <c r="HP912">
        <v>1</v>
      </c>
      <c r="HQ912">
        <v>1</v>
      </c>
      <c r="HR912">
        <v>0</v>
      </c>
      <c r="HS912">
        <v>0</v>
      </c>
      <c r="HT912">
        <v>1</v>
      </c>
      <c r="HU912">
        <v>0</v>
      </c>
      <c r="HV912">
        <v>2</v>
      </c>
      <c r="HW912">
        <v>2</v>
      </c>
      <c r="HX912">
        <v>0</v>
      </c>
      <c r="HY912">
        <v>85</v>
      </c>
      <c r="HZ912">
        <v>54</v>
      </c>
      <c r="IA912">
        <v>27</v>
      </c>
      <c r="IB912">
        <v>13</v>
      </c>
      <c r="IC912">
        <v>0</v>
      </c>
      <c r="ID912">
        <v>2</v>
      </c>
      <c r="IE912">
        <v>0</v>
      </c>
      <c r="IF912">
        <v>1</v>
      </c>
      <c r="IG912">
        <v>1</v>
      </c>
      <c r="IH912">
        <v>0</v>
      </c>
      <c r="II912">
        <v>1</v>
      </c>
      <c r="IJ912">
        <v>2</v>
      </c>
      <c r="IK912">
        <v>1</v>
      </c>
      <c r="IL912">
        <v>0</v>
      </c>
      <c r="IM912">
        <v>0</v>
      </c>
      <c r="IN912">
        <v>0</v>
      </c>
      <c r="IO912">
        <v>0</v>
      </c>
      <c r="IP912">
        <v>0</v>
      </c>
      <c r="IQ912">
        <v>1</v>
      </c>
      <c r="IR912">
        <v>0</v>
      </c>
      <c r="IS912">
        <v>0</v>
      </c>
      <c r="IT912">
        <v>1</v>
      </c>
      <c r="IU912">
        <v>1</v>
      </c>
      <c r="IV912">
        <v>0</v>
      </c>
      <c r="IW912">
        <v>0</v>
      </c>
      <c r="IX912">
        <v>0</v>
      </c>
      <c r="IY912">
        <v>1</v>
      </c>
      <c r="IZ912">
        <v>1</v>
      </c>
      <c r="JA912">
        <v>0</v>
      </c>
      <c r="JB912">
        <v>1</v>
      </c>
      <c r="JC912">
        <v>54</v>
      </c>
      <c r="JD912" t="s">
        <v>0</v>
      </c>
      <c r="JE912" t="s">
        <v>0</v>
      </c>
      <c r="JF912" t="s">
        <v>0</v>
      </c>
      <c r="JG912" t="s">
        <v>0</v>
      </c>
      <c r="JH912" t="s">
        <v>0</v>
      </c>
      <c r="JI912" t="s">
        <v>0</v>
      </c>
      <c r="JJ912" t="s">
        <v>0</v>
      </c>
      <c r="JK912" t="s">
        <v>0</v>
      </c>
      <c r="JL912" t="s">
        <v>0</v>
      </c>
      <c r="JM912" t="s">
        <v>0</v>
      </c>
      <c r="JN912" t="s">
        <v>0</v>
      </c>
      <c r="JO912" t="s">
        <v>0</v>
      </c>
      <c r="JP912" t="s">
        <v>0</v>
      </c>
      <c r="JQ912" t="s">
        <v>0</v>
      </c>
      <c r="JR912" t="s">
        <v>0</v>
      </c>
      <c r="JS912" t="s">
        <v>0</v>
      </c>
      <c r="JT912" t="s">
        <v>0</v>
      </c>
      <c r="JU912" t="s">
        <v>0</v>
      </c>
      <c r="JV912" t="s">
        <v>0</v>
      </c>
      <c r="JW912">
        <v>2</v>
      </c>
      <c r="JX912">
        <v>2</v>
      </c>
      <c r="JY912">
        <v>0</v>
      </c>
      <c r="JZ912">
        <v>0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0</v>
      </c>
      <c r="KH912">
        <v>0</v>
      </c>
      <c r="KI912">
        <v>0</v>
      </c>
      <c r="KJ912">
        <v>0</v>
      </c>
      <c r="KK912">
        <v>0</v>
      </c>
      <c r="KL912">
        <v>0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2</v>
      </c>
      <c r="KS912">
        <v>0</v>
      </c>
      <c r="KT912">
        <v>0</v>
      </c>
      <c r="KU912">
        <v>0</v>
      </c>
      <c r="KV912">
        <v>0</v>
      </c>
      <c r="KW912">
        <v>0</v>
      </c>
      <c r="KX912">
        <v>0</v>
      </c>
      <c r="KY912">
        <v>0</v>
      </c>
      <c r="KZ912">
        <v>0</v>
      </c>
      <c r="LA912">
        <v>0</v>
      </c>
      <c r="LB912">
        <v>0</v>
      </c>
      <c r="LC912">
        <v>0</v>
      </c>
      <c r="LD912">
        <v>0</v>
      </c>
      <c r="LE912">
        <v>0</v>
      </c>
      <c r="LF912">
        <v>0</v>
      </c>
      <c r="LG912">
        <v>0</v>
      </c>
      <c r="LH912">
        <v>0</v>
      </c>
      <c r="LI912">
        <v>0</v>
      </c>
      <c r="LJ912">
        <v>0</v>
      </c>
      <c r="LK912">
        <v>0</v>
      </c>
      <c r="LL912">
        <v>0</v>
      </c>
      <c r="LM912">
        <v>0</v>
      </c>
      <c r="LN912">
        <v>0</v>
      </c>
      <c r="LO912">
        <v>0</v>
      </c>
      <c r="LP912">
        <v>0</v>
      </c>
      <c r="LQ912">
        <v>0</v>
      </c>
      <c r="LR912">
        <v>0</v>
      </c>
      <c r="LS912">
        <v>0</v>
      </c>
      <c r="LT912">
        <v>0</v>
      </c>
      <c r="LU912">
        <v>0</v>
      </c>
      <c r="LV912">
        <v>2</v>
      </c>
      <c r="LW912">
        <v>0</v>
      </c>
      <c r="LX912">
        <v>0</v>
      </c>
      <c r="LY912">
        <v>1</v>
      </c>
      <c r="LZ912">
        <v>0</v>
      </c>
      <c r="MA912">
        <v>0</v>
      </c>
      <c r="MB912">
        <v>0</v>
      </c>
      <c r="MC912">
        <v>0</v>
      </c>
      <c r="MD912">
        <v>1</v>
      </c>
      <c r="ME912">
        <v>0</v>
      </c>
      <c r="MF912">
        <v>0</v>
      </c>
      <c r="MG912">
        <v>0</v>
      </c>
      <c r="MH912">
        <v>0</v>
      </c>
      <c r="MI912">
        <v>0</v>
      </c>
      <c r="MJ912">
        <v>0</v>
      </c>
      <c r="MK912">
        <v>0</v>
      </c>
      <c r="ML912">
        <v>0</v>
      </c>
      <c r="MM912">
        <v>2</v>
      </c>
    </row>
    <row r="913" spans="1:351">
      <c r="A913" t="s">
        <v>98</v>
      </c>
      <c r="B913" t="s">
        <v>77</v>
      </c>
      <c r="C913" t="str">
        <f>"206201"</f>
        <v>206201</v>
      </c>
      <c r="D913" t="s">
        <v>97</v>
      </c>
      <c r="E913">
        <v>20</v>
      </c>
      <c r="F913">
        <v>1716</v>
      </c>
      <c r="G913">
        <v>1321</v>
      </c>
      <c r="H913">
        <v>451</v>
      </c>
      <c r="I913">
        <v>870</v>
      </c>
      <c r="J913">
        <v>1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870</v>
      </c>
      <c r="T913">
        <v>0</v>
      </c>
      <c r="U913">
        <v>0</v>
      </c>
      <c r="V913">
        <v>870</v>
      </c>
      <c r="W913">
        <v>21</v>
      </c>
      <c r="X913">
        <v>11</v>
      </c>
      <c r="Y913">
        <v>6</v>
      </c>
      <c r="Z913">
        <v>4</v>
      </c>
      <c r="AA913">
        <v>849</v>
      </c>
      <c r="AB913">
        <v>415</v>
      </c>
      <c r="AC913">
        <v>17</v>
      </c>
      <c r="AD913">
        <v>39</v>
      </c>
      <c r="AE913">
        <v>6</v>
      </c>
      <c r="AF913">
        <v>155</v>
      </c>
      <c r="AG913">
        <v>16</v>
      </c>
      <c r="AH913">
        <v>127</v>
      </c>
      <c r="AI913">
        <v>19</v>
      </c>
      <c r="AJ913">
        <v>3</v>
      </c>
      <c r="AK913">
        <v>0</v>
      </c>
      <c r="AL913">
        <v>2</v>
      </c>
      <c r="AM913">
        <v>0</v>
      </c>
      <c r="AN913">
        <v>0</v>
      </c>
      <c r="AO913">
        <v>0</v>
      </c>
      <c r="AP913">
        <v>2</v>
      </c>
      <c r="AQ913">
        <v>0</v>
      </c>
      <c r="AR913">
        <v>3</v>
      </c>
      <c r="AS913">
        <v>0</v>
      </c>
      <c r="AT913">
        <v>2</v>
      </c>
      <c r="AU913">
        <v>0</v>
      </c>
      <c r="AV913">
        <v>2</v>
      </c>
      <c r="AW913">
        <v>7</v>
      </c>
      <c r="AX913">
        <v>2</v>
      </c>
      <c r="AY913">
        <v>1</v>
      </c>
      <c r="AZ913">
        <v>0</v>
      </c>
      <c r="BA913">
        <v>0</v>
      </c>
      <c r="BB913">
        <v>1</v>
      </c>
      <c r="BC913">
        <v>7</v>
      </c>
      <c r="BD913">
        <v>4</v>
      </c>
      <c r="BE913">
        <v>415</v>
      </c>
      <c r="BF913">
        <v>170</v>
      </c>
      <c r="BG913">
        <v>52</v>
      </c>
      <c r="BH913">
        <v>14</v>
      </c>
      <c r="BI913">
        <v>7</v>
      </c>
      <c r="BJ913">
        <v>3</v>
      </c>
      <c r="BK913">
        <v>0</v>
      </c>
      <c r="BL913">
        <v>0</v>
      </c>
      <c r="BM913">
        <v>57</v>
      </c>
      <c r="BN913">
        <v>2</v>
      </c>
      <c r="BO913">
        <v>0</v>
      </c>
      <c r="BP913">
        <v>0</v>
      </c>
      <c r="BQ913">
        <v>1</v>
      </c>
      <c r="BR913">
        <v>0</v>
      </c>
      <c r="BS913">
        <v>1</v>
      </c>
      <c r="BT913">
        <v>1</v>
      </c>
      <c r="BU913">
        <v>1</v>
      </c>
      <c r="BV913">
        <v>0</v>
      </c>
      <c r="BW913">
        <v>0</v>
      </c>
      <c r="BX913">
        <v>2</v>
      </c>
      <c r="BY913">
        <v>1</v>
      </c>
      <c r="BZ913">
        <v>2</v>
      </c>
      <c r="CA913">
        <v>0</v>
      </c>
      <c r="CB913">
        <v>1</v>
      </c>
      <c r="CC913">
        <v>2</v>
      </c>
      <c r="CD913">
        <v>0</v>
      </c>
      <c r="CE913">
        <v>0</v>
      </c>
      <c r="CF913">
        <v>1</v>
      </c>
      <c r="CG913">
        <v>0</v>
      </c>
      <c r="CH913">
        <v>22</v>
      </c>
      <c r="CI913">
        <v>170</v>
      </c>
      <c r="CJ913">
        <v>35</v>
      </c>
      <c r="CK913">
        <v>12</v>
      </c>
      <c r="CL913">
        <v>2</v>
      </c>
      <c r="CM913">
        <v>10</v>
      </c>
      <c r="CN913">
        <v>0</v>
      </c>
      <c r="CO913">
        <v>0</v>
      </c>
      <c r="CP913">
        <v>0</v>
      </c>
      <c r="CQ913">
        <v>0</v>
      </c>
      <c r="CR913">
        <v>1</v>
      </c>
      <c r="CS913">
        <v>0</v>
      </c>
      <c r="CT913">
        <v>1</v>
      </c>
      <c r="CU913">
        <v>0</v>
      </c>
      <c r="CV913">
        <v>1</v>
      </c>
      <c r="CW913">
        <v>0</v>
      </c>
      <c r="CX913">
        <v>0</v>
      </c>
      <c r="CY913">
        <v>1</v>
      </c>
      <c r="CZ913">
        <v>1</v>
      </c>
      <c r="DA913">
        <v>0</v>
      </c>
      <c r="DB913">
        <v>0</v>
      </c>
      <c r="DC913">
        <v>1</v>
      </c>
      <c r="DD913">
        <v>1</v>
      </c>
      <c r="DE913">
        <v>1</v>
      </c>
      <c r="DF913">
        <v>0</v>
      </c>
      <c r="DG913">
        <v>0</v>
      </c>
      <c r="DH913">
        <v>3</v>
      </c>
      <c r="DI913">
        <v>35</v>
      </c>
      <c r="DJ913">
        <v>36</v>
      </c>
      <c r="DK913">
        <v>22</v>
      </c>
      <c r="DL913">
        <v>0</v>
      </c>
      <c r="DM913">
        <v>0</v>
      </c>
      <c r="DN913">
        <v>1</v>
      </c>
      <c r="DO913">
        <v>0</v>
      </c>
      <c r="DP913">
        <v>1</v>
      </c>
      <c r="DQ913">
        <v>0</v>
      </c>
      <c r="DR913">
        <v>1</v>
      </c>
      <c r="DS913">
        <v>0</v>
      </c>
      <c r="DT913">
        <v>0</v>
      </c>
      <c r="DU913">
        <v>0</v>
      </c>
      <c r="DV913">
        <v>2</v>
      </c>
      <c r="DW913">
        <v>0</v>
      </c>
      <c r="DX913">
        <v>0</v>
      </c>
      <c r="DY913">
        <v>3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1</v>
      </c>
      <c r="EF913">
        <v>0</v>
      </c>
      <c r="EG913">
        <v>0</v>
      </c>
      <c r="EH913">
        <v>1</v>
      </c>
      <c r="EI913">
        <v>2</v>
      </c>
      <c r="EJ913">
        <v>1</v>
      </c>
      <c r="EK913">
        <v>0</v>
      </c>
      <c r="EL913">
        <v>1</v>
      </c>
      <c r="EM913">
        <v>36</v>
      </c>
      <c r="EN913">
        <v>13</v>
      </c>
      <c r="EO913">
        <v>1</v>
      </c>
      <c r="EP913">
        <v>2</v>
      </c>
      <c r="EQ913">
        <v>0</v>
      </c>
      <c r="ER913">
        <v>0</v>
      </c>
      <c r="ES913">
        <v>0</v>
      </c>
      <c r="ET913">
        <v>0</v>
      </c>
      <c r="EU913">
        <v>6</v>
      </c>
      <c r="EV913">
        <v>2</v>
      </c>
      <c r="EW913">
        <v>1</v>
      </c>
      <c r="EX913">
        <v>0</v>
      </c>
      <c r="EY913">
        <v>0</v>
      </c>
      <c r="EZ913">
        <v>0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0</v>
      </c>
      <c r="FN913">
        <v>1</v>
      </c>
      <c r="FO913">
        <v>0</v>
      </c>
      <c r="FP913">
        <v>0</v>
      </c>
      <c r="FQ913">
        <v>13</v>
      </c>
      <c r="FR913">
        <v>72</v>
      </c>
      <c r="FS913">
        <v>19</v>
      </c>
      <c r="FT913">
        <v>3</v>
      </c>
      <c r="FU913">
        <v>0</v>
      </c>
      <c r="FV913">
        <v>2</v>
      </c>
      <c r="FW913">
        <v>0</v>
      </c>
      <c r="FX913">
        <v>1</v>
      </c>
      <c r="FY913">
        <v>0</v>
      </c>
      <c r="FZ913">
        <v>0</v>
      </c>
      <c r="GA913">
        <v>1</v>
      </c>
      <c r="GB913">
        <v>35</v>
      </c>
      <c r="GC913">
        <v>0</v>
      </c>
      <c r="GD913">
        <v>0</v>
      </c>
      <c r="GE913">
        <v>2</v>
      </c>
      <c r="GF913">
        <v>0</v>
      </c>
      <c r="GG913">
        <v>0</v>
      </c>
      <c r="GH913">
        <v>0</v>
      </c>
      <c r="GI913">
        <v>0</v>
      </c>
      <c r="GJ913">
        <v>1</v>
      </c>
      <c r="GK913">
        <v>1</v>
      </c>
      <c r="GL913">
        <v>0</v>
      </c>
      <c r="GM913">
        <v>0</v>
      </c>
      <c r="GN913">
        <v>0</v>
      </c>
      <c r="GO913">
        <v>0</v>
      </c>
      <c r="GP913">
        <v>0</v>
      </c>
      <c r="GQ913">
        <v>1</v>
      </c>
      <c r="GR913">
        <v>0</v>
      </c>
      <c r="GS913">
        <v>1</v>
      </c>
      <c r="GT913">
        <v>5</v>
      </c>
      <c r="GU913">
        <v>72</v>
      </c>
      <c r="GV913">
        <v>69</v>
      </c>
      <c r="GW913">
        <v>20</v>
      </c>
      <c r="GX913">
        <v>2</v>
      </c>
      <c r="GY913">
        <v>3</v>
      </c>
      <c r="GZ913">
        <v>0</v>
      </c>
      <c r="HA913">
        <v>0</v>
      </c>
      <c r="HB913">
        <v>2</v>
      </c>
      <c r="HC913">
        <v>29</v>
      </c>
      <c r="HD913">
        <v>0</v>
      </c>
      <c r="HE913">
        <v>0</v>
      </c>
      <c r="HF913">
        <v>0</v>
      </c>
      <c r="HG913">
        <v>0</v>
      </c>
      <c r="HH913">
        <v>5</v>
      </c>
      <c r="HI913">
        <v>0</v>
      </c>
      <c r="HJ913">
        <v>0</v>
      </c>
      <c r="HK913">
        <v>1</v>
      </c>
      <c r="HL913">
        <v>2</v>
      </c>
      <c r="HM913">
        <v>0</v>
      </c>
      <c r="HN913">
        <v>0</v>
      </c>
      <c r="HO913">
        <v>0</v>
      </c>
      <c r="HP913">
        <v>0</v>
      </c>
      <c r="HQ913">
        <v>1</v>
      </c>
      <c r="HR913">
        <v>1</v>
      </c>
      <c r="HS913">
        <v>1</v>
      </c>
      <c r="HT913">
        <v>0</v>
      </c>
      <c r="HU913">
        <v>0</v>
      </c>
      <c r="HV913">
        <v>0</v>
      </c>
      <c r="HW913">
        <v>1</v>
      </c>
      <c r="HX913">
        <v>1</v>
      </c>
      <c r="HY913">
        <v>69</v>
      </c>
      <c r="HZ913">
        <v>34</v>
      </c>
      <c r="IA913">
        <v>22</v>
      </c>
      <c r="IB913">
        <v>8</v>
      </c>
      <c r="IC913">
        <v>0</v>
      </c>
      <c r="ID913">
        <v>0</v>
      </c>
      <c r="IE913">
        <v>0</v>
      </c>
      <c r="IF913">
        <v>1</v>
      </c>
      <c r="IG913">
        <v>1</v>
      </c>
      <c r="IH913">
        <v>0</v>
      </c>
      <c r="II913">
        <v>1</v>
      </c>
      <c r="IJ913">
        <v>0</v>
      </c>
      <c r="IK913">
        <v>0</v>
      </c>
      <c r="IL913">
        <v>0</v>
      </c>
      <c r="IM913">
        <v>0</v>
      </c>
      <c r="IN913">
        <v>0</v>
      </c>
      <c r="IO913">
        <v>0</v>
      </c>
      <c r="IP913">
        <v>0</v>
      </c>
      <c r="IQ913">
        <v>0</v>
      </c>
      <c r="IR913">
        <v>0</v>
      </c>
      <c r="IS913">
        <v>0</v>
      </c>
      <c r="IT913">
        <v>0</v>
      </c>
      <c r="IU913">
        <v>0</v>
      </c>
      <c r="IV913">
        <v>0</v>
      </c>
      <c r="IW913">
        <v>0</v>
      </c>
      <c r="IX913">
        <v>0</v>
      </c>
      <c r="IY913">
        <v>0</v>
      </c>
      <c r="IZ913">
        <v>0</v>
      </c>
      <c r="JA913">
        <v>1</v>
      </c>
      <c r="JB913">
        <v>0</v>
      </c>
      <c r="JC913">
        <v>34</v>
      </c>
      <c r="JD913" t="s">
        <v>0</v>
      </c>
      <c r="JE913" t="s">
        <v>0</v>
      </c>
      <c r="JF913" t="s">
        <v>0</v>
      </c>
      <c r="JG913" t="s">
        <v>0</v>
      </c>
      <c r="JH913" t="s">
        <v>0</v>
      </c>
      <c r="JI913" t="s">
        <v>0</v>
      </c>
      <c r="JJ913" t="s">
        <v>0</v>
      </c>
      <c r="JK913" t="s">
        <v>0</v>
      </c>
      <c r="JL913" t="s">
        <v>0</v>
      </c>
      <c r="JM913" t="s">
        <v>0</v>
      </c>
      <c r="JN913" t="s">
        <v>0</v>
      </c>
      <c r="JO913" t="s">
        <v>0</v>
      </c>
      <c r="JP913" t="s">
        <v>0</v>
      </c>
      <c r="JQ913" t="s">
        <v>0</v>
      </c>
      <c r="JR913" t="s">
        <v>0</v>
      </c>
      <c r="JS913" t="s">
        <v>0</v>
      </c>
      <c r="JT913" t="s">
        <v>0</v>
      </c>
      <c r="JU913" t="s">
        <v>0</v>
      </c>
      <c r="JV913" t="s">
        <v>0</v>
      </c>
      <c r="JW913">
        <v>2</v>
      </c>
      <c r="JX913">
        <v>1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1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0</v>
      </c>
      <c r="KR913">
        <v>2</v>
      </c>
      <c r="KS913">
        <v>1</v>
      </c>
      <c r="KT913">
        <v>1</v>
      </c>
      <c r="KU913">
        <v>0</v>
      </c>
      <c r="KV913">
        <v>0</v>
      </c>
      <c r="KW913">
        <v>0</v>
      </c>
      <c r="KX913">
        <v>0</v>
      </c>
      <c r="KY913">
        <v>0</v>
      </c>
      <c r="KZ913">
        <v>0</v>
      </c>
      <c r="LA913">
        <v>0</v>
      </c>
      <c r="LB913">
        <v>0</v>
      </c>
      <c r="LC913">
        <v>0</v>
      </c>
      <c r="LD913">
        <v>0</v>
      </c>
      <c r="LE913">
        <v>0</v>
      </c>
      <c r="LF913">
        <v>0</v>
      </c>
      <c r="LG913">
        <v>0</v>
      </c>
      <c r="LH913">
        <v>0</v>
      </c>
      <c r="LI913">
        <v>0</v>
      </c>
      <c r="LJ913">
        <v>0</v>
      </c>
      <c r="LK913">
        <v>0</v>
      </c>
      <c r="LL913">
        <v>0</v>
      </c>
      <c r="LM913">
        <v>0</v>
      </c>
      <c r="LN913">
        <v>0</v>
      </c>
      <c r="LO913">
        <v>0</v>
      </c>
      <c r="LP913">
        <v>0</v>
      </c>
      <c r="LQ913">
        <v>0</v>
      </c>
      <c r="LR913">
        <v>0</v>
      </c>
      <c r="LS913">
        <v>0</v>
      </c>
      <c r="LT913">
        <v>0</v>
      </c>
      <c r="LU913">
        <v>1</v>
      </c>
      <c r="LV913">
        <v>2</v>
      </c>
      <c r="LW913">
        <v>0</v>
      </c>
      <c r="LX913">
        <v>0</v>
      </c>
      <c r="LY913">
        <v>2</v>
      </c>
      <c r="LZ913">
        <v>0</v>
      </c>
      <c r="MA913">
        <v>0</v>
      </c>
      <c r="MB913">
        <v>0</v>
      </c>
      <c r="MC913">
        <v>0</v>
      </c>
      <c r="MD913">
        <v>0</v>
      </c>
      <c r="ME913">
        <v>0</v>
      </c>
      <c r="MF913">
        <v>0</v>
      </c>
      <c r="MG913">
        <v>0</v>
      </c>
      <c r="MH913">
        <v>0</v>
      </c>
      <c r="MI913">
        <v>0</v>
      </c>
      <c r="MJ913">
        <v>0</v>
      </c>
      <c r="MK913">
        <v>0</v>
      </c>
      <c r="ML913">
        <v>0</v>
      </c>
      <c r="MM913">
        <v>2</v>
      </c>
    </row>
    <row r="914" spans="1:351">
      <c r="A914" t="s">
        <v>96</v>
      </c>
      <c r="B914" t="s">
        <v>77</v>
      </c>
      <c r="C914" t="str">
        <f>"206201"</f>
        <v>206201</v>
      </c>
      <c r="D914" t="s">
        <v>94</v>
      </c>
      <c r="E914">
        <v>21</v>
      </c>
      <c r="F914">
        <v>1731</v>
      </c>
      <c r="G914">
        <v>1340</v>
      </c>
      <c r="H914">
        <v>495</v>
      </c>
      <c r="I914">
        <v>845</v>
      </c>
      <c r="J914">
        <v>2</v>
      </c>
      <c r="K914">
        <v>4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845</v>
      </c>
      <c r="T914">
        <v>0</v>
      </c>
      <c r="U914">
        <v>0</v>
      </c>
      <c r="V914">
        <v>845</v>
      </c>
      <c r="W914">
        <v>11</v>
      </c>
      <c r="X914">
        <v>6</v>
      </c>
      <c r="Y914">
        <v>2</v>
      </c>
      <c r="Z914">
        <v>3</v>
      </c>
      <c r="AA914">
        <v>834</v>
      </c>
      <c r="AB914">
        <v>397</v>
      </c>
      <c r="AC914">
        <v>17</v>
      </c>
      <c r="AD914">
        <v>43</v>
      </c>
      <c r="AE914">
        <v>3</v>
      </c>
      <c r="AF914">
        <v>147</v>
      </c>
      <c r="AG914">
        <v>11</v>
      </c>
      <c r="AH914">
        <v>127</v>
      </c>
      <c r="AI914">
        <v>18</v>
      </c>
      <c r="AJ914">
        <v>4</v>
      </c>
      <c r="AK914">
        <v>0</v>
      </c>
      <c r="AL914">
        <v>4</v>
      </c>
      <c r="AM914">
        <v>0</v>
      </c>
      <c r="AN914">
        <v>0</v>
      </c>
      <c r="AO914">
        <v>0</v>
      </c>
      <c r="AP914">
        <v>1</v>
      </c>
      <c r="AQ914">
        <v>1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4</v>
      </c>
      <c r="AX914">
        <v>0</v>
      </c>
      <c r="AY914">
        <v>1</v>
      </c>
      <c r="AZ914">
        <v>1</v>
      </c>
      <c r="BA914">
        <v>0</v>
      </c>
      <c r="BB914">
        <v>2</v>
      </c>
      <c r="BC914">
        <v>13</v>
      </c>
      <c r="BD914">
        <v>0</v>
      </c>
      <c r="BE914">
        <v>397</v>
      </c>
      <c r="BF914">
        <v>119</v>
      </c>
      <c r="BG914">
        <v>39</v>
      </c>
      <c r="BH914">
        <v>9</v>
      </c>
      <c r="BI914">
        <v>5</v>
      </c>
      <c r="BJ914">
        <v>0</v>
      </c>
      <c r="BK914">
        <v>0</v>
      </c>
      <c r="BL914">
        <v>1</v>
      </c>
      <c r="BM914">
        <v>38</v>
      </c>
      <c r="BN914">
        <v>1</v>
      </c>
      <c r="BO914">
        <v>1</v>
      </c>
      <c r="BP914">
        <v>0</v>
      </c>
      <c r="BQ914">
        <v>0</v>
      </c>
      <c r="BR914">
        <v>1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3</v>
      </c>
      <c r="BY914">
        <v>0</v>
      </c>
      <c r="BZ914">
        <v>0</v>
      </c>
      <c r="CA914">
        <v>0</v>
      </c>
      <c r="CB914">
        <v>1</v>
      </c>
      <c r="CC914">
        <v>1</v>
      </c>
      <c r="CD914">
        <v>0</v>
      </c>
      <c r="CE914">
        <v>2</v>
      </c>
      <c r="CF914">
        <v>0</v>
      </c>
      <c r="CG914">
        <v>0</v>
      </c>
      <c r="CH914">
        <v>17</v>
      </c>
      <c r="CI914">
        <v>119</v>
      </c>
      <c r="CJ914">
        <v>27</v>
      </c>
      <c r="CK914">
        <v>7</v>
      </c>
      <c r="CL914">
        <v>0</v>
      </c>
      <c r="CM914">
        <v>13</v>
      </c>
      <c r="CN914">
        <v>1</v>
      </c>
      <c r="CO914">
        <v>0</v>
      </c>
      <c r="CP914">
        <v>0</v>
      </c>
      <c r="CQ914">
        <v>1</v>
      </c>
      <c r="CR914">
        <v>0</v>
      </c>
      <c r="CS914">
        <v>0</v>
      </c>
      <c r="CT914">
        <v>1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2</v>
      </c>
      <c r="DG914">
        <v>0</v>
      </c>
      <c r="DH914">
        <v>2</v>
      </c>
      <c r="DI914">
        <v>27</v>
      </c>
      <c r="DJ914">
        <v>52</v>
      </c>
      <c r="DK914">
        <v>35</v>
      </c>
      <c r="DL914">
        <v>0</v>
      </c>
      <c r="DM914">
        <v>3</v>
      </c>
      <c r="DN914">
        <v>2</v>
      </c>
      <c r="DO914">
        <v>1</v>
      </c>
      <c r="DP914">
        <v>0</v>
      </c>
      <c r="DQ914">
        <v>1</v>
      </c>
      <c r="DR914">
        <v>1</v>
      </c>
      <c r="DS914">
        <v>0</v>
      </c>
      <c r="DT914">
        <v>1</v>
      </c>
      <c r="DU914">
        <v>1</v>
      </c>
      <c r="DV914">
        <v>3</v>
      </c>
      <c r="DW914">
        <v>0</v>
      </c>
      <c r="DX914">
        <v>0</v>
      </c>
      <c r="DY914">
        <v>2</v>
      </c>
      <c r="DZ914">
        <v>0</v>
      </c>
      <c r="EA914">
        <v>0</v>
      </c>
      <c r="EB914">
        <v>0</v>
      </c>
      <c r="EC914">
        <v>1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1</v>
      </c>
      <c r="EM914">
        <v>52</v>
      </c>
      <c r="EN914">
        <v>29</v>
      </c>
      <c r="EO914">
        <v>2</v>
      </c>
      <c r="EP914">
        <v>0</v>
      </c>
      <c r="EQ914">
        <v>0</v>
      </c>
      <c r="ER914">
        <v>2</v>
      </c>
      <c r="ES914">
        <v>0</v>
      </c>
      <c r="ET914">
        <v>0</v>
      </c>
      <c r="EU914">
        <v>12</v>
      </c>
      <c r="EV914">
        <v>6</v>
      </c>
      <c r="EW914">
        <v>2</v>
      </c>
      <c r="EX914">
        <v>0</v>
      </c>
      <c r="EY914">
        <v>0</v>
      </c>
      <c r="EZ914">
        <v>0</v>
      </c>
      <c r="FA914">
        <v>0</v>
      </c>
      <c r="FB914">
        <v>1</v>
      </c>
      <c r="FC914">
        <v>0</v>
      </c>
      <c r="FD914">
        <v>0</v>
      </c>
      <c r="FE914">
        <v>0</v>
      </c>
      <c r="FF914">
        <v>0</v>
      </c>
      <c r="FG914">
        <v>0</v>
      </c>
      <c r="FH914">
        <v>0</v>
      </c>
      <c r="FI914">
        <v>0</v>
      </c>
      <c r="FJ914">
        <v>0</v>
      </c>
      <c r="FK914">
        <v>2</v>
      </c>
      <c r="FL914">
        <v>0</v>
      </c>
      <c r="FM914">
        <v>2</v>
      </c>
      <c r="FN914">
        <v>0</v>
      </c>
      <c r="FO914">
        <v>0</v>
      </c>
      <c r="FP914">
        <v>0</v>
      </c>
      <c r="FQ914">
        <v>29</v>
      </c>
      <c r="FR914">
        <v>61</v>
      </c>
      <c r="FS914">
        <v>21</v>
      </c>
      <c r="FT914">
        <v>2</v>
      </c>
      <c r="FU914">
        <v>1</v>
      </c>
      <c r="FV914">
        <v>1</v>
      </c>
      <c r="FW914">
        <v>0</v>
      </c>
      <c r="FX914">
        <v>0</v>
      </c>
      <c r="FY914">
        <v>0</v>
      </c>
      <c r="FZ914">
        <v>1</v>
      </c>
      <c r="GA914">
        <v>0</v>
      </c>
      <c r="GB914">
        <v>28</v>
      </c>
      <c r="GC914">
        <v>0</v>
      </c>
      <c r="GD914">
        <v>0</v>
      </c>
      <c r="GE914">
        <v>0</v>
      </c>
      <c r="GF914">
        <v>0</v>
      </c>
      <c r="GG914">
        <v>0</v>
      </c>
      <c r="GH914">
        <v>0</v>
      </c>
      <c r="GI914">
        <v>0</v>
      </c>
      <c r="GJ914">
        <v>0</v>
      </c>
      <c r="GK914">
        <v>0</v>
      </c>
      <c r="GL914">
        <v>0</v>
      </c>
      <c r="GM914">
        <v>0</v>
      </c>
      <c r="GN914">
        <v>1</v>
      </c>
      <c r="GO914">
        <v>0</v>
      </c>
      <c r="GP914">
        <v>1</v>
      </c>
      <c r="GQ914">
        <v>0</v>
      </c>
      <c r="GR914">
        <v>1</v>
      </c>
      <c r="GS914">
        <v>3</v>
      </c>
      <c r="GT914">
        <v>1</v>
      </c>
      <c r="GU914">
        <v>61</v>
      </c>
      <c r="GV914">
        <v>102</v>
      </c>
      <c r="GW914">
        <v>26</v>
      </c>
      <c r="GX914">
        <v>6</v>
      </c>
      <c r="GY914">
        <v>9</v>
      </c>
      <c r="GZ914">
        <v>34</v>
      </c>
      <c r="HA914">
        <v>2</v>
      </c>
      <c r="HB914">
        <v>0</v>
      </c>
      <c r="HC914">
        <v>0</v>
      </c>
      <c r="HD914">
        <v>0</v>
      </c>
      <c r="HE914">
        <v>1</v>
      </c>
      <c r="HF914">
        <v>0</v>
      </c>
      <c r="HG914">
        <v>1</v>
      </c>
      <c r="HH914">
        <v>4</v>
      </c>
      <c r="HI914">
        <v>3</v>
      </c>
      <c r="HJ914">
        <v>1</v>
      </c>
      <c r="HK914">
        <v>0</v>
      </c>
      <c r="HL914">
        <v>2</v>
      </c>
      <c r="HM914">
        <v>1</v>
      </c>
      <c r="HN914">
        <v>1</v>
      </c>
      <c r="HO914">
        <v>1</v>
      </c>
      <c r="HP914">
        <v>1</v>
      </c>
      <c r="HQ914">
        <v>2</v>
      </c>
      <c r="HR914">
        <v>1</v>
      </c>
      <c r="HS914">
        <v>0</v>
      </c>
      <c r="HT914">
        <v>1</v>
      </c>
      <c r="HU914">
        <v>0</v>
      </c>
      <c r="HV914">
        <v>1</v>
      </c>
      <c r="HW914">
        <v>2</v>
      </c>
      <c r="HX914">
        <v>2</v>
      </c>
      <c r="HY914">
        <v>102</v>
      </c>
      <c r="HZ914">
        <v>38</v>
      </c>
      <c r="IA914">
        <v>18</v>
      </c>
      <c r="IB914">
        <v>8</v>
      </c>
      <c r="IC914">
        <v>0</v>
      </c>
      <c r="ID914">
        <v>0</v>
      </c>
      <c r="IE914">
        <v>0</v>
      </c>
      <c r="IF914">
        <v>1</v>
      </c>
      <c r="IG914">
        <v>2</v>
      </c>
      <c r="IH914">
        <v>0</v>
      </c>
      <c r="II914">
        <v>0</v>
      </c>
      <c r="IJ914">
        <v>0</v>
      </c>
      <c r="IK914">
        <v>0</v>
      </c>
      <c r="IL914">
        <v>0</v>
      </c>
      <c r="IM914">
        <v>0</v>
      </c>
      <c r="IN914">
        <v>0</v>
      </c>
      <c r="IO914">
        <v>0</v>
      </c>
      <c r="IP914">
        <v>0</v>
      </c>
      <c r="IQ914">
        <v>1</v>
      </c>
      <c r="IR914">
        <v>2</v>
      </c>
      <c r="IS914">
        <v>2</v>
      </c>
      <c r="IT914">
        <v>0</v>
      </c>
      <c r="IU914">
        <v>0</v>
      </c>
      <c r="IV914">
        <v>0</v>
      </c>
      <c r="IW914">
        <v>1</v>
      </c>
      <c r="IX914">
        <v>1</v>
      </c>
      <c r="IY914">
        <v>0</v>
      </c>
      <c r="IZ914">
        <v>0</v>
      </c>
      <c r="JA914">
        <v>1</v>
      </c>
      <c r="JB914">
        <v>1</v>
      </c>
      <c r="JC914">
        <v>38</v>
      </c>
      <c r="JD914" t="s">
        <v>0</v>
      </c>
      <c r="JE914" t="s">
        <v>0</v>
      </c>
      <c r="JF914" t="s">
        <v>0</v>
      </c>
      <c r="JG914" t="s">
        <v>0</v>
      </c>
      <c r="JH914" t="s">
        <v>0</v>
      </c>
      <c r="JI914" t="s">
        <v>0</v>
      </c>
      <c r="JJ914" t="s">
        <v>0</v>
      </c>
      <c r="JK914" t="s">
        <v>0</v>
      </c>
      <c r="JL914" t="s">
        <v>0</v>
      </c>
      <c r="JM914" t="s">
        <v>0</v>
      </c>
      <c r="JN914" t="s">
        <v>0</v>
      </c>
      <c r="JO914" t="s">
        <v>0</v>
      </c>
      <c r="JP914" t="s">
        <v>0</v>
      </c>
      <c r="JQ914" t="s">
        <v>0</v>
      </c>
      <c r="JR914" t="s">
        <v>0</v>
      </c>
      <c r="JS914" t="s">
        <v>0</v>
      </c>
      <c r="JT914" t="s">
        <v>0</v>
      </c>
      <c r="JU914" t="s">
        <v>0</v>
      </c>
      <c r="JV914" t="s">
        <v>0</v>
      </c>
      <c r="JW914">
        <v>5</v>
      </c>
      <c r="JX914">
        <v>2</v>
      </c>
      <c r="JY914">
        <v>0</v>
      </c>
      <c r="JZ914">
        <v>0</v>
      </c>
      <c r="KA914">
        <v>0</v>
      </c>
      <c r="KB914">
        <v>0</v>
      </c>
      <c r="KC914">
        <v>1</v>
      </c>
      <c r="KD914">
        <v>0</v>
      </c>
      <c r="KE914">
        <v>0</v>
      </c>
      <c r="KF914">
        <v>1</v>
      </c>
      <c r="KG914">
        <v>0</v>
      </c>
      <c r="KH914">
        <v>0</v>
      </c>
      <c r="KI914">
        <v>0</v>
      </c>
      <c r="KJ914">
        <v>0</v>
      </c>
      <c r="KK914">
        <v>0</v>
      </c>
      <c r="KL914">
        <v>0</v>
      </c>
      <c r="KM914">
        <v>0</v>
      </c>
      <c r="KN914">
        <v>0</v>
      </c>
      <c r="KO914">
        <v>0</v>
      </c>
      <c r="KP914">
        <v>0</v>
      </c>
      <c r="KQ914">
        <v>1</v>
      </c>
      <c r="KR914">
        <v>5</v>
      </c>
      <c r="KS914">
        <v>1</v>
      </c>
      <c r="KT914">
        <v>0</v>
      </c>
      <c r="KU914">
        <v>0</v>
      </c>
      <c r="KV914">
        <v>0</v>
      </c>
      <c r="KW914">
        <v>0</v>
      </c>
      <c r="KX914">
        <v>0</v>
      </c>
      <c r="KY914">
        <v>0</v>
      </c>
      <c r="KZ914">
        <v>0</v>
      </c>
      <c r="LA914">
        <v>0</v>
      </c>
      <c r="LB914">
        <v>0</v>
      </c>
      <c r="LC914">
        <v>0</v>
      </c>
      <c r="LD914">
        <v>0</v>
      </c>
      <c r="LE914">
        <v>0</v>
      </c>
      <c r="LF914">
        <v>0</v>
      </c>
      <c r="LG914">
        <v>0</v>
      </c>
      <c r="LH914">
        <v>0</v>
      </c>
      <c r="LI914">
        <v>0</v>
      </c>
      <c r="LJ914">
        <v>0</v>
      </c>
      <c r="LK914">
        <v>0</v>
      </c>
      <c r="LL914">
        <v>0</v>
      </c>
      <c r="LM914">
        <v>0</v>
      </c>
      <c r="LN914">
        <v>0</v>
      </c>
      <c r="LO914">
        <v>0</v>
      </c>
      <c r="LP914">
        <v>1</v>
      </c>
      <c r="LQ914">
        <v>0</v>
      </c>
      <c r="LR914">
        <v>0</v>
      </c>
      <c r="LS914">
        <v>0</v>
      </c>
      <c r="LT914">
        <v>0</v>
      </c>
      <c r="LU914">
        <v>1</v>
      </c>
      <c r="LV914">
        <v>3</v>
      </c>
      <c r="LW914">
        <v>0</v>
      </c>
      <c r="LX914">
        <v>1</v>
      </c>
      <c r="LY914">
        <v>2</v>
      </c>
      <c r="LZ914">
        <v>0</v>
      </c>
      <c r="MA914">
        <v>0</v>
      </c>
      <c r="MB914">
        <v>0</v>
      </c>
      <c r="MC914">
        <v>0</v>
      </c>
      <c r="MD914">
        <v>0</v>
      </c>
      <c r="ME914">
        <v>0</v>
      </c>
      <c r="MF914">
        <v>0</v>
      </c>
      <c r="MG914">
        <v>0</v>
      </c>
      <c r="MH914">
        <v>0</v>
      </c>
      <c r="MI914">
        <v>0</v>
      </c>
      <c r="MJ914">
        <v>0</v>
      </c>
      <c r="MK914">
        <v>0</v>
      </c>
      <c r="ML914">
        <v>0</v>
      </c>
      <c r="MM914">
        <v>3</v>
      </c>
    </row>
    <row r="915" spans="1:351">
      <c r="A915" t="s">
        <v>95</v>
      </c>
      <c r="B915" t="s">
        <v>77</v>
      </c>
      <c r="C915" t="str">
        <f>"206201"</f>
        <v>206201</v>
      </c>
      <c r="D915" t="s">
        <v>94</v>
      </c>
      <c r="E915">
        <v>22</v>
      </c>
      <c r="F915">
        <v>1582</v>
      </c>
      <c r="G915">
        <v>1210</v>
      </c>
      <c r="H915">
        <v>429</v>
      </c>
      <c r="I915">
        <v>781</v>
      </c>
      <c r="J915">
        <v>0</v>
      </c>
      <c r="K915">
        <v>1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781</v>
      </c>
      <c r="T915">
        <v>0</v>
      </c>
      <c r="U915">
        <v>0</v>
      </c>
      <c r="V915">
        <v>781</v>
      </c>
      <c r="W915">
        <v>11</v>
      </c>
      <c r="X915">
        <v>7</v>
      </c>
      <c r="Y915">
        <v>2</v>
      </c>
      <c r="Z915">
        <v>2</v>
      </c>
      <c r="AA915">
        <v>770</v>
      </c>
      <c r="AB915">
        <v>392</v>
      </c>
      <c r="AC915">
        <v>15</v>
      </c>
      <c r="AD915">
        <v>34</v>
      </c>
      <c r="AE915">
        <v>1</v>
      </c>
      <c r="AF915">
        <v>143</v>
      </c>
      <c r="AG915">
        <v>5</v>
      </c>
      <c r="AH915">
        <v>156</v>
      </c>
      <c r="AI915">
        <v>14</v>
      </c>
      <c r="AJ915">
        <v>4</v>
      </c>
      <c r="AK915">
        <v>1</v>
      </c>
      <c r="AL915">
        <v>0</v>
      </c>
      <c r="AM915">
        <v>5</v>
      </c>
      <c r="AN915">
        <v>1</v>
      </c>
      <c r="AO915">
        <v>0</v>
      </c>
      <c r="AP915">
        <v>0</v>
      </c>
      <c r="AQ915">
        <v>0</v>
      </c>
      <c r="AR915">
        <v>1</v>
      </c>
      <c r="AS915">
        <v>1</v>
      </c>
      <c r="AT915">
        <v>0</v>
      </c>
      <c r="AU915">
        <v>1</v>
      </c>
      <c r="AV915">
        <v>0</v>
      </c>
      <c r="AW915">
        <v>0</v>
      </c>
      <c r="AX915">
        <v>0</v>
      </c>
      <c r="AY915">
        <v>0</v>
      </c>
      <c r="AZ915">
        <v>2</v>
      </c>
      <c r="BA915">
        <v>1</v>
      </c>
      <c r="BB915">
        <v>0</v>
      </c>
      <c r="BC915">
        <v>5</v>
      </c>
      <c r="BD915">
        <v>2</v>
      </c>
      <c r="BE915">
        <v>392</v>
      </c>
      <c r="BF915">
        <v>128</v>
      </c>
      <c r="BG915">
        <v>31</v>
      </c>
      <c r="BH915">
        <v>14</v>
      </c>
      <c r="BI915">
        <v>6</v>
      </c>
      <c r="BJ915">
        <v>1</v>
      </c>
      <c r="BK915">
        <v>2</v>
      </c>
      <c r="BL915">
        <v>0</v>
      </c>
      <c r="BM915">
        <v>52</v>
      </c>
      <c r="BN915">
        <v>3</v>
      </c>
      <c r="BO915">
        <v>1</v>
      </c>
      <c r="BP915">
        <v>0</v>
      </c>
      <c r="BQ915">
        <v>1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1</v>
      </c>
      <c r="BX915">
        <v>0</v>
      </c>
      <c r="BY915">
        <v>0</v>
      </c>
      <c r="BZ915">
        <v>1</v>
      </c>
      <c r="CA915">
        <v>1</v>
      </c>
      <c r="CB915">
        <v>1</v>
      </c>
      <c r="CC915">
        <v>2</v>
      </c>
      <c r="CD915">
        <v>1</v>
      </c>
      <c r="CE915">
        <v>0</v>
      </c>
      <c r="CF915">
        <v>1</v>
      </c>
      <c r="CG915">
        <v>0</v>
      </c>
      <c r="CH915">
        <v>9</v>
      </c>
      <c r="CI915">
        <v>128</v>
      </c>
      <c r="CJ915">
        <v>15</v>
      </c>
      <c r="CK915">
        <v>5</v>
      </c>
      <c r="CL915">
        <v>2</v>
      </c>
      <c r="CM915">
        <v>5</v>
      </c>
      <c r="CN915">
        <v>1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1</v>
      </c>
      <c r="DD915">
        <v>0</v>
      </c>
      <c r="DE915">
        <v>0</v>
      </c>
      <c r="DF915">
        <v>0</v>
      </c>
      <c r="DG915">
        <v>0</v>
      </c>
      <c r="DH915">
        <v>1</v>
      </c>
      <c r="DI915">
        <v>15</v>
      </c>
      <c r="DJ915">
        <v>43</v>
      </c>
      <c r="DK915">
        <v>23</v>
      </c>
      <c r="DL915">
        <v>3</v>
      </c>
      <c r="DM915">
        <v>1</v>
      </c>
      <c r="DN915">
        <v>1</v>
      </c>
      <c r="DO915">
        <v>0</v>
      </c>
      <c r="DP915">
        <v>0</v>
      </c>
      <c r="DQ915">
        <v>0</v>
      </c>
      <c r="DR915">
        <v>2</v>
      </c>
      <c r="DS915">
        <v>0</v>
      </c>
      <c r="DT915">
        <v>2</v>
      </c>
      <c r="DU915">
        <v>1</v>
      </c>
      <c r="DV915">
        <v>4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1</v>
      </c>
      <c r="EF915">
        <v>0</v>
      </c>
      <c r="EG915">
        <v>1</v>
      </c>
      <c r="EH915">
        <v>1</v>
      </c>
      <c r="EI915">
        <v>1</v>
      </c>
      <c r="EJ915">
        <v>0</v>
      </c>
      <c r="EK915">
        <v>0</v>
      </c>
      <c r="EL915">
        <v>2</v>
      </c>
      <c r="EM915">
        <v>43</v>
      </c>
      <c r="EN915">
        <v>11</v>
      </c>
      <c r="EO915">
        <v>0</v>
      </c>
      <c r="EP915">
        <v>1</v>
      </c>
      <c r="EQ915">
        <v>3</v>
      </c>
      <c r="ER915">
        <v>1</v>
      </c>
      <c r="ES915">
        <v>0</v>
      </c>
      <c r="ET915">
        <v>0</v>
      </c>
      <c r="EU915">
        <v>3</v>
      </c>
      <c r="EV915">
        <v>2</v>
      </c>
      <c r="EW915">
        <v>0</v>
      </c>
      <c r="EX915">
        <v>0</v>
      </c>
      <c r="EY915">
        <v>0</v>
      </c>
      <c r="EZ915">
        <v>0</v>
      </c>
      <c r="FA915">
        <v>0</v>
      </c>
      <c r="FB915">
        <v>0</v>
      </c>
      <c r="FC915">
        <v>0</v>
      </c>
      <c r="FD915">
        <v>0</v>
      </c>
      <c r="FE915">
        <v>0</v>
      </c>
      <c r="FF915">
        <v>0</v>
      </c>
      <c r="FG915">
        <v>0</v>
      </c>
      <c r="FH915">
        <v>0</v>
      </c>
      <c r="FI915">
        <v>1</v>
      </c>
      <c r="FJ915">
        <v>0</v>
      </c>
      <c r="FK915">
        <v>0</v>
      </c>
      <c r="FL915">
        <v>0</v>
      </c>
      <c r="FM915">
        <v>0</v>
      </c>
      <c r="FN915">
        <v>0</v>
      </c>
      <c r="FO915">
        <v>0</v>
      </c>
      <c r="FP915">
        <v>0</v>
      </c>
      <c r="FQ915">
        <v>11</v>
      </c>
      <c r="FR915">
        <v>50</v>
      </c>
      <c r="FS915">
        <v>14</v>
      </c>
      <c r="FT915">
        <v>4</v>
      </c>
      <c r="FU915">
        <v>0</v>
      </c>
      <c r="FV915">
        <v>4</v>
      </c>
      <c r="FW915">
        <v>2</v>
      </c>
      <c r="FX915">
        <v>1</v>
      </c>
      <c r="FY915">
        <v>0</v>
      </c>
      <c r="FZ915">
        <v>1</v>
      </c>
      <c r="GA915">
        <v>0</v>
      </c>
      <c r="GB915">
        <v>22</v>
      </c>
      <c r="GC915">
        <v>0</v>
      </c>
      <c r="GD915">
        <v>1</v>
      </c>
      <c r="GE915">
        <v>0</v>
      </c>
      <c r="GF915">
        <v>0</v>
      </c>
      <c r="GG915">
        <v>0</v>
      </c>
      <c r="GH915">
        <v>0</v>
      </c>
      <c r="GI915">
        <v>0</v>
      </c>
      <c r="GJ915">
        <v>0</v>
      </c>
      <c r="GK915">
        <v>0</v>
      </c>
      <c r="GL915">
        <v>0</v>
      </c>
      <c r="GM915">
        <v>0</v>
      </c>
      <c r="GN915">
        <v>0</v>
      </c>
      <c r="GO915">
        <v>0</v>
      </c>
      <c r="GP915">
        <v>0</v>
      </c>
      <c r="GQ915">
        <v>0</v>
      </c>
      <c r="GR915">
        <v>1</v>
      </c>
      <c r="GS915">
        <v>0</v>
      </c>
      <c r="GT915">
        <v>0</v>
      </c>
      <c r="GU915">
        <v>50</v>
      </c>
      <c r="GV915">
        <v>70</v>
      </c>
      <c r="GW915">
        <v>18</v>
      </c>
      <c r="GX915">
        <v>3</v>
      </c>
      <c r="GY915">
        <v>4</v>
      </c>
      <c r="GZ915">
        <v>23</v>
      </c>
      <c r="HA915">
        <v>0</v>
      </c>
      <c r="HB915">
        <v>3</v>
      </c>
      <c r="HC915">
        <v>0</v>
      </c>
      <c r="HD915">
        <v>0</v>
      </c>
      <c r="HE915">
        <v>0</v>
      </c>
      <c r="HF915">
        <v>1</v>
      </c>
      <c r="HG915">
        <v>0</v>
      </c>
      <c r="HH915">
        <v>0</v>
      </c>
      <c r="HI915">
        <v>0</v>
      </c>
      <c r="HJ915">
        <v>0</v>
      </c>
      <c r="HK915">
        <v>0</v>
      </c>
      <c r="HL915">
        <v>0</v>
      </c>
      <c r="HM915">
        <v>3</v>
      </c>
      <c r="HN915">
        <v>1</v>
      </c>
      <c r="HO915">
        <v>0</v>
      </c>
      <c r="HP915">
        <v>3</v>
      </c>
      <c r="HQ915">
        <v>0</v>
      </c>
      <c r="HR915">
        <v>4</v>
      </c>
      <c r="HS915">
        <v>1</v>
      </c>
      <c r="HT915">
        <v>3</v>
      </c>
      <c r="HU915">
        <v>1</v>
      </c>
      <c r="HV915">
        <v>0</v>
      </c>
      <c r="HW915">
        <v>0</v>
      </c>
      <c r="HX915">
        <v>2</v>
      </c>
      <c r="HY915">
        <v>70</v>
      </c>
      <c r="HZ915">
        <v>48</v>
      </c>
      <c r="IA915">
        <v>29</v>
      </c>
      <c r="IB915">
        <v>7</v>
      </c>
      <c r="IC915">
        <v>0</v>
      </c>
      <c r="ID915">
        <v>0</v>
      </c>
      <c r="IE915">
        <v>1</v>
      </c>
      <c r="IF915">
        <v>3</v>
      </c>
      <c r="IG915">
        <v>0</v>
      </c>
      <c r="IH915">
        <v>0</v>
      </c>
      <c r="II915">
        <v>1</v>
      </c>
      <c r="IJ915">
        <v>0</v>
      </c>
      <c r="IK915">
        <v>0</v>
      </c>
      <c r="IL915">
        <v>0</v>
      </c>
      <c r="IM915">
        <v>0</v>
      </c>
      <c r="IN915">
        <v>0</v>
      </c>
      <c r="IO915">
        <v>0</v>
      </c>
      <c r="IP915">
        <v>0</v>
      </c>
      <c r="IQ915">
        <v>1</v>
      </c>
      <c r="IR915">
        <v>1</v>
      </c>
      <c r="IS915">
        <v>0</v>
      </c>
      <c r="IT915">
        <v>0</v>
      </c>
      <c r="IU915">
        <v>1</v>
      </c>
      <c r="IV915">
        <v>0</v>
      </c>
      <c r="IW915">
        <v>0</v>
      </c>
      <c r="IX915">
        <v>0</v>
      </c>
      <c r="IY915">
        <v>0</v>
      </c>
      <c r="IZ915">
        <v>2</v>
      </c>
      <c r="JA915">
        <v>2</v>
      </c>
      <c r="JB915">
        <v>0</v>
      </c>
      <c r="JC915">
        <v>48</v>
      </c>
      <c r="JD915" t="s">
        <v>0</v>
      </c>
      <c r="JE915" t="s">
        <v>0</v>
      </c>
      <c r="JF915" t="s">
        <v>0</v>
      </c>
      <c r="JG915" t="s">
        <v>0</v>
      </c>
      <c r="JH915" t="s">
        <v>0</v>
      </c>
      <c r="JI915" t="s">
        <v>0</v>
      </c>
      <c r="JJ915" t="s">
        <v>0</v>
      </c>
      <c r="JK915" t="s">
        <v>0</v>
      </c>
      <c r="JL915" t="s">
        <v>0</v>
      </c>
      <c r="JM915" t="s">
        <v>0</v>
      </c>
      <c r="JN915" t="s">
        <v>0</v>
      </c>
      <c r="JO915" t="s">
        <v>0</v>
      </c>
      <c r="JP915" t="s">
        <v>0</v>
      </c>
      <c r="JQ915" t="s">
        <v>0</v>
      </c>
      <c r="JR915" t="s">
        <v>0</v>
      </c>
      <c r="JS915" t="s">
        <v>0</v>
      </c>
      <c r="JT915" t="s">
        <v>0</v>
      </c>
      <c r="JU915" t="s">
        <v>0</v>
      </c>
      <c r="JV915" t="s">
        <v>0</v>
      </c>
      <c r="JW915">
        <v>8</v>
      </c>
      <c r="JX915">
        <v>4</v>
      </c>
      <c r="JY915">
        <v>0</v>
      </c>
      <c r="JZ915">
        <v>0</v>
      </c>
      <c r="KA915">
        <v>0</v>
      </c>
      <c r="KB915">
        <v>0</v>
      </c>
      <c r="KC915">
        <v>0</v>
      </c>
      <c r="KD915">
        <v>0</v>
      </c>
      <c r="KE915">
        <v>0</v>
      </c>
      <c r="KF915">
        <v>4</v>
      </c>
      <c r="KG915">
        <v>0</v>
      </c>
      <c r="KH915">
        <v>0</v>
      </c>
      <c r="KI915">
        <v>0</v>
      </c>
      <c r="KJ915">
        <v>0</v>
      </c>
      <c r="KK915">
        <v>0</v>
      </c>
      <c r="KL915">
        <v>0</v>
      </c>
      <c r="KM915">
        <v>0</v>
      </c>
      <c r="KN915">
        <v>0</v>
      </c>
      <c r="KO915">
        <v>0</v>
      </c>
      <c r="KP915">
        <v>0</v>
      </c>
      <c r="KQ915">
        <v>0</v>
      </c>
      <c r="KR915">
        <v>8</v>
      </c>
      <c r="KS915">
        <v>0</v>
      </c>
      <c r="KT915">
        <v>0</v>
      </c>
      <c r="KU915">
        <v>0</v>
      </c>
      <c r="KV915">
        <v>0</v>
      </c>
      <c r="KW915">
        <v>0</v>
      </c>
      <c r="KX915">
        <v>0</v>
      </c>
      <c r="KY915">
        <v>0</v>
      </c>
      <c r="KZ915">
        <v>0</v>
      </c>
      <c r="LA915">
        <v>0</v>
      </c>
      <c r="LB915">
        <v>0</v>
      </c>
      <c r="LC915">
        <v>0</v>
      </c>
      <c r="LD915">
        <v>0</v>
      </c>
      <c r="LE915">
        <v>0</v>
      </c>
      <c r="LF915">
        <v>0</v>
      </c>
      <c r="LG915">
        <v>0</v>
      </c>
      <c r="LH915">
        <v>0</v>
      </c>
      <c r="LI915">
        <v>0</v>
      </c>
      <c r="LJ915">
        <v>0</v>
      </c>
      <c r="LK915">
        <v>0</v>
      </c>
      <c r="LL915">
        <v>0</v>
      </c>
      <c r="LM915">
        <v>0</v>
      </c>
      <c r="LN915">
        <v>0</v>
      </c>
      <c r="LO915">
        <v>0</v>
      </c>
      <c r="LP915">
        <v>0</v>
      </c>
      <c r="LQ915">
        <v>0</v>
      </c>
      <c r="LR915">
        <v>0</v>
      </c>
      <c r="LS915">
        <v>0</v>
      </c>
      <c r="LT915">
        <v>0</v>
      </c>
      <c r="LU915">
        <v>0</v>
      </c>
      <c r="LV915">
        <v>5</v>
      </c>
      <c r="LW915">
        <v>2</v>
      </c>
      <c r="LX915">
        <v>0</v>
      </c>
      <c r="LY915">
        <v>3</v>
      </c>
      <c r="LZ915">
        <v>0</v>
      </c>
      <c r="MA915">
        <v>0</v>
      </c>
      <c r="MB915">
        <v>0</v>
      </c>
      <c r="MC915">
        <v>0</v>
      </c>
      <c r="MD915">
        <v>0</v>
      </c>
      <c r="ME915">
        <v>0</v>
      </c>
      <c r="MF915">
        <v>0</v>
      </c>
      <c r="MG915">
        <v>0</v>
      </c>
      <c r="MH915">
        <v>0</v>
      </c>
      <c r="MI915">
        <v>0</v>
      </c>
      <c r="MJ915">
        <v>0</v>
      </c>
      <c r="MK915">
        <v>0</v>
      </c>
      <c r="ML915">
        <v>0</v>
      </c>
      <c r="MM915">
        <v>5</v>
      </c>
    </row>
    <row r="916" spans="1:351">
      <c r="A916" t="s">
        <v>93</v>
      </c>
      <c r="B916" t="s">
        <v>77</v>
      </c>
      <c r="C916" t="str">
        <f>"206201"</f>
        <v>206201</v>
      </c>
      <c r="D916" t="s">
        <v>79</v>
      </c>
      <c r="E916">
        <v>23</v>
      </c>
      <c r="F916">
        <v>1747</v>
      </c>
      <c r="G916">
        <v>1350</v>
      </c>
      <c r="H916">
        <v>511</v>
      </c>
      <c r="I916">
        <v>839</v>
      </c>
      <c r="J916">
        <v>1</v>
      </c>
      <c r="K916">
        <v>7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838</v>
      </c>
      <c r="T916">
        <v>0</v>
      </c>
      <c r="U916">
        <v>0</v>
      </c>
      <c r="V916">
        <v>838</v>
      </c>
      <c r="W916">
        <v>14</v>
      </c>
      <c r="X916">
        <v>9</v>
      </c>
      <c r="Y916">
        <v>5</v>
      </c>
      <c r="Z916">
        <v>0</v>
      </c>
      <c r="AA916">
        <v>824</v>
      </c>
      <c r="AB916">
        <v>403</v>
      </c>
      <c r="AC916">
        <v>21</v>
      </c>
      <c r="AD916">
        <v>33</v>
      </c>
      <c r="AE916">
        <v>3</v>
      </c>
      <c r="AF916">
        <v>153</v>
      </c>
      <c r="AG916">
        <v>12</v>
      </c>
      <c r="AH916">
        <v>146</v>
      </c>
      <c r="AI916">
        <v>14</v>
      </c>
      <c r="AJ916">
        <v>0</v>
      </c>
      <c r="AK916">
        <v>2</v>
      </c>
      <c r="AL916">
        <v>4</v>
      </c>
      <c r="AM916">
        <v>4</v>
      </c>
      <c r="AN916">
        <v>0</v>
      </c>
      <c r="AO916">
        <v>0</v>
      </c>
      <c r="AP916">
        <v>1</v>
      </c>
      <c r="AQ916">
        <v>0</v>
      </c>
      <c r="AR916">
        <v>0</v>
      </c>
      <c r="AS916">
        <v>0</v>
      </c>
      <c r="AT916">
        <v>1</v>
      </c>
      <c r="AU916">
        <v>2</v>
      </c>
      <c r="AV916">
        <v>0</v>
      </c>
      <c r="AW916">
        <v>2</v>
      </c>
      <c r="AX916">
        <v>0</v>
      </c>
      <c r="AY916">
        <v>0</v>
      </c>
      <c r="AZ916">
        <v>0</v>
      </c>
      <c r="BA916">
        <v>0</v>
      </c>
      <c r="BB916">
        <v>1</v>
      </c>
      <c r="BC916">
        <v>3</v>
      </c>
      <c r="BD916">
        <v>1</v>
      </c>
      <c r="BE916">
        <v>403</v>
      </c>
      <c r="BF916">
        <v>135</v>
      </c>
      <c r="BG916">
        <v>25</v>
      </c>
      <c r="BH916">
        <v>7</v>
      </c>
      <c r="BI916">
        <v>3</v>
      </c>
      <c r="BJ916">
        <v>1</v>
      </c>
      <c r="BK916">
        <v>1</v>
      </c>
      <c r="BL916">
        <v>2</v>
      </c>
      <c r="BM916">
        <v>63</v>
      </c>
      <c r="BN916">
        <v>0</v>
      </c>
      <c r="BO916">
        <v>0</v>
      </c>
      <c r="BP916">
        <v>1</v>
      </c>
      <c r="BQ916">
        <v>0</v>
      </c>
      <c r="BR916">
        <v>0</v>
      </c>
      <c r="BS916">
        <v>0</v>
      </c>
      <c r="BT916">
        <v>0</v>
      </c>
      <c r="BU916">
        <v>1</v>
      </c>
      <c r="BV916">
        <v>1</v>
      </c>
      <c r="BW916">
        <v>0</v>
      </c>
      <c r="BX916">
        <v>0</v>
      </c>
      <c r="BY916">
        <v>1</v>
      </c>
      <c r="BZ916">
        <v>0</v>
      </c>
      <c r="CA916">
        <v>0</v>
      </c>
      <c r="CB916">
        <v>0</v>
      </c>
      <c r="CC916">
        <v>3</v>
      </c>
      <c r="CD916">
        <v>0</v>
      </c>
      <c r="CE916">
        <v>1</v>
      </c>
      <c r="CF916">
        <v>0</v>
      </c>
      <c r="CG916">
        <v>1</v>
      </c>
      <c r="CH916">
        <v>24</v>
      </c>
      <c r="CI916">
        <v>135</v>
      </c>
      <c r="CJ916">
        <v>28</v>
      </c>
      <c r="CK916">
        <v>7</v>
      </c>
      <c r="CL916">
        <v>2</v>
      </c>
      <c r="CM916">
        <v>11</v>
      </c>
      <c r="CN916">
        <v>1</v>
      </c>
      <c r="CO916">
        <v>1</v>
      </c>
      <c r="CP916">
        <v>0</v>
      </c>
      <c r="CQ916">
        <v>0</v>
      </c>
      <c r="CR916">
        <v>2</v>
      </c>
      <c r="CS916">
        <v>0</v>
      </c>
      <c r="CT916">
        <v>0</v>
      </c>
      <c r="CU916">
        <v>1</v>
      </c>
      <c r="CV916">
        <v>1</v>
      </c>
      <c r="CW916">
        <v>0</v>
      </c>
      <c r="CX916">
        <v>0</v>
      </c>
      <c r="CY916">
        <v>0</v>
      </c>
      <c r="CZ916">
        <v>0</v>
      </c>
      <c r="DA916">
        <v>1</v>
      </c>
      <c r="DB916">
        <v>1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28</v>
      </c>
      <c r="DJ916">
        <v>30</v>
      </c>
      <c r="DK916">
        <v>20</v>
      </c>
      <c r="DL916">
        <v>0</v>
      </c>
      <c r="DM916">
        <v>3</v>
      </c>
      <c r="DN916">
        <v>1</v>
      </c>
      <c r="DO916">
        <v>0</v>
      </c>
      <c r="DP916">
        <v>1</v>
      </c>
      <c r="DQ916">
        <v>0</v>
      </c>
      <c r="DR916">
        <v>0</v>
      </c>
      <c r="DS916">
        <v>0</v>
      </c>
      <c r="DT916">
        <v>1</v>
      </c>
      <c r="DU916">
        <v>0</v>
      </c>
      <c r="DV916">
        <v>0</v>
      </c>
      <c r="DW916">
        <v>0</v>
      </c>
      <c r="DX916">
        <v>0</v>
      </c>
      <c r="DY916">
        <v>1</v>
      </c>
      <c r="DZ916">
        <v>0</v>
      </c>
      <c r="EA916">
        <v>0</v>
      </c>
      <c r="EB916">
        <v>0</v>
      </c>
      <c r="EC916">
        <v>1</v>
      </c>
      <c r="ED916">
        <v>0</v>
      </c>
      <c r="EE916">
        <v>1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1</v>
      </c>
      <c r="EM916">
        <v>30</v>
      </c>
      <c r="EN916">
        <v>25</v>
      </c>
      <c r="EO916">
        <v>6</v>
      </c>
      <c r="EP916">
        <v>1</v>
      </c>
      <c r="EQ916">
        <v>0</v>
      </c>
      <c r="ER916">
        <v>0</v>
      </c>
      <c r="ES916">
        <v>1</v>
      </c>
      <c r="ET916">
        <v>1</v>
      </c>
      <c r="EU916">
        <v>10</v>
      </c>
      <c r="EV916">
        <v>4</v>
      </c>
      <c r="EW916">
        <v>0</v>
      </c>
      <c r="EX916">
        <v>0</v>
      </c>
      <c r="EY916">
        <v>0</v>
      </c>
      <c r="EZ916">
        <v>0</v>
      </c>
      <c r="FA916">
        <v>0</v>
      </c>
      <c r="FB916">
        <v>0</v>
      </c>
      <c r="FC916">
        <v>0</v>
      </c>
      <c r="FD916">
        <v>0</v>
      </c>
      <c r="FE916">
        <v>1</v>
      </c>
      <c r="FF916">
        <v>0</v>
      </c>
      <c r="FG916">
        <v>0</v>
      </c>
      <c r="FH916">
        <v>0</v>
      </c>
      <c r="FI916">
        <v>0</v>
      </c>
      <c r="FJ916">
        <v>0</v>
      </c>
      <c r="FK916">
        <v>1</v>
      </c>
      <c r="FL916">
        <v>0</v>
      </c>
      <c r="FM916">
        <v>0</v>
      </c>
      <c r="FN916">
        <v>0</v>
      </c>
      <c r="FO916">
        <v>0</v>
      </c>
      <c r="FP916">
        <v>0</v>
      </c>
      <c r="FQ916">
        <v>25</v>
      </c>
      <c r="FR916">
        <v>42</v>
      </c>
      <c r="FS916">
        <v>15</v>
      </c>
      <c r="FT916">
        <v>3</v>
      </c>
      <c r="FU916">
        <v>2</v>
      </c>
      <c r="FV916">
        <v>1</v>
      </c>
      <c r="FW916">
        <v>0</v>
      </c>
      <c r="FX916">
        <v>0</v>
      </c>
      <c r="FY916">
        <v>1</v>
      </c>
      <c r="FZ916">
        <v>4</v>
      </c>
      <c r="GA916">
        <v>0</v>
      </c>
      <c r="GB916">
        <v>13</v>
      </c>
      <c r="GC916">
        <v>0</v>
      </c>
      <c r="GD916">
        <v>0</v>
      </c>
      <c r="GE916">
        <v>0</v>
      </c>
      <c r="GF916">
        <v>0</v>
      </c>
      <c r="GG916">
        <v>0</v>
      </c>
      <c r="GH916">
        <v>0</v>
      </c>
      <c r="GI916">
        <v>0</v>
      </c>
      <c r="GJ916">
        <v>0</v>
      </c>
      <c r="GK916">
        <v>1</v>
      </c>
      <c r="GL916">
        <v>0</v>
      </c>
      <c r="GM916">
        <v>0</v>
      </c>
      <c r="GN916">
        <v>0</v>
      </c>
      <c r="GO916">
        <v>1</v>
      </c>
      <c r="GP916">
        <v>0</v>
      </c>
      <c r="GQ916">
        <v>0</v>
      </c>
      <c r="GR916">
        <v>0</v>
      </c>
      <c r="GS916">
        <v>0</v>
      </c>
      <c r="GT916">
        <v>1</v>
      </c>
      <c r="GU916">
        <v>42</v>
      </c>
      <c r="GV916">
        <v>92</v>
      </c>
      <c r="GW916">
        <v>35</v>
      </c>
      <c r="GX916">
        <v>4</v>
      </c>
      <c r="GY916">
        <v>3</v>
      </c>
      <c r="GZ916">
        <v>24</v>
      </c>
      <c r="HA916">
        <v>0</v>
      </c>
      <c r="HB916">
        <v>2</v>
      </c>
      <c r="HC916">
        <v>0</v>
      </c>
      <c r="HD916">
        <v>1</v>
      </c>
      <c r="HE916">
        <v>2</v>
      </c>
      <c r="HF916">
        <v>0</v>
      </c>
      <c r="HG916">
        <v>1</v>
      </c>
      <c r="HH916">
        <v>2</v>
      </c>
      <c r="HI916">
        <v>0</v>
      </c>
      <c r="HJ916">
        <v>1</v>
      </c>
      <c r="HK916">
        <v>1</v>
      </c>
      <c r="HL916">
        <v>0</v>
      </c>
      <c r="HM916">
        <v>2</v>
      </c>
      <c r="HN916">
        <v>1</v>
      </c>
      <c r="HO916">
        <v>1</v>
      </c>
      <c r="HP916">
        <v>1</v>
      </c>
      <c r="HQ916">
        <v>2</v>
      </c>
      <c r="HR916">
        <v>3</v>
      </c>
      <c r="HS916">
        <v>1</v>
      </c>
      <c r="HT916">
        <v>1</v>
      </c>
      <c r="HU916">
        <v>1</v>
      </c>
      <c r="HV916">
        <v>0</v>
      </c>
      <c r="HW916">
        <v>1</v>
      </c>
      <c r="HX916">
        <v>2</v>
      </c>
      <c r="HY916">
        <v>92</v>
      </c>
      <c r="HZ916">
        <v>57</v>
      </c>
      <c r="IA916">
        <v>35</v>
      </c>
      <c r="IB916">
        <v>20</v>
      </c>
      <c r="IC916">
        <v>0</v>
      </c>
      <c r="ID916">
        <v>0</v>
      </c>
      <c r="IE916">
        <v>0</v>
      </c>
      <c r="IF916">
        <v>1</v>
      </c>
      <c r="IG916">
        <v>1</v>
      </c>
      <c r="IH916">
        <v>0</v>
      </c>
      <c r="II916">
        <v>0</v>
      </c>
      <c r="IJ916">
        <v>0</v>
      </c>
      <c r="IK916">
        <v>0</v>
      </c>
      <c r="IL916">
        <v>0</v>
      </c>
      <c r="IM916">
        <v>0</v>
      </c>
      <c r="IN916">
        <v>0</v>
      </c>
      <c r="IO916">
        <v>0</v>
      </c>
      <c r="IP916">
        <v>0</v>
      </c>
      <c r="IQ916">
        <v>0</v>
      </c>
      <c r="IR916">
        <v>0</v>
      </c>
      <c r="IS916">
        <v>0</v>
      </c>
      <c r="IT916">
        <v>0</v>
      </c>
      <c r="IU916">
        <v>0</v>
      </c>
      <c r="IV916">
        <v>0</v>
      </c>
      <c r="IW916">
        <v>0</v>
      </c>
      <c r="IX916">
        <v>0</v>
      </c>
      <c r="IY916">
        <v>0</v>
      </c>
      <c r="IZ916">
        <v>0</v>
      </c>
      <c r="JA916">
        <v>0</v>
      </c>
      <c r="JB916">
        <v>0</v>
      </c>
      <c r="JC916">
        <v>57</v>
      </c>
      <c r="JD916" t="s">
        <v>0</v>
      </c>
      <c r="JE916" t="s">
        <v>0</v>
      </c>
      <c r="JF916" t="s">
        <v>0</v>
      </c>
      <c r="JG916" t="s">
        <v>0</v>
      </c>
      <c r="JH916" t="s">
        <v>0</v>
      </c>
      <c r="JI916" t="s">
        <v>0</v>
      </c>
      <c r="JJ916" t="s">
        <v>0</v>
      </c>
      <c r="JK916" t="s">
        <v>0</v>
      </c>
      <c r="JL916" t="s">
        <v>0</v>
      </c>
      <c r="JM916" t="s">
        <v>0</v>
      </c>
      <c r="JN916" t="s">
        <v>0</v>
      </c>
      <c r="JO916" t="s">
        <v>0</v>
      </c>
      <c r="JP916" t="s">
        <v>0</v>
      </c>
      <c r="JQ916" t="s">
        <v>0</v>
      </c>
      <c r="JR916" t="s">
        <v>0</v>
      </c>
      <c r="JS916" t="s">
        <v>0</v>
      </c>
      <c r="JT916" t="s">
        <v>0</v>
      </c>
      <c r="JU916" t="s">
        <v>0</v>
      </c>
      <c r="JV916" t="s">
        <v>0</v>
      </c>
      <c r="JW916">
        <v>5</v>
      </c>
      <c r="JX916">
        <v>1</v>
      </c>
      <c r="JY916">
        <v>1</v>
      </c>
      <c r="JZ916">
        <v>0</v>
      </c>
      <c r="KA916">
        <v>0</v>
      </c>
      <c r="KB916">
        <v>1</v>
      </c>
      <c r="KC916">
        <v>0</v>
      </c>
      <c r="KD916">
        <v>0</v>
      </c>
      <c r="KE916">
        <v>0</v>
      </c>
      <c r="KF916">
        <v>1</v>
      </c>
      <c r="KG916">
        <v>0</v>
      </c>
      <c r="KH916">
        <v>0</v>
      </c>
      <c r="KI916">
        <v>0</v>
      </c>
      <c r="KJ916">
        <v>1</v>
      </c>
      <c r="KK916">
        <v>0</v>
      </c>
      <c r="KL916">
        <v>0</v>
      </c>
      <c r="KM916">
        <v>0</v>
      </c>
      <c r="KN916">
        <v>0</v>
      </c>
      <c r="KO916">
        <v>0</v>
      </c>
      <c r="KP916">
        <v>0</v>
      </c>
      <c r="KQ916">
        <v>0</v>
      </c>
      <c r="KR916">
        <v>5</v>
      </c>
      <c r="KS916">
        <v>2</v>
      </c>
      <c r="KT916">
        <v>0</v>
      </c>
      <c r="KU916">
        <v>0</v>
      </c>
      <c r="KV916">
        <v>0</v>
      </c>
      <c r="KW916">
        <v>0</v>
      </c>
      <c r="KX916">
        <v>0</v>
      </c>
      <c r="KY916">
        <v>1</v>
      </c>
      <c r="KZ916">
        <v>0</v>
      </c>
      <c r="LA916">
        <v>0</v>
      </c>
      <c r="LB916">
        <v>0</v>
      </c>
      <c r="LC916">
        <v>0</v>
      </c>
      <c r="LD916">
        <v>0</v>
      </c>
      <c r="LE916">
        <v>0</v>
      </c>
      <c r="LF916">
        <v>0</v>
      </c>
      <c r="LG916">
        <v>0</v>
      </c>
      <c r="LH916">
        <v>0</v>
      </c>
      <c r="LI916">
        <v>0</v>
      </c>
      <c r="LJ916">
        <v>0</v>
      </c>
      <c r="LK916">
        <v>0</v>
      </c>
      <c r="LL916">
        <v>1</v>
      </c>
      <c r="LM916">
        <v>0</v>
      </c>
      <c r="LN916">
        <v>0</v>
      </c>
      <c r="LO916">
        <v>0</v>
      </c>
      <c r="LP916">
        <v>0</v>
      </c>
      <c r="LQ916">
        <v>0</v>
      </c>
      <c r="LR916">
        <v>0</v>
      </c>
      <c r="LS916">
        <v>0</v>
      </c>
      <c r="LT916">
        <v>0</v>
      </c>
      <c r="LU916">
        <v>2</v>
      </c>
      <c r="LV916">
        <v>5</v>
      </c>
      <c r="LW916">
        <v>0</v>
      </c>
      <c r="LX916">
        <v>0</v>
      </c>
      <c r="LY916">
        <v>1</v>
      </c>
      <c r="LZ916">
        <v>0</v>
      </c>
      <c r="MA916">
        <v>1</v>
      </c>
      <c r="MB916">
        <v>0</v>
      </c>
      <c r="MC916">
        <v>0</v>
      </c>
      <c r="MD916">
        <v>1</v>
      </c>
      <c r="ME916">
        <v>1</v>
      </c>
      <c r="MF916">
        <v>0</v>
      </c>
      <c r="MG916">
        <v>0</v>
      </c>
      <c r="MH916">
        <v>0</v>
      </c>
      <c r="MI916">
        <v>0</v>
      </c>
      <c r="MJ916">
        <v>0</v>
      </c>
      <c r="MK916">
        <v>0</v>
      </c>
      <c r="ML916">
        <v>1</v>
      </c>
      <c r="MM916">
        <v>5</v>
      </c>
    </row>
    <row r="917" spans="1:351">
      <c r="A917" t="s">
        <v>92</v>
      </c>
      <c r="B917" t="s">
        <v>77</v>
      </c>
      <c r="C917" t="str">
        <f>"206201"</f>
        <v>206201</v>
      </c>
      <c r="D917" t="s">
        <v>91</v>
      </c>
      <c r="E917">
        <v>24</v>
      </c>
      <c r="F917">
        <v>2008</v>
      </c>
      <c r="G917">
        <v>1537</v>
      </c>
      <c r="H917">
        <v>533</v>
      </c>
      <c r="I917">
        <v>1004</v>
      </c>
      <c r="J917">
        <v>0</v>
      </c>
      <c r="K917">
        <v>15</v>
      </c>
      <c r="L917">
        <v>3</v>
      </c>
      <c r="M917">
        <v>2</v>
      </c>
      <c r="N917">
        <v>0</v>
      </c>
      <c r="O917">
        <v>0</v>
      </c>
      <c r="P917">
        <v>0</v>
      </c>
      <c r="Q917">
        <v>0</v>
      </c>
      <c r="R917">
        <v>2</v>
      </c>
      <c r="S917">
        <v>1006</v>
      </c>
      <c r="T917">
        <v>2</v>
      </c>
      <c r="U917">
        <v>0</v>
      </c>
      <c r="V917">
        <v>1006</v>
      </c>
      <c r="W917">
        <v>17</v>
      </c>
      <c r="X917">
        <v>5</v>
      </c>
      <c r="Y917">
        <v>12</v>
      </c>
      <c r="Z917">
        <v>0</v>
      </c>
      <c r="AA917">
        <v>989</v>
      </c>
      <c r="AB917">
        <v>500</v>
      </c>
      <c r="AC917">
        <v>23</v>
      </c>
      <c r="AD917">
        <v>35</v>
      </c>
      <c r="AE917">
        <v>6</v>
      </c>
      <c r="AF917">
        <v>168</v>
      </c>
      <c r="AG917">
        <v>18</v>
      </c>
      <c r="AH917">
        <v>203</v>
      </c>
      <c r="AI917">
        <v>12</v>
      </c>
      <c r="AJ917">
        <v>2</v>
      </c>
      <c r="AK917">
        <v>4</v>
      </c>
      <c r="AL917">
        <v>1</v>
      </c>
      <c r="AM917">
        <v>1</v>
      </c>
      <c r="AN917">
        <v>0</v>
      </c>
      <c r="AO917">
        <v>0</v>
      </c>
      <c r="AP917">
        <v>0</v>
      </c>
      <c r="AQ917">
        <v>0</v>
      </c>
      <c r="AR917">
        <v>4</v>
      </c>
      <c r="AS917">
        <v>0</v>
      </c>
      <c r="AT917">
        <v>1</v>
      </c>
      <c r="AU917">
        <v>0</v>
      </c>
      <c r="AV917">
        <v>0</v>
      </c>
      <c r="AW917">
        <v>4</v>
      </c>
      <c r="AX917">
        <v>1</v>
      </c>
      <c r="AY917">
        <v>1</v>
      </c>
      <c r="AZ917">
        <v>1</v>
      </c>
      <c r="BA917">
        <v>2</v>
      </c>
      <c r="BB917">
        <v>1</v>
      </c>
      <c r="BC917">
        <v>12</v>
      </c>
      <c r="BD917">
        <v>0</v>
      </c>
      <c r="BE917">
        <v>500</v>
      </c>
      <c r="BF917">
        <v>133</v>
      </c>
      <c r="BG917">
        <v>36</v>
      </c>
      <c r="BH917">
        <v>10</v>
      </c>
      <c r="BI917">
        <v>10</v>
      </c>
      <c r="BJ917">
        <v>0</v>
      </c>
      <c r="BK917">
        <v>0</v>
      </c>
      <c r="BL917">
        <v>1</v>
      </c>
      <c r="BM917">
        <v>48</v>
      </c>
      <c r="BN917">
        <v>4</v>
      </c>
      <c r="BO917">
        <v>0</v>
      </c>
      <c r="BP917">
        <v>0</v>
      </c>
      <c r="BQ917">
        <v>1</v>
      </c>
      <c r="BR917">
        <v>1</v>
      </c>
      <c r="BS917">
        <v>0</v>
      </c>
      <c r="BT917">
        <v>1</v>
      </c>
      <c r="BU917">
        <v>4</v>
      </c>
      <c r="BV917">
        <v>0</v>
      </c>
      <c r="BW917">
        <v>1</v>
      </c>
      <c r="BX917">
        <v>1</v>
      </c>
      <c r="BY917">
        <v>0</v>
      </c>
      <c r="BZ917">
        <v>1</v>
      </c>
      <c r="CA917">
        <v>2</v>
      </c>
      <c r="CB917">
        <v>0</v>
      </c>
      <c r="CC917">
        <v>0</v>
      </c>
      <c r="CD917">
        <v>1</v>
      </c>
      <c r="CE917">
        <v>1</v>
      </c>
      <c r="CF917">
        <v>0</v>
      </c>
      <c r="CG917">
        <v>0</v>
      </c>
      <c r="CH917">
        <v>10</v>
      </c>
      <c r="CI917">
        <v>133</v>
      </c>
      <c r="CJ917">
        <v>43</v>
      </c>
      <c r="CK917">
        <v>16</v>
      </c>
      <c r="CL917">
        <v>3</v>
      </c>
      <c r="CM917">
        <v>8</v>
      </c>
      <c r="CN917">
        <v>4</v>
      </c>
      <c r="CO917">
        <v>2</v>
      </c>
      <c r="CP917">
        <v>0</v>
      </c>
      <c r="CQ917">
        <v>0</v>
      </c>
      <c r="CR917">
        <v>1</v>
      </c>
      <c r="CS917">
        <v>0</v>
      </c>
      <c r="CT917">
        <v>0</v>
      </c>
      <c r="CU917">
        <v>3</v>
      </c>
      <c r="CV917">
        <v>2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1</v>
      </c>
      <c r="DE917">
        <v>0</v>
      </c>
      <c r="DF917">
        <v>0</v>
      </c>
      <c r="DG917">
        <v>0</v>
      </c>
      <c r="DH917">
        <v>3</v>
      </c>
      <c r="DI917">
        <v>43</v>
      </c>
      <c r="DJ917">
        <v>50</v>
      </c>
      <c r="DK917">
        <v>28</v>
      </c>
      <c r="DL917">
        <v>0</v>
      </c>
      <c r="DM917">
        <v>6</v>
      </c>
      <c r="DN917">
        <v>1</v>
      </c>
      <c r="DO917">
        <v>0</v>
      </c>
      <c r="DP917">
        <v>1</v>
      </c>
      <c r="DQ917">
        <v>4</v>
      </c>
      <c r="DR917">
        <v>0</v>
      </c>
      <c r="DS917">
        <v>0</v>
      </c>
      <c r="DT917">
        <v>1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2</v>
      </c>
      <c r="EF917">
        <v>0</v>
      </c>
      <c r="EG917">
        <v>0</v>
      </c>
      <c r="EH917">
        <v>0</v>
      </c>
      <c r="EI917">
        <v>4</v>
      </c>
      <c r="EJ917">
        <v>1</v>
      </c>
      <c r="EK917">
        <v>1</v>
      </c>
      <c r="EL917">
        <v>1</v>
      </c>
      <c r="EM917">
        <v>50</v>
      </c>
      <c r="EN917">
        <v>23</v>
      </c>
      <c r="EO917">
        <v>4</v>
      </c>
      <c r="EP917">
        <v>0</v>
      </c>
      <c r="EQ917">
        <v>0</v>
      </c>
      <c r="ER917">
        <v>0</v>
      </c>
      <c r="ES917">
        <v>3</v>
      </c>
      <c r="ET917">
        <v>0</v>
      </c>
      <c r="EU917">
        <v>7</v>
      </c>
      <c r="EV917">
        <v>3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1</v>
      </c>
      <c r="FC917">
        <v>1</v>
      </c>
      <c r="FD917">
        <v>1</v>
      </c>
      <c r="FE917">
        <v>2</v>
      </c>
      <c r="FF917">
        <v>0</v>
      </c>
      <c r="FG917">
        <v>0</v>
      </c>
      <c r="FH917">
        <v>0</v>
      </c>
      <c r="FI917">
        <v>1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23</v>
      </c>
      <c r="FR917">
        <v>53</v>
      </c>
      <c r="FS917">
        <v>16</v>
      </c>
      <c r="FT917">
        <v>0</v>
      </c>
      <c r="FU917">
        <v>2</v>
      </c>
      <c r="FV917">
        <v>8</v>
      </c>
      <c r="FW917">
        <v>0</v>
      </c>
      <c r="FX917">
        <v>1</v>
      </c>
      <c r="FY917">
        <v>0</v>
      </c>
      <c r="FZ917">
        <v>1</v>
      </c>
      <c r="GA917">
        <v>0</v>
      </c>
      <c r="GB917">
        <v>16</v>
      </c>
      <c r="GC917">
        <v>0</v>
      </c>
      <c r="GD917">
        <v>0</v>
      </c>
      <c r="GE917">
        <v>1</v>
      </c>
      <c r="GF917">
        <v>0</v>
      </c>
      <c r="GG917">
        <v>0</v>
      </c>
      <c r="GH917">
        <v>0</v>
      </c>
      <c r="GI917">
        <v>0</v>
      </c>
      <c r="GJ917">
        <v>0</v>
      </c>
      <c r="GK917">
        <v>0</v>
      </c>
      <c r="GL917">
        <v>0</v>
      </c>
      <c r="GM917">
        <v>2</v>
      </c>
      <c r="GN917">
        <v>0</v>
      </c>
      <c r="GO917">
        <v>3</v>
      </c>
      <c r="GP917">
        <v>0</v>
      </c>
      <c r="GQ917">
        <v>0</v>
      </c>
      <c r="GR917">
        <v>1</v>
      </c>
      <c r="GS917">
        <v>2</v>
      </c>
      <c r="GT917">
        <v>0</v>
      </c>
      <c r="GU917">
        <v>53</v>
      </c>
      <c r="GV917">
        <v>95</v>
      </c>
      <c r="GW917">
        <v>30</v>
      </c>
      <c r="GX917">
        <v>7</v>
      </c>
      <c r="GY917">
        <v>8</v>
      </c>
      <c r="GZ917">
        <v>26</v>
      </c>
      <c r="HA917">
        <v>1</v>
      </c>
      <c r="HB917">
        <v>1</v>
      </c>
      <c r="HC917">
        <v>1</v>
      </c>
      <c r="HD917">
        <v>1</v>
      </c>
      <c r="HE917">
        <v>1</v>
      </c>
      <c r="HF917">
        <v>0</v>
      </c>
      <c r="HG917">
        <v>0</v>
      </c>
      <c r="HH917">
        <v>5</v>
      </c>
      <c r="HI917">
        <v>0</v>
      </c>
      <c r="HJ917">
        <v>1</v>
      </c>
      <c r="HK917">
        <v>1</v>
      </c>
      <c r="HL917">
        <v>1</v>
      </c>
      <c r="HM917">
        <v>1</v>
      </c>
      <c r="HN917">
        <v>1</v>
      </c>
      <c r="HO917">
        <v>1</v>
      </c>
      <c r="HP917">
        <v>1</v>
      </c>
      <c r="HQ917">
        <v>0</v>
      </c>
      <c r="HR917">
        <v>1</v>
      </c>
      <c r="HS917">
        <v>3</v>
      </c>
      <c r="HT917">
        <v>0</v>
      </c>
      <c r="HU917">
        <v>1</v>
      </c>
      <c r="HV917">
        <v>1</v>
      </c>
      <c r="HW917">
        <v>1</v>
      </c>
      <c r="HX917">
        <v>0</v>
      </c>
      <c r="HY917">
        <v>95</v>
      </c>
      <c r="HZ917">
        <v>74</v>
      </c>
      <c r="IA917">
        <v>30</v>
      </c>
      <c r="IB917">
        <v>22</v>
      </c>
      <c r="IC917">
        <v>0</v>
      </c>
      <c r="ID917">
        <v>0</v>
      </c>
      <c r="IE917">
        <v>0</v>
      </c>
      <c r="IF917">
        <v>5</v>
      </c>
      <c r="IG917">
        <v>0</v>
      </c>
      <c r="IH917">
        <v>0</v>
      </c>
      <c r="II917">
        <v>1</v>
      </c>
      <c r="IJ917">
        <v>1</v>
      </c>
      <c r="IK917">
        <v>1</v>
      </c>
      <c r="IL917">
        <v>1</v>
      </c>
      <c r="IM917">
        <v>1</v>
      </c>
      <c r="IN917">
        <v>0</v>
      </c>
      <c r="IO917">
        <v>0</v>
      </c>
      <c r="IP917">
        <v>0</v>
      </c>
      <c r="IQ917">
        <v>1</v>
      </c>
      <c r="IR917">
        <v>0</v>
      </c>
      <c r="IS917">
        <v>0</v>
      </c>
      <c r="IT917">
        <v>2</v>
      </c>
      <c r="IU917">
        <v>1</v>
      </c>
      <c r="IV917">
        <v>0</v>
      </c>
      <c r="IW917">
        <v>0</v>
      </c>
      <c r="IX917">
        <v>3</v>
      </c>
      <c r="IY917">
        <v>0</v>
      </c>
      <c r="IZ917">
        <v>2</v>
      </c>
      <c r="JA917">
        <v>1</v>
      </c>
      <c r="JB917">
        <v>2</v>
      </c>
      <c r="JC917">
        <v>74</v>
      </c>
      <c r="JD917" t="s">
        <v>0</v>
      </c>
      <c r="JE917" t="s">
        <v>0</v>
      </c>
      <c r="JF917" t="s">
        <v>0</v>
      </c>
      <c r="JG917" t="s">
        <v>0</v>
      </c>
      <c r="JH917" t="s">
        <v>0</v>
      </c>
      <c r="JI917" t="s">
        <v>0</v>
      </c>
      <c r="JJ917" t="s">
        <v>0</v>
      </c>
      <c r="JK917" t="s">
        <v>0</v>
      </c>
      <c r="JL917" t="s">
        <v>0</v>
      </c>
      <c r="JM917" t="s">
        <v>0</v>
      </c>
      <c r="JN917" t="s">
        <v>0</v>
      </c>
      <c r="JO917" t="s">
        <v>0</v>
      </c>
      <c r="JP917" t="s">
        <v>0</v>
      </c>
      <c r="JQ917" t="s">
        <v>0</v>
      </c>
      <c r="JR917" t="s">
        <v>0</v>
      </c>
      <c r="JS917" t="s">
        <v>0</v>
      </c>
      <c r="JT917" t="s">
        <v>0</v>
      </c>
      <c r="JU917" t="s">
        <v>0</v>
      </c>
      <c r="JV917" t="s">
        <v>0</v>
      </c>
      <c r="JW917">
        <v>13</v>
      </c>
      <c r="JX917">
        <v>3</v>
      </c>
      <c r="JY917">
        <v>6</v>
      </c>
      <c r="JZ917">
        <v>0</v>
      </c>
      <c r="KA917">
        <v>1</v>
      </c>
      <c r="KB917">
        <v>0</v>
      </c>
      <c r="KC917">
        <v>0</v>
      </c>
      <c r="KD917">
        <v>1</v>
      </c>
      <c r="KE917">
        <v>0</v>
      </c>
      <c r="KF917">
        <v>0</v>
      </c>
      <c r="KG917">
        <v>0</v>
      </c>
      <c r="KH917">
        <v>2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0</v>
      </c>
      <c r="KO917">
        <v>0</v>
      </c>
      <c r="KP917">
        <v>0</v>
      </c>
      <c r="KQ917">
        <v>0</v>
      </c>
      <c r="KR917">
        <v>13</v>
      </c>
      <c r="KS917">
        <v>0</v>
      </c>
      <c r="KT917">
        <v>0</v>
      </c>
      <c r="KU917">
        <v>0</v>
      </c>
      <c r="KV917">
        <v>0</v>
      </c>
      <c r="KW917">
        <v>0</v>
      </c>
      <c r="KX917">
        <v>0</v>
      </c>
      <c r="KY917">
        <v>0</v>
      </c>
      <c r="KZ917">
        <v>0</v>
      </c>
      <c r="LA917">
        <v>0</v>
      </c>
      <c r="LB917">
        <v>0</v>
      </c>
      <c r="LC917">
        <v>0</v>
      </c>
      <c r="LD917">
        <v>0</v>
      </c>
      <c r="LE917">
        <v>0</v>
      </c>
      <c r="LF917">
        <v>0</v>
      </c>
      <c r="LG917">
        <v>0</v>
      </c>
      <c r="LH917">
        <v>0</v>
      </c>
      <c r="LI917">
        <v>0</v>
      </c>
      <c r="LJ917">
        <v>0</v>
      </c>
      <c r="LK917">
        <v>0</v>
      </c>
      <c r="LL917">
        <v>0</v>
      </c>
      <c r="LM917">
        <v>0</v>
      </c>
      <c r="LN917">
        <v>0</v>
      </c>
      <c r="LO917">
        <v>0</v>
      </c>
      <c r="LP917">
        <v>0</v>
      </c>
      <c r="LQ917">
        <v>0</v>
      </c>
      <c r="LR917">
        <v>0</v>
      </c>
      <c r="LS917">
        <v>0</v>
      </c>
      <c r="LT917">
        <v>0</v>
      </c>
      <c r="LU917">
        <v>0</v>
      </c>
      <c r="LV917">
        <v>5</v>
      </c>
      <c r="LW917">
        <v>4</v>
      </c>
      <c r="LX917">
        <v>0</v>
      </c>
      <c r="LY917">
        <v>0</v>
      </c>
      <c r="LZ917">
        <v>0</v>
      </c>
      <c r="MA917">
        <v>0</v>
      </c>
      <c r="MB917">
        <v>0</v>
      </c>
      <c r="MC917">
        <v>0</v>
      </c>
      <c r="MD917">
        <v>0</v>
      </c>
      <c r="ME917">
        <v>0</v>
      </c>
      <c r="MF917">
        <v>1</v>
      </c>
      <c r="MG917">
        <v>0</v>
      </c>
      <c r="MH917">
        <v>0</v>
      </c>
      <c r="MI917">
        <v>0</v>
      </c>
      <c r="MJ917">
        <v>0</v>
      </c>
      <c r="MK917">
        <v>0</v>
      </c>
      <c r="ML917">
        <v>0</v>
      </c>
      <c r="MM917">
        <v>5</v>
      </c>
    </row>
    <row r="918" spans="1:351">
      <c r="A918" t="s">
        <v>90</v>
      </c>
      <c r="B918" t="s">
        <v>77</v>
      </c>
      <c r="C918" t="str">
        <f>"206201"</f>
        <v>206201</v>
      </c>
      <c r="D918" t="s">
        <v>88</v>
      </c>
      <c r="E918">
        <v>25</v>
      </c>
      <c r="F918">
        <v>1442</v>
      </c>
      <c r="G918">
        <v>1100</v>
      </c>
      <c r="H918">
        <v>401</v>
      </c>
      <c r="I918">
        <v>699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699</v>
      </c>
      <c r="T918">
        <v>0</v>
      </c>
      <c r="U918">
        <v>0</v>
      </c>
      <c r="V918">
        <v>699</v>
      </c>
      <c r="W918">
        <v>10</v>
      </c>
      <c r="X918">
        <v>8</v>
      </c>
      <c r="Y918">
        <v>1</v>
      </c>
      <c r="Z918">
        <v>1</v>
      </c>
      <c r="AA918">
        <v>689</v>
      </c>
      <c r="AB918">
        <v>368</v>
      </c>
      <c r="AC918">
        <v>11</v>
      </c>
      <c r="AD918">
        <v>24</v>
      </c>
      <c r="AE918">
        <v>0</v>
      </c>
      <c r="AF918">
        <v>159</v>
      </c>
      <c r="AG918">
        <v>15</v>
      </c>
      <c r="AH918">
        <v>131</v>
      </c>
      <c r="AI918">
        <v>8</v>
      </c>
      <c r="AJ918">
        <v>2</v>
      </c>
      <c r="AK918">
        <v>2</v>
      </c>
      <c r="AL918">
        <v>1</v>
      </c>
      <c r="AM918">
        <v>1</v>
      </c>
      <c r="AN918">
        <v>1</v>
      </c>
      <c r="AO918">
        <v>0</v>
      </c>
      <c r="AP918">
        <v>1</v>
      </c>
      <c r="AQ918">
        <v>1</v>
      </c>
      <c r="AR918">
        <v>0</v>
      </c>
      <c r="AS918">
        <v>0</v>
      </c>
      <c r="AT918">
        <v>0</v>
      </c>
      <c r="AU918">
        <v>0</v>
      </c>
      <c r="AV918">
        <v>2</v>
      </c>
      <c r="AW918">
        <v>4</v>
      </c>
      <c r="AX918">
        <v>0</v>
      </c>
      <c r="AY918">
        <v>0</v>
      </c>
      <c r="AZ918">
        <v>0</v>
      </c>
      <c r="BA918">
        <v>1</v>
      </c>
      <c r="BB918">
        <v>0</v>
      </c>
      <c r="BC918">
        <v>3</v>
      </c>
      <c r="BD918">
        <v>1</v>
      </c>
      <c r="BE918">
        <v>368</v>
      </c>
      <c r="BF918">
        <v>107</v>
      </c>
      <c r="BG918">
        <v>35</v>
      </c>
      <c r="BH918">
        <v>7</v>
      </c>
      <c r="BI918">
        <v>2</v>
      </c>
      <c r="BJ918">
        <v>2</v>
      </c>
      <c r="BK918">
        <v>0</v>
      </c>
      <c r="BL918">
        <v>1</v>
      </c>
      <c r="BM918">
        <v>25</v>
      </c>
      <c r="BN918">
        <v>2</v>
      </c>
      <c r="BO918">
        <v>2</v>
      </c>
      <c r="BP918">
        <v>0</v>
      </c>
      <c r="BQ918">
        <v>1</v>
      </c>
      <c r="BR918">
        <v>0</v>
      </c>
      <c r="BS918">
        <v>0</v>
      </c>
      <c r="BT918">
        <v>0</v>
      </c>
      <c r="BU918">
        <v>0</v>
      </c>
      <c r="BV918">
        <v>1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1</v>
      </c>
      <c r="CF918">
        <v>0</v>
      </c>
      <c r="CG918">
        <v>2</v>
      </c>
      <c r="CH918">
        <v>26</v>
      </c>
      <c r="CI918">
        <v>107</v>
      </c>
      <c r="CJ918">
        <v>18</v>
      </c>
      <c r="CK918">
        <v>6</v>
      </c>
      <c r="CL918">
        <v>3</v>
      </c>
      <c r="CM918">
        <v>5</v>
      </c>
      <c r="CN918">
        <v>0</v>
      </c>
      <c r="CO918">
        <v>1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1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1</v>
      </c>
      <c r="DH918">
        <v>1</v>
      </c>
      <c r="DI918">
        <v>18</v>
      </c>
      <c r="DJ918">
        <v>27</v>
      </c>
      <c r="DK918">
        <v>13</v>
      </c>
      <c r="DL918">
        <v>1</v>
      </c>
      <c r="DM918">
        <v>2</v>
      </c>
      <c r="DN918">
        <v>2</v>
      </c>
      <c r="DO918">
        <v>0</v>
      </c>
      <c r="DP918">
        <v>0</v>
      </c>
      <c r="DQ918">
        <v>1</v>
      </c>
      <c r="DR918">
        <v>1</v>
      </c>
      <c r="DS918">
        <v>0</v>
      </c>
      <c r="DT918">
        <v>0</v>
      </c>
      <c r="DU918">
        <v>1</v>
      </c>
      <c r="DV918">
        <v>0</v>
      </c>
      <c r="DW918">
        <v>0</v>
      </c>
      <c r="DX918">
        <v>1</v>
      </c>
      <c r="DY918">
        <v>0</v>
      </c>
      <c r="DZ918">
        <v>0</v>
      </c>
      <c r="EA918">
        <v>0</v>
      </c>
      <c r="EB918">
        <v>0</v>
      </c>
      <c r="EC918">
        <v>1</v>
      </c>
      <c r="ED918">
        <v>2</v>
      </c>
      <c r="EE918">
        <v>0</v>
      </c>
      <c r="EF918">
        <v>0</v>
      </c>
      <c r="EG918">
        <v>0</v>
      </c>
      <c r="EH918">
        <v>1</v>
      </c>
      <c r="EI918">
        <v>1</v>
      </c>
      <c r="EJ918">
        <v>0</v>
      </c>
      <c r="EK918">
        <v>0</v>
      </c>
      <c r="EL918">
        <v>0</v>
      </c>
      <c r="EM918">
        <v>27</v>
      </c>
      <c r="EN918">
        <v>19</v>
      </c>
      <c r="EO918">
        <v>2</v>
      </c>
      <c r="EP918">
        <v>0</v>
      </c>
      <c r="EQ918">
        <v>0</v>
      </c>
      <c r="ER918">
        <v>1</v>
      </c>
      <c r="ES918">
        <v>2</v>
      </c>
      <c r="ET918">
        <v>0</v>
      </c>
      <c r="EU918">
        <v>10</v>
      </c>
      <c r="EV918">
        <v>3</v>
      </c>
      <c r="EW918">
        <v>0</v>
      </c>
      <c r="EX918">
        <v>0</v>
      </c>
      <c r="EY918">
        <v>0</v>
      </c>
      <c r="EZ918">
        <v>0</v>
      </c>
      <c r="FA918">
        <v>0</v>
      </c>
      <c r="FB918">
        <v>0</v>
      </c>
      <c r="FC918">
        <v>0</v>
      </c>
      <c r="FD918">
        <v>0</v>
      </c>
      <c r="FE918">
        <v>0</v>
      </c>
      <c r="FF918">
        <v>0</v>
      </c>
      <c r="FG918">
        <v>0</v>
      </c>
      <c r="FH918">
        <v>0</v>
      </c>
      <c r="FI918">
        <v>0</v>
      </c>
      <c r="FJ918">
        <v>0</v>
      </c>
      <c r="FK918">
        <v>0</v>
      </c>
      <c r="FL918">
        <v>0</v>
      </c>
      <c r="FM918">
        <v>0</v>
      </c>
      <c r="FN918">
        <v>0</v>
      </c>
      <c r="FO918">
        <v>0</v>
      </c>
      <c r="FP918">
        <v>1</v>
      </c>
      <c r="FQ918">
        <v>19</v>
      </c>
      <c r="FR918">
        <v>40</v>
      </c>
      <c r="FS918">
        <v>22</v>
      </c>
      <c r="FT918">
        <v>3</v>
      </c>
      <c r="FU918">
        <v>2</v>
      </c>
      <c r="FV918">
        <v>3</v>
      </c>
      <c r="FW918">
        <v>1</v>
      </c>
      <c r="FX918">
        <v>0</v>
      </c>
      <c r="FY918">
        <v>0</v>
      </c>
      <c r="FZ918">
        <v>0</v>
      </c>
      <c r="GA918">
        <v>0</v>
      </c>
      <c r="GB918">
        <v>7</v>
      </c>
      <c r="GC918">
        <v>0</v>
      </c>
      <c r="GD918">
        <v>0</v>
      </c>
      <c r="GE918">
        <v>0</v>
      </c>
      <c r="GF918">
        <v>0</v>
      </c>
      <c r="GG918">
        <v>0</v>
      </c>
      <c r="GH918">
        <v>0</v>
      </c>
      <c r="GI918">
        <v>0</v>
      </c>
      <c r="GJ918">
        <v>0</v>
      </c>
      <c r="GK918">
        <v>0</v>
      </c>
      <c r="GL918">
        <v>0</v>
      </c>
      <c r="GM918">
        <v>0</v>
      </c>
      <c r="GN918">
        <v>0</v>
      </c>
      <c r="GO918">
        <v>0</v>
      </c>
      <c r="GP918">
        <v>0</v>
      </c>
      <c r="GQ918">
        <v>0</v>
      </c>
      <c r="GR918">
        <v>0</v>
      </c>
      <c r="GS918">
        <v>0</v>
      </c>
      <c r="GT918">
        <v>2</v>
      </c>
      <c r="GU918">
        <v>40</v>
      </c>
      <c r="GV918">
        <v>58</v>
      </c>
      <c r="GW918">
        <v>16</v>
      </c>
      <c r="GX918">
        <v>3</v>
      </c>
      <c r="GY918">
        <v>4</v>
      </c>
      <c r="GZ918">
        <v>25</v>
      </c>
      <c r="HA918">
        <v>0</v>
      </c>
      <c r="HB918">
        <v>2</v>
      </c>
      <c r="HC918">
        <v>0</v>
      </c>
      <c r="HD918">
        <v>0</v>
      </c>
      <c r="HE918">
        <v>1</v>
      </c>
      <c r="HF918">
        <v>0</v>
      </c>
      <c r="HG918">
        <v>1</v>
      </c>
      <c r="HH918">
        <v>1</v>
      </c>
      <c r="HI918">
        <v>0</v>
      </c>
      <c r="HJ918">
        <v>0</v>
      </c>
      <c r="HK918">
        <v>2</v>
      </c>
      <c r="HL918">
        <v>0</v>
      </c>
      <c r="HM918">
        <v>1</v>
      </c>
      <c r="HN918">
        <v>0</v>
      </c>
      <c r="HO918">
        <v>0</v>
      </c>
      <c r="HP918">
        <v>0</v>
      </c>
      <c r="HQ918">
        <v>0</v>
      </c>
      <c r="HR918">
        <v>1</v>
      </c>
      <c r="HS918">
        <v>0</v>
      </c>
      <c r="HT918">
        <v>0</v>
      </c>
      <c r="HU918">
        <v>1</v>
      </c>
      <c r="HV918">
        <v>0</v>
      </c>
      <c r="HW918">
        <v>0</v>
      </c>
      <c r="HX918">
        <v>0</v>
      </c>
      <c r="HY918">
        <v>58</v>
      </c>
      <c r="HZ918">
        <v>47</v>
      </c>
      <c r="IA918">
        <v>22</v>
      </c>
      <c r="IB918">
        <v>15</v>
      </c>
      <c r="IC918">
        <v>0</v>
      </c>
      <c r="ID918">
        <v>0</v>
      </c>
      <c r="IE918">
        <v>0</v>
      </c>
      <c r="IF918">
        <v>0</v>
      </c>
      <c r="IG918">
        <v>3</v>
      </c>
      <c r="IH918">
        <v>1</v>
      </c>
      <c r="II918">
        <v>0</v>
      </c>
      <c r="IJ918">
        <v>0</v>
      </c>
      <c r="IK918">
        <v>0</v>
      </c>
      <c r="IL918">
        <v>0</v>
      </c>
      <c r="IM918">
        <v>0</v>
      </c>
      <c r="IN918">
        <v>0</v>
      </c>
      <c r="IO918">
        <v>1</v>
      </c>
      <c r="IP918">
        <v>0</v>
      </c>
      <c r="IQ918">
        <v>2</v>
      </c>
      <c r="IR918">
        <v>0</v>
      </c>
      <c r="IS918">
        <v>0</v>
      </c>
      <c r="IT918">
        <v>0</v>
      </c>
      <c r="IU918">
        <v>0</v>
      </c>
      <c r="IV918">
        <v>0</v>
      </c>
      <c r="IW918">
        <v>2</v>
      </c>
      <c r="IX918">
        <v>0</v>
      </c>
      <c r="IY918">
        <v>1</v>
      </c>
      <c r="IZ918">
        <v>0</v>
      </c>
      <c r="JA918">
        <v>0</v>
      </c>
      <c r="JB918">
        <v>0</v>
      </c>
      <c r="JC918">
        <v>47</v>
      </c>
      <c r="JD918" t="s">
        <v>0</v>
      </c>
      <c r="JE918" t="s">
        <v>0</v>
      </c>
      <c r="JF918" t="s">
        <v>0</v>
      </c>
      <c r="JG918" t="s">
        <v>0</v>
      </c>
      <c r="JH918" t="s">
        <v>0</v>
      </c>
      <c r="JI918" t="s">
        <v>0</v>
      </c>
      <c r="JJ918" t="s">
        <v>0</v>
      </c>
      <c r="JK918" t="s">
        <v>0</v>
      </c>
      <c r="JL918" t="s">
        <v>0</v>
      </c>
      <c r="JM918" t="s">
        <v>0</v>
      </c>
      <c r="JN918" t="s">
        <v>0</v>
      </c>
      <c r="JO918" t="s">
        <v>0</v>
      </c>
      <c r="JP918" t="s">
        <v>0</v>
      </c>
      <c r="JQ918" t="s">
        <v>0</v>
      </c>
      <c r="JR918" t="s">
        <v>0</v>
      </c>
      <c r="JS918" t="s">
        <v>0</v>
      </c>
      <c r="JT918" t="s">
        <v>0</v>
      </c>
      <c r="JU918" t="s">
        <v>0</v>
      </c>
      <c r="JV918" t="s">
        <v>0</v>
      </c>
      <c r="JW918">
        <v>3</v>
      </c>
      <c r="JX918">
        <v>1</v>
      </c>
      <c r="JY918">
        <v>0</v>
      </c>
      <c r="JZ918">
        <v>0</v>
      </c>
      <c r="KA918">
        <v>0</v>
      </c>
      <c r="KB918">
        <v>0</v>
      </c>
      <c r="KC918">
        <v>0</v>
      </c>
      <c r="KD918">
        <v>0</v>
      </c>
      <c r="KE918">
        <v>0</v>
      </c>
      <c r="KF918">
        <v>1</v>
      </c>
      <c r="KG918">
        <v>0</v>
      </c>
      <c r="KH918">
        <v>0</v>
      </c>
      <c r="KI918">
        <v>0</v>
      </c>
      <c r="KJ918">
        <v>0</v>
      </c>
      <c r="KK918">
        <v>0</v>
      </c>
      <c r="KL918">
        <v>1</v>
      </c>
      <c r="KM918">
        <v>0</v>
      </c>
      <c r="KN918">
        <v>0</v>
      </c>
      <c r="KO918">
        <v>0</v>
      </c>
      <c r="KP918">
        <v>0</v>
      </c>
      <c r="KQ918">
        <v>0</v>
      </c>
      <c r="KR918">
        <v>3</v>
      </c>
      <c r="KS918">
        <v>0</v>
      </c>
      <c r="KT918">
        <v>0</v>
      </c>
      <c r="KU918">
        <v>0</v>
      </c>
      <c r="KV918">
        <v>0</v>
      </c>
      <c r="KW918">
        <v>0</v>
      </c>
      <c r="KX918">
        <v>0</v>
      </c>
      <c r="KY918">
        <v>0</v>
      </c>
      <c r="KZ918">
        <v>0</v>
      </c>
      <c r="LA918">
        <v>0</v>
      </c>
      <c r="LB918">
        <v>0</v>
      </c>
      <c r="LC918">
        <v>0</v>
      </c>
      <c r="LD918">
        <v>0</v>
      </c>
      <c r="LE918">
        <v>0</v>
      </c>
      <c r="LF918">
        <v>0</v>
      </c>
      <c r="LG918">
        <v>0</v>
      </c>
      <c r="LH918">
        <v>0</v>
      </c>
      <c r="LI918">
        <v>0</v>
      </c>
      <c r="LJ918">
        <v>0</v>
      </c>
      <c r="LK918">
        <v>0</v>
      </c>
      <c r="LL918">
        <v>0</v>
      </c>
      <c r="LM918">
        <v>0</v>
      </c>
      <c r="LN918">
        <v>0</v>
      </c>
      <c r="LO918">
        <v>0</v>
      </c>
      <c r="LP918">
        <v>0</v>
      </c>
      <c r="LQ918">
        <v>0</v>
      </c>
      <c r="LR918">
        <v>0</v>
      </c>
      <c r="LS918">
        <v>0</v>
      </c>
      <c r="LT918">
        <v>0</v>
      </c>
      <c r="LU918">
        <v>0</v>
      </c>
      <c r="LV918">
        <v>2</v>
      </c>
      <c r="LW918">
        <v>0</v>
      </c>
      <c r="LX918">
        <v>0</v>
      </c>
      <c r="LY918">
        <v>2</v>
      </c>
      <c r="LZ918">
        <v>0</v>
      </c>
      <c r="MA918">
        <v>0</v>
      </c>
      <c r="MB918">
        <v>0</v>
      </c>
      <c r="MC918">
        <v>0</v>
      </c>
      <c r="MD918">
        <v>0</v>
      </c>
      <c r="ME918">
        <v>0</v>
      </c>
      <c r="MF918">
        <v>0</v>
      </c>
      <c r="MG918">
        <v>0</v>
      </c>
      <c r="MH918">
        <v>0</v>
      </c>
      <c r="MI918">
        <v>0</v>
      </c>
      <c r="MJ918">
        <v>0</v>
      </c>
      <c r="MK918">
        <v>0</v>
      </c>
      <c r="ML918">
        <v>0</v>
      </c>
      <c r="MM918">
        <v>2</v>
      </c>
    </row>
    <row r="919" spans="1:351">
      <c r="A919" t="s">
        <v>89</v>
      </c>
      <c r="B919" t="s">
        <v>77</v>
      </c>
      <c r="C919" t="str">
        <f>"206201"</f>
        <v>206201</v>
      </c>
      <c r="D919" t="s">
        <v>88</v>
      </c>
      <c r="E919">
        <v>26</v>
      </c>
      <c r="F919">
        <v>1902</v>
      </c>
      <c r="G919">
        <v>1460</v>
      </c>
      <c r="H919">
        <v>553</v>
      </c>
      <c r="I919">
        <v>907</v>
      </c>
      <c r="J919">
        <v>0</v>
      </c>
      <c r="K919">
        <v>7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906</v>
      </c>
      <c r="T919">
        <v>0</v>
      </c>
      <c r="U919">
        <v>0</v>
      </c>
      <c r="V919">
        <v>906</v>
      </c>
      <c r="W919">
        <v>21</v>
      </c>
      <c r="X919">
        <v>11</v>
      </c>
      <c r="Y919">
        <v>6</v>
      </c>
      <c r="Z919">
        <v>4</v>
      </c>
      <c r="AA919">
        <v>885</v>
      </c>
      <c r="AB919">
        <v>427</v>
      </c>
      <c r="AC919">
        <v>18</v>
      </c>
      <c r="AD919">
        <v>29</v>
      </c>
      <c r="AE919">
        <v>5</v>
      </c>
      <c r="AF919">
        <v>191</v>
      </c>
      <c r="AG919">
        <v>14</v>
      </c>
      <c r="AH919">
        <v>128</v>
      </c>
      <c r="AI919">
        <v>10</v>
      </c>
      <c r="AJ919">
        <v>7</v>
      </c>
      <c r="AK919">
        <v>1</v>
      </c>
      <c r="AL919">
        <v>1</v>
      </c>
      <c r="AM919">
        <v>2</v>
      </c>
      <c r="AN919">
        <v>0</v>
      </c>
      <c r="AO919">
        <v>1</v>
      </c>
      <c r="AP919">
        <v>1</v>
      </c>
      <c r="AQ919">
        <v>1</v>
      </c>
      <c r="AR919">
        <v>2</v>
      </c>
      <c r="AS919">
        <v>0</v>
      </c>
      <c r="AT919">
        <v>0</v>
      </c>
      <c r="AU919">
        <v>0</v>
      </c>
      <c r="AV919">
        <v>0</v>
      </c>
      <c r="AW919">
        <v>5</v>
      </c>
      <c r="AX919">
        <v>0</v>
      </c>
      <c r="AY919">
        <v>0</v>
      </c>
      <c r="AZ919">
        <v>0</v>
      </c>
      <c r="BA919">
        <v>0</v>
      </c>
      <c r="BB919">
        <v>2</v>
      </c>
      <c r="BC919">
        <v>7</v>
      </c>
      <c r="BD919">
        <v>2</v>
      </c>
      <c r="BE919">
        <v>427</v>
      </c>
      <c r="BF919">
        <v>153</v>
      </c>
      <c r="BG919">
        <v>41</v>
      </c>
      <c r="BH919">
        <v>21</v>
      </c>
      <c r="BI919">
        <v>6</v>
      </c>
      <c r="BJ919">
        <v>3</v>
      </c>
      <c r="BK919">
        <v>1</v>
      </c>
      <c r="BL919">
        <v>1</v>
      </c>
      <c r="BM919">
        <v>43</v>
      </c>
      <c r="BN919">
        <v>2</v>
      </c>
      <c r="BO919">
        <v>1</v>
      </c>
      <c r="BP919">
        <v>2</v>
      </c>
      <c r="BQ919">
        <v>1</v>
      </c>
      <c r="BR919">
        <v>0</v>
      </c>
      <c r="BS919">
        <v>0</v>
      </c>
      <c r="BT919">
        <v>1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1</v>
      </c>
      <c r="CB919">
        <v>1</v>
      </c>
      <c r="CC919">
        <v>2</v>
      </c>
      <c r="CD919">
        <v>0</v>
      </c>
      <c r="CE919">
        <v>1</v>
      </c>
      <c r="CF919">
        <v>1</v>
      </c>
      <c r="CG919">
        <v>1</v>
      </c>
      <c r="CH919">
        <v>23</v>
      </c>
      <c r="CI919">
        <v>153</v>
      </c>
      <c r="CJ919">
        <v>23</v>
      </c>
      <c r="CK919">
        <v>9</v>
      </c>
      <c r="CL919">
        <v>2</v>
      </c>
      <c r="CM919">
        <v>6</v>
      </c>
      <c r="CN919">
        <v>1</v>
      </c>
      <c r="CO919">
        <v>0</v>
      </c>
      <c r="CP919">
        <v>0</v>
      </c>
      <c r="CQ919">
        <v>0</v>
      </c>
      <c r="CR919">
        <v>1</v>
      </c>
      <c r="CS919">
        <v>0</v>
      </c>
      <c r="CT919">
        <v>1</v>
      </c>
      <c r="CU919">
        <v>0</v>
      </c>
      <c r="CV919">
        <v>0</v>
      </c>
      <c r="CW919">
        <v>0</v>
      </c>
      <c r="CX919">
        <v>0</v>
      </c>
      <c r="CY919">
        <v>1</v>
      </c>
      <c r="CZ919">
        <v>0</v>
      </c>
      <c r="DA919">
        <v>0</v>
      </c>
      <c r="DB919">
        <v>0</v>
      </c>
      <c r="DC919">
        <v>0</v>
      </c>
      <c r="DD919">
        <v>1</v>
      </c>
      <c r="DE919">
        <v>0</v>
      </c>
      <c r="DF919">
        <v>0</v>
      </c>
      <c r="DG919">
        <v>0</v>
      </c>
      <c r="DH919">
        <v>1</v>
      </c>
      <c r="DI919">
        <v>23</v>
      </c>
      <c r="DJ919">
        <v>47</v>
      </c>
      <c r="DK919">
        <v>26</v>
      </c>
      <c r="DL919">
        <v>1</v>
      </c>
      <c r="DM919">
        <v>6</v>
      </c>
      <c r="DN919">
        <v>1</v>
      </c>
      <c r="DO919">
        <v>1</v>
      </c>
      <c r="DP919">
        <v>0</v>
      </c>
      <c r="DQ919">
        <v>1</v>
      </c>
      <c r="DR919">
        <v>3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2</v>
      </c>
      <c r="EE919">
        <v>1</v>
      </c>
      <c r="EF919">
        <v>0</v>
      </c>
      <c r="EG919">
        <v>0</v>
      </c>
      <c r="EH919">
        <v>1</v>
      </c>
      <c r="EI919">
        <v>0</v>
      </c>
      <c r="EJ919">
        <v>1</v>
      </c>
      <c r="EK919">
        <v>0</v>
      </c>
      <c r="EL919">
        <v>3</v>
      </c>
      <c r="EM919">
        <v>47</v>
      </c>
      <c r="EN919">
        <v>37</v>
      </c>
      <c r="EO919">
        <v>7</v>
      </c>
      <c r="EP919">
        <v>1</v>
      </c>
      <c r="EQ919">
        <v>2</v>
      </c>
      <c r="ER919">
        <v>0</v>
      </c>
      <c r="ES919">
        <v>5</v>
      </c>
      <c r="ET919">
        <v>1</v>
      </c>
      <c r="EU919">
        <v>9</v>
      </c>
      <c r="EV919">
        <v>7</v>
      </c>
      <c r="EW919">
        <v>1</v>
      </c>
      <c r="EX919">
        <v>2</v>
      </c>
      <c r="EY919">
        <v>0</v>
      </c>
      <c r="EZ919">
        <v>0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0</v>
      </c>
      <c r="FH919">
        <v>1</v>
      </c>
      <c r="FI919">
        <v>0</v>
      </c>
      <c r="FJ919">
        <v>0</v>
      </c>
      <c r="FK919">
        <v>1</v>
      </c>
      <c r="FL919">
        <v>0</v>
      </c>
      <c r="FM919">
        <v>0</v>
      </c>
      <c r="FN919">
        <v>0</v>
      </c>
      <c r="FO919">
        <v>0</v>
      </c>
      <c r="FP919">
        <v>0</v>
      </c>
      <c r="FQ919">
        <v>37</v>
      </c>
      <c r="FR919">
        <v>64</v>
      </c>
      <c r="FS919">
        <v>26</v>
      </c>
      <c r="FT919">
        <v>3</v>
      </c>
      <c r="FU919">
        <v>3</v>
      </c>
      <c r="FV919">
        <v>1</v>
      </c>
      <c r="FW919">
        <v>0</v>
      </c>
      <c r="FX919">
        <v>2</v>
      </c>
      <c r="FY919">
        <v>0</v>
      </c>
      <c r="FZ919">
        <v>1</v>
      </c>
      <c r="GA919">
        <v>0</v>
      </c>
      <c r="GB919">
        <v>19</v>
      </c>
      <c r="GC919">
        <v>0</v>
      </c>
      <c r="GD919">
        <v>0</v>
      </c>
      <c r="GE919">
        <v>0</v>
      </c>
      <c r="GF919">
        <v>4</v>
      </c>
      <c r="GG919">
        <v>0</v>
      </c>
      <c r="GH919">
        <v>0</v>
      </c>
      <c r="GI919">
        <v>0</v>
      </c>
      <c r="GJ919">
        <v>1</v>
      </c>
      <c r="GK919">
        <v>0</v>
      </c>
      <c r="GL919">
        <v>0</v>
      </c>
      <c r="GM919">
        <v>1</v>
      </c>
      <c r="GN919">
        <v>0</v>
      </c>
      <c r="GO919">
        <v>0</v>
      </c>
      <c r="GP919">
        <v>0</v>
      </c>
      <c r="GQ919">
        <v>1</v>
      </c>
      <c r="GR919">
        <v>2</v>
      </c>
      <c r="GS919">
        <v>0</v>
      </c>
      <c r="GT919">
        <v>0</v>
      </c>
      <c r="GU919">
        <v>64</v>
      </c>
      <c r="GV919">
        <v>68</v>
      </c>
      <c r="GW919">
        <v>20</v>
      </c>
      <c r="GX919">
        <v>1</v>
      </c>
      <c r="GY919">
        <v>6</v>
      </c>
      <c r="GZ919">
        <v>26</v>
      </c>
      <c r="HA919">
        <v>0</v>
      </c>
      <c r="HB919">
        <v>1</v>
      </c>
      <c r="HC919">
        <v>0</v>
      </c>
      <c r="HD919">
        <v>0</v>
      </c>
      <c r="HE919">
        <v>2</v>
      </c>
      <c r="HF919">
        <v>0</v>
      </c>
      <c r="HG919">
        <v>0</v>
      </c>
      <c r="HH919">
        <v>2</v>
      </c>
      <c r="HI919">
        <v>1</v>
      </c>
      <c r="HJ919">
        <v>0</v>
      </c>
      <c r="HK919">
        <v>1</v>
      </c>
      <c r="HL919">
        <v>0</v>
      </c>
      <c r="HM919">
        <v>0</v>
      </c>
      <c r="HN919">
        <v>0</v>
      </c>
      <c r="HO919">
        <v>1</v>
      </c>
      <c r="HP919">
        <v>1</v>
      </c>
      <c r="HQ919">
        <v>2</v>
      </c>
      <c r="HR919">
        <v>1</v>
      </c>
      <c r="HS919">
        <v>1</v>
      </c>
      <c r="HT919">
        <v>1</v>
      </c>
      <c r="HU919">
        <v>1</v>
      </c>
      <c r="HV919">
        <v>0</v>
      </c>
      <c r="HW919">
        <v>0</v>
      </c>
      <c r="HX919">
        <v>0</v>
      </c>
      <c r="HY919">
        <v>68</v>
      </c>
      <c r="HZ919">
        <v>53</v>
      </c>
      <c r="IA919">
        <v>27</v>
      </c>
      <c r="IB919">
        <v>15</v>
      </c>
      <c r="IC919">
        <v>1</v>
      </c>
      <c r="ID919">
        <v>0</v>
      </c>
      <c r="IE919">
        <v>0</v>
      </c>
      <c r="IF919">
        <v>2</v>
      </c>
      <c r="IG919">
        <v>1</v>
      </c>
      <c r="IH919">
        <v>0</v>
      </c>
      <c r="II919">
        <v>2</v>
      </c>
      <c r="IJ919">
        <v>0</v>
      </c>
      <c r="IK919">
        <v>0</v>
      </c>
      <c r="IL919">
        <v>0</v>
      </c>
      <c r="IM919">
        <v>1</v>
      </c>
      <c r="IN919">
        <v>0</v>
      </c>
      <c r="IO919">
        <v>0</v>
      </c>
      <c r="IP919">
        <v>0</v>
      </c>
      <c r="IQ919">
        <v>1</v>
      </c>
      <c r="IR919">
        <v>0</v>
      </c>
      <c r="IS919">
        <v>0</v>
      </c>
      <c r="IT919">
        <v>0</v>
      </c>
      <c r="IU919">
        <v>1</v>
      </c>
      <c r="IV919">
        <v>0</v>
      </c>
      <c r="IW919">
        <v>0</v>
      </c>
      <c r="IX919">
        <v>0</v>
      </c>
      <c r="IY919">
        <v>1</v>
      </c>
      <c r="IZ919">
        <v>0</v>
      </c>
      <c r="JA919">
        <v>0</v>
      </c>
      <c r="JB919">
        <v>1</v>
      </c>
      <c r="JC919">
        <v>53</v>
      </c>
      <c r="JD919" t="s">
        <v>0</v>
      </c>
      <c r="JE919" t="s">
        <v>0</v>
      </c>
      <c r="JF919" t="s">
        <v>0</v>
      </c>
      <c r="JG919" t="s">
        <v>0</v>
      </c>
      <c r="JH919" t="s">
        <v>0</v>
      </c>
      <c r="JI919" t="s">
        <v>0</v>
      </c>
      <c r="JJ919" t="s">
        <v>0</v>
      </c>
      <c r="JK919" t="s">
        <v>0</v>
      </c>
      <c r="JL919" t="s">
        <v>0</v>
      </c>
      <c r="JM919" t="s">
        <v>0</v>
      </c>
      <c r="JN919" t="s">
        <v>0</v>
      </c>
      <c r="JO919" t="s">
        <v>0</v>
      </c>
      <c r="JP919" t="s">
        <v>0</v>
      </c>
      <c r="JQ919" t="s">
        <v>0</v>
      </c>
      <c r="JR919" t="s">
        <v>0</v>
      </c>
      <c r="JS919" t="s">
        <v>0</v>
      </c>
      <c r="JT919" t="s">
        <v>0</v>
      </c>
      <c r="JU919" t="s">
        <v>0</v>
      </c>
      <c r="JV919" t="s">
        <v>0</v>
      </c>
      <c r="JW919">
        <v>5</v>
      </c>
      <c r="JX919">
        <v>2</v>
      </c>
      <c r="JY919">
        <v>0</v>
      </c>
      <c r="JZ919">
        <v>0</v>
      </c>
      <c r="KA919">
        <v>0</v>
      </c>
      <c r="KB919">
        <v>0</v>
      </c>
      <c r="KC919">
        <v>1</v>
      </c>
      <c r="KD919">
        <v>0</v>
      </c>
      <c r="KE919">
        <v>0</v>
      </c>
      <c r="KF919">
        <v>1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0</v>
      </c>
      <c r="KQ919">
        <v>1</v>
      </c>
      <c r="KR919">
        <v>5</v>
      </c>
      <c r="KS919">
        <v>0</v>
      </c>
      <c r="KT919">
        <v>0</v>
      </c>
      <c r="KU919">
        <v>0</v>
      </c>
      <c r="KV919">
        <v>0</v>
      </c>
      <c r="KW919">
        <v>0</v>
      </c>
      <c r="KX919">
        <v>0</v>
      </c>
      <c r="KY919">
        <v>0</v>
      </c>
      <c r="KZ919">
        <v>0</v>
      </c>
      <c r="LA919">
        <v>0</v>
      </c>
      <c r="LB919">
        <v>0</v>
      </c>
      <c r="LC919">
        <v>0</v>
      </c>
      <c r="LD919">
        <v>0</v>
      </c>
      <c r="LE919">
        <v>0</v>
      </c>
      <c r="LF919">
        <v>0</v>
      </c>
      <c r="LG919">
        <v>0</v>
      </c>
      <c r="LH919">
        <v>0</v>
      </c>
      <c r="LI919">
        <v>0</v>
      </c>
      <c r="LJ919">
        <v>0</v>
      </c>
      <c r="LK919">
        <v>0</v>
      </c>
      <c r="LL919">
        <v>0</v>
      </c>
      <c r="LM919">
        <v>0</v>
      </c>
      <c r="LN919">
        <v>0</v>
      </c>
      <c r="LO919">
        <v>0</v>
      </c>
      <c r="LP919">
        <v>0</v>
      </c>
      <c r="LQ919">
        <v>0</v>
      </c>
      <c r="LR919">
        <v>0</v>
      </c>
      <c r="LS919">
        <v>0</v>
      </c>
      <c r="LT919">
        <v>0</v>
      </c>
      <c r="LU919">
        <v>0</v>
      </c>
      <c r="LV919">
        <v>8</v>
      </c>
      <c r="LW919">
        <v>1</v>
      </c>
      <c r="LX919">
        <v>0</v>
      </c>
      <c r="LY919">
        <v>0</v>
      </c>
      <c r="LZ919">
        <v>0</v>
      </c>
      <c r="MA919">
        <v>1</v>
      </c>
      <c r="MB919">
        <v>0</v>
      </c>
      <c r="MC919">
        <v>0</v>
      </c>
      <c r="MD919">
        <v>2</v>
      </c>
      <c r="ME919">
        <v>0</v>
      </c>
      <c r="MF919">
        <v>3</v>
      </c>
      <c r="MG919">
        <v>0</v>
      </c>
      <c r="MH919">
        <v>0</v>
      </c>
      <c r="MI919">
        <v>0</v>
      </c>
      <c r="MJ919">
        <v>0</v>
      </c>
      <c r="MK919">
        <v>0</v>
      </c>
      <c r="ML919">
        <v>1</v>
      </c>
      <c r="MM919">
        <v>8</v>
      </c>
    </row>
    <row r="920" spans="1:351">
      <c r="A920" t="s">
        <v>87</v>
      </c>
      <c r="B920" t="s">
        <v>77</v>
      </c>
      <c r="C920" t="str">
        <f>"206201"</f>
        <v>206201</v>
      </c>
      <c r="D920" t="s">
        <v>85</v>
      </c>
      <c r="E920">
        <v>27</v>
      </c>
      <c r="F920">
        <v>1936</v>
      </c>
      <c r="G920">
        <v>1480</v>
      </c>
      <c r="H920">
        <v>550</v>
      </c>
      <c r="I920">
        <v>930</v>
      </c>
      <c r="J920">
        <v>0</v>
      </c>
      <c r="K920">
        <v>4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930</v>
      </c>
      <c r="T920">
        <v>0</v>
      </c>
      <c r="U920">
        <v>0</v>
      </c>
      <c r="V920">
        <v>930</v>
      </c>
      <c r="W920">
        <v>12</v>
      </c>
      <c r="X920">
        <v>6</v>
      </c>
      <c r="Y920">
        <v>5</v>
      </c>
      <c r="Z920">
        <v>1</v>
      </c>
      <c r="AA920">
        <v>918</v>
      </c>
      <c r="AB920">
        <v>464</v>
      </c>
      <c r="AC920">
        <v>19</v>
      </c>
      <c r="AD920">
        <v>24</v>
      </c>
      <c r="AE920">
        <v>0</v>
      </c>
      <c r="AF920">
        <v>208</v>
      </c>
      <c r="AG920">
        <v>24</v>
      </c>
      <c r="AH920">
        <v>140</v>
      </c>
      <c r="AI920">
        <v>10</v>
      </c>
      <c r="AJ920">
        <v>5</v>
      </c>
      <c r="AK920">
        <v>7</v>
      </c>
      <c r="AL920">
        <v>3</v>
      </c>
      <c r="AM920">
        <v>1</v>
      </c>
      <c r="AN920">
        <v>0</v>
      </c>
      <c r="AO920">
        <v>0</v>
      </c>
      <c r="AP920">
        <v>0</v>
      </c>
      <c r="AQ920">
        <v>0</v>
      </c>
      <c r="AR920">
        <v>7</v>
      </c>
      <c r="AS920">
        <v>0</v>
      </c>
      <c r="AT920">
        <v>0</v>
      </c>
      <c r="AU920">
        <v>1</v>
      </c>
      <c r="AV920">
        <v>0</v>
      </c>
      <c r="AW920">
        <v>1</v>
      </c>
      <c r="AX920">
        <v>1</v>
      </c>
      <c r="AY920">
        <v>0</v>
      </c>
      <c r="AZ920">
        <v>1</v>
      </c>
      <c r="BA920">
        <v>0</v>
      </c>
      <c r="BB920">
        <v>0</v>
      </c>
      <c r="BC920">
        <v>7</v>
      </c>
      <c r="BD920">
        <v>5</v>
      </c>
      <c r="BE920">
        <v>464</v>
      </c>
      <c r="BF920">
        <v>156</v>
      </c>
      <c r="BG920">
        <v>51</v>
      </c>
      <c r="BH920">
        <v>14</v>
      </c>
      <c r="BI920">
        <v>9</v>
      </c>
      <c r="BJ920">
        <v>2</v>
      </c>
      <c r="BK920">
        <v>0</v>
      </c>
      <c r="BL920">
        <v>0</v>
      </c>
      <c r="BM920">
        <v>45</v>
      </c>
      <c r="BN920">
        <v>0</v>
      </c>
      <c r="BO920">
        <v>0</v>
      </c>
      <c r="BP920">
        <v>0</v>
      </c>
      <c r="BQ920">
        <v>0</v>
      </c>
      <c r="BR920">
        <v>1</v>
      </c>
      <c r="BS920">
        <v>1</v>
      </c>
      <c r="BT920">
        <v>2</v>
      </c>
      <c r="BU920">
        <v>0</v>
      </c>
      <c r="BV920">
        <v>0</v>
      </c>
      <c r="BW920">
        <v>0</v>
      </c>
      <c r="BX920">
        <v>3</v>
      </c>
      <c r="BY920">
        <v>0</v>
      </c>
      <c r="BZ920">
        <v>1</v>
      </c>
      <c r="CA920">
        <v>1</v>
      </c>
      <c r="CB920">
        <v>2</v>
      </c>
      <c r="CC920">
        <v>4</v>
      </c>
      <c r="CD920">
        <v>0</v>
      </c>
      <c r="CE920">
        <v>1</v>
      </c>
      <c r="CF920">
        <v>0</v>
      </c>
      <c r="CG920">
        <v>0</v>
      </c>
      <c r="CH920">
        <v>19</v>
      </c>
      <c r="CI920">
        <v>156</v>
      </c>
      <c r="CJ920">
        <v>24</v>
      </c>
      <c r="CK920">
        <v>7</v>
      </c>
      <c r="CL920">
        <v>3</v>
      </c>
      <c r="CM920">
        <v>5</v>
      </c>
      <c r="CN920">
        <v>1</v>
      </c>
      <c r="CO920">
        <v>3</v>
      </c>
      <c r="CP920">
        <v>1</v>
      </c>
      <c r="CQ920">
        <v>0</v>
      </c>
      <c r="CR920">
        <v>0</v>
      </c>
      <c r="CS920">
        <v>0</v>
      </c>
      <c r="CT920">
        <v>1</v>
      </c>
      <c r="CU920">
        <v>2</v>
      </c>
      <c r="CV920">
        <v>0</v>
      </c>
      <c r="CW920">
        <v>0</v>
      </c>
      <c r="CX920">
        <v>0</v>
      </c>
      <c r="CY920">
        <v>1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24</v>
      </c>
      <c r="DJ920">
        <v>42</v>
      </c>
      <c r="DK920">
        <v>29</v>
      </c>
      <c r="DL920">
        <v>1</v>
      </c>
      <c r="DM920">
        <v>5</v>
      </c>
      <c r="DN920">
        <v>0</v>
      </c>
      <c r="DO920">
        <v>1</v>
      </c>
      <c r="DP920">
        <v>0</v>
      </c>
      <c r="DQ920">
        <v>2</v>
      </c>
      <c r="DR920">
        <v>0</v>
      </c>
      <c r="DS920">
        <v>2</v>
      </c>
      <c r="DT920">
        <v>0</v>
      </c>
      <c r="DU920">
        <v>2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42</v>
      </c>
      <c r="EN920">
        <v>18</v>
      </c>
      <c r="EO920">
        <v>3</v>
      </c>
      <c r="EP920">
        <v>0</v>
      </c>
      <c r="EQ920">
        <v>0</v>
      </c>
      <c r="ER920">
        <v>1</v>
      </c>
      <c r="ES920">
        <v>3</v>
      </c>
      <c r="ET920">
        <v>0</v>
      </c>
      <c r="EU920">
        <v>8</v>
      </c>
      <c r="EV920">
        <v>2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0</v>
      </c>
      <c r="FC920">
        <v>0</v>
      </c>
      <c r="FD920">
        <v>0</v>
      </c>
      <c r="FE920">
        <v>0</v>
      </c>
      <c r="FF920">
        <v>0</v>
      </c>
      <c r="FG920">
        <v>0</v>
      </c>
      <c r="FH920">
        <v>0</v>
      </c>
      <c r="FI920">
        <v>0</v>
      </c>
      <c r="FJ920">
        <v>0</v>
      </c>
      <c r="FK920">
        <v>1</v>
      </c>
      <c r="FL920">
        <v>0</v>
      </c>
      <c r="FM920">
        <v>0</v>
      </c>
      <c r="FN920">
        <v>0</v>
      </c>
      <c r="FO920">
        <v>0</v>
      </c>
      <c r="FP920">
        <v>0</v>
      </c>
      <c r="FQ920">
        <v>18</v>
      </c>
      <c r="FR920">
        <v>42</v>
      </c>
      <c r="FS920">
        <v>15</v>
      </c>
      <c r="FT920">
        <v>2</v>
      </c>
      <c r="FU920">
        <v>2</v>
      </c>
      <c r="FV920">
        <v>4</v>
      </c>
      <c r="FW920">
        <v>0</v>
      </c>
      <c r="FX920">
        <v>4</v>
      </c>
      <c r="FY920">
        <v>0</v>
      </c>
      <c r="FZ920">
        <v>0</v>
      </c>
      <c r="GA920">
        <v>0</v>
      </c>
      <c r="GB920">
        <v>9</v>
      </c>
      <c r="GC920">
        <v>0</v>
      </c>
      <c r="GD920">
        <v>2</v>
      </c>
      <c r="GE920">
        <v>0</v>
      </c>
      <c r="GF920">
        <v>0</v>
      </c>
      <c r="GG920">
        <v>0</v>
      </c>
      <c r="GH920">
        <v>0</v>
      </c>
      <c r="GI920">
        <v>0</v>
      </c>
      <c r="GJ920">
        <v>0</v>
      </c>
      <c r="GK920">
        <v>0</v>
      </c>
      <c r="GL920">
        <v>0</v>
      </c>
      <c r="GM920">
        <v>2</v>
      </c>
      <c r="GN920">
        <v>0</v>
      </c>
      <c r="GO920">
        <v>0</v>
      </c>
      <c r="GP920">
        <v>0</v>
      </c>
      <c r="GQ920">
        <v>1</v>
      </c>
      <c r="GR920">
        <v>0</v>
      </c>
      <c r="GS920">
        <v>0</v>
      </c>
      <c r="GT920">
        <v>1</v>
      </c>
      <c r="GU920">
        <v>42</v>
      </c>
      <c r="GV920">
        <v>96</v>
      </c>
      <c r="GW920">
        <v>23</v>
      </c>
      <c r="GX920">
        <v>8</v>
      </c>
      <c r="GY920">
        <v>6</v>
      </c>
      <c r="GZ920">
        <v>38</v>
      </c>
      <c r="HA920">
        <v>0</v>
      </c>
      <c r="HB920">
        <v>1</v>
      </c>
      <c r="HC920">
        <v>1</v>
      </c>
      <c r="HD920">
        <v>0</v>
      </c>
      <c r="HE920">
        <v>0</v>
      </c>
      <c r="HF920">
        <v>0</v>
      </c>
      <c r="HG920">
        <v>1</v>
      </c>
      <c r="HH920">
        <v>4</v>
      </c>
      <c r="HI920">
        <v>0</v>
      </c>
      <c r="HJ920">
        <v>0</v>
      </c>
      <c r="HK920">
        <v>3</v>
      </c>
      <c r="HL920">
        <v>0</v>
      </c>
      <c r="HM920">
        <v>0</v>
      </c>
      <c r="HN920">
        <v>1</v>
      </c>
      <c r="HO920">
        <v>0</v>
      </c>
      <c r="HP920">
        <v>3</v>
      </c>
      <c r="HQ920">
        <v>2</v>
      </c>
      <c r="HR920">
        <v>0</v>
      </c>
      <c r="HS920">
        <v>1</v>
      </c>
      <c r="HT920">
        <v>0</v>
      </c>
      <c r="HU920">
        <v>1</v>
      </c>
      <c r="HV920">
        <v>0</v>
      </c>
      <c r="HW920">
        <v>1</v>
      </c>
      <c r="HX920">
        <v>2</v>
      </c>
      <c r="HY920">
        <v>96</v>
      </c>
      <c r="HZ920">
        <v>63</v>
      </c>
      <c r="IA920">
        <v>22</v>
      </c>
      <c r="IB920">
        <v>28</v>
      </c>
      <c r="IC920">
        <v>1</v>
      </c>
      <c r="ID920">
        <v>1</v>
      </c>
      <c r="IE920">
        <v>1</v>
      </c>
      <c r="IF920">
        <v>0</v>
      </c>
      <c r="IG920">
        <v>3</v>
      </c>
      <c r="IH920">
        <v>0</v>
      </c>
      <c r="II920">
        <v>1</v>
      </c>
      <c r="IJ920">
        <v>0</v>
      </c>
      <c r="IK920">
        <v>0</v>
      </c>
      <c r="IL920">
        <v>0</v>
      </c>
      <c r="IM920">
        <v>1</v>
      </c>
      <c r="IN920">
        <v>0</v>
      </c>
      <c r="IO920">
        <v>0</v>
      </c>
      <c r="IP920">
        <v>0</v>
      </c>
      <c r="IQ920">
        <v>2</v>
      </c>
      <c r="IR920">
        <v>0</v>
      </c>
      <c r="IS920">
        <v>0</v>
      </c>
      <c r="IT920">
        <v>1</v>
      </c>
      <c r="IU920">
        <v>0</v>
      </c>
      <c r="IV920">
        <v>0</v>
      </c>
      <c r="IW920">
        <v>2</v>
      </c>
      <c r="IX920">
        <v>0</v>
      </c>
      <c r="IY920">
        <v>0</v>
      </c>
      <c r="IZ920">
        <v>0</v>
      </c>
      <c r="JA920">
        <v>0</v>
      </c>
      <c r="JB920">
        <v>0</v>
      </c>
      <c r="JC920">
        <v>63</v>
      </c>
      <c r="JD920" t="s">
        <v>0</v>
      </c>
      <c r="JE920" t="s">
        <v>0</v>
      </c>
      <c r="JF920" t="s">
        <v>0</v>
      </c>
      <c r="JG920" t="s">
        <v>0</v>
      </c>
      <c r="JH920" t="s">
        <v>0</v>
      </c>
      <c r="JI920" t="s">
        <v>0</v>
      </c>
      <c r="JJ920" t="s">
        <v>0</v>
      </c>
      <c r="JK920" t="s">
        <v>0</v>
      </c>
      <c r="JL920" t="s">
        <v>0</v>
      </c>
      <c r="JM920" t="s">
        <v>0</v>
      </c>
      <c r="JN920" t="s">
        <v>0</v>
      </c>
      <c r="JO920" t="s">
        <v>0</v>
      </c>
      <c r="JP920" t="s">
        <v>0</v>
      </c>
      <c r="JQ920" t="s">
        <v>0</v>
      </c>
      <c r="JR920" t="s">
        <v>0</v>
      </c>
      <c r="JS920" t="s">
        <v>0</v>
      </c>
      <c r="JT920" t="s">
        <v>0</v>
      </c>
      <c r="JU920" t="s">
        <v>0</v>
      </c>
      <c r="JV920" t="s">
        <v>0</v>
      </c>
      <c r="JW920">
        <v>8</v>
      </c>
      <c r="JX920">
        <v>6</v>
      </c>
      <c r="JY920">
        <v>1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1</v>
      </c>
      <c r="KQ920">
        <v>0</v>
      </c>
      <c r="KR920">
        <v>8</v>
      </c>
      <c r="KS920">
        <v>0</v>
      </c>
      <c r="KT920">
        <v>0</v>
      </c>
      <c r="KU920">
        <v>0</v>
      </c>
      <c r="KV920">
        <v>0</v>
      </c>
      <c r="KW920">
        <v>0</v>
      </c>
      <c r="KX920">
        <v>0</v>
      </c>
      <c r="KY920">
        <v>0</v>
      </c>
      <c r="KZ920">
        <v>0</v>
      </c>
      <c r="LA920">
        <v>0</v>
      </c>
      <c r="LB920">
        <v>0</v>
      </c>
      <c r="LC920">
        <v>0</v>
      </c>
      <c r="LD920">
        <v>0</v>
      </c>
      <c r="LE920">
        <v>0</v>
      </c>
      <c r="LF920">
        <v>0</v>
      </c>
      <c r="LG920">
        <v>0</v>
      </c>
      <c r="LH920">
        <v>0</v>
      </c>
      <c r="LI920">
        <v>0</v>
      </c>
      <c r="LJ920">
        <v>0</v>
      </c>
      <c r="LK920">
        <v>0</v>
      </c>
      <c r="LL920">
        <v>0</v>
      </c>
      <c r="LM920">
        <v>0</v>
      </c>
      <c r="LN920">
        <v>0</v>
      </c>
      <c r="LO920">
        <v>0</v>
      </c>
      <c r="LP920">
        <v>0</v>
      </c>
      <c r="LQ920">
        <v>0</v>
      </c>
      <c r="LR920">
        <v>0</v>
      </c>
      <c r="LS920">
        <v>0</v>
      </c>
      <c r="LT920">
        <v>0</v>
      </c>
      <c r="LU920">
        <v>0</v>
      </c>
      <c r="LV920">
        <v>5</v>
      </c>
      <c r="LW920">
        <v>2</v>
      </c>
      <c r="LX920">
        <v>0</v>
      </c>
      <c r="LY920">
        <v>0</v>
      </c>
      <c r="LZ920">
        <v>0</v>
      </c>
      <c r="MA920">
        <v>0</v>
      </c>
      <c r="MB920">
        <v>0</v>
      </c>
      <c r="MC920">
        <v>0</v>
      </c>
      <c r="MD920">
        <v>1</v>
      </c>
      <c r="ME920">
        <v>0</v>
      </c>
      <c r="MF920">
        <v>2</v>
      </c>
      <c r="MG920">
        <v>0</v>
      </c>
      <c r="MH920">
        <v>0</v>
      </c>
      <c r="MI920">
        <v>0</v>
      </c>
      <c r="MJ920">
        <v>0</v>
      </c>
      <c r="MK920">
        <v>0</v>
      </c>
      <c r="ML920">
        <v>0</v>
      </c>
      <c r="MM920">
        <v>5</v>
      </c>
    </row>
    <row r="921" spans="1:351">
      <c r="A921" t="s">
        <v>86</v>
      </c>
      <c r="B921" t="s">
        <v>77</v>
      </c>
      <c r="C921" t="str">
        <f>"206201"</f>
        <v>206201</v>
      </c>
      <c r="D921" t="s">
        <v>85</v>
      </c>
      <c r="E921">
        <v>28</v>
      </c>
      <c r="F921">
        <v>1770</v>
      </c>
      <c r="G921">
        <v>1360</v>
      </c>
      <c r="H921">
        <v>518</v>
      </c>
      <c r="I921">
        <v>842</v>
      </c>
      <c r="J921">
        <v>1</v>
      </c>
      <c r="K921">
        <v>6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842</v>
      </c>
      <c r="T921">
        <v>0</v>
      </c>
      <c r="U921">
        <v>0</v>
      </c>
      <c r="V921">
        <v>842</v>
      </c>
      <c r="W921">
        <v>32</v>
      </c>
      <c r="X921">
        <v>18</v>
      </c>
      <c r="Y921">
        <v>10</v>
      </c>
      <c r="Z921">
        <v>4</v>
      </c>
      <c r="AA921">
        <v>810</v>
      </c>
      <c r="AB921">
        <v>422</v>
      </c>
      <c r="AC921">
        <v>15</v>
      </c>
      <c r="AD921">
        <v>21</v>
      </c>
      <c r="AE921">
        <v>3</v>
      </c>
      <c r="AF921">
        <v>168</v>
      </c>
      <c r="AG921">
        <v>17</v>
      </c>
      <c r="AH921">
        <v>144</v>
      </c>
      <c r="AI921">
        <v>23</v>
      </c>
      <c r="AJ921">
        <v>7</v>
      </c>
      <c r="AK921">
        <v>3</v>
      </c>
      <c r="AL921">
        <v>1</v>
      </c>
      <c r="AM921">
        <v>3</v>
      </c>
      <c r="AN921">
        <v>3</v>
      </c>
      <c r="AO921">
        <v>0</v>
      </c>
      <c r="AP921">
        <v>0</v>
      </c>
      <c r="AQ921">
        <v>1</v>
      </c>
      <c r="AR921">
        <v>0</v>
      </c>
      <c r="AS921">
        <v>0</v>
      </c>
      <c r="AT921">
        <v>0</v>
      </c>
      <c r="AU921">
        <v>1</v>
      </c>
      <c r="AV921">
        <v>0</v>
      </c>
      <c r="AW921">
        <v>6</v>
      </c>
      <c r="AX921">
        <v>0</v>
      </c>
      <c r="AY921">
        <v>0</v>
      </c>
      <c r="AZ921">
        <v>0</v>
      </c>
      <c r="BA921">
        <v>1</v>
      </c>
      <c r="BB921">
        <v>0</v>
      </c>
      <c r="BC921">
        <v>4</v>
      </c>
      <c r="BD921">
        <v>1</v>
      </c>
      <c r="BE921">
        <v>422</v>
      </c>
      <c r="BF921">
        <v>121</v>
      </c>
      <c r="BG921">
        <v>28</v>
      </c>
      <c r="BH921">
        <v>4</v>
      </c>
      <c r="BI921">
        <v>5</v>
      </c>
      <c r="BJ921">
        <v>4</v>
      </c>
      <c r="BK921">
        <v>0</v>
      </c>
      <c r="BL921">
        <v>2</v>
      </c>
      <c r="BM921">
        <v>39</v>
      </c>
      <c r="BN921">
        <v>0</v>
      </c>
      <c r="BO921">
        <v>0</v>
      </c>
      <c r="BP921">
        <v>0</v>
      </c>
      <c r="BQ921">
        <v>1</v>
      </c>
      <c r="BR921">
        <v>0</v>
      </c>
      <c r="BS921">
        <v>0</v>
      </c>
      <c r="BT921">
        <v>1</v>
      </c>
      <c r="BU921">
        <v>0</v>
      </c>
      <c r="BV921">
        <v>1</v>
      </c>
      <c r="BW921">
        <v>2</v>
      </c>
      <c r="BX921">
        <v>0</v>
      </c>
      <c r="BY921">
        <v>0</v>
      </c>
      <c r="BZ921">
        <v>0</v>
      </c>
      <c r="CA921">
        <v>3</v>
      </c>
      <c r="CB921">
        <v>1</v>
      </c>
      <c r="CC921">
        <v>2</v>
      </c>
      <c r="CD921">
        <v>1</v>
      </c>
      <c r="CE921">
        <v>1</v>
      </c>
      <c r="CF921">
        <v>1</v>
      </c>
      <c r="CG921">
        <v>0</v>
      </c>
      <c r="CH921">
        <v>25</v>
      </c>
      <c r="CI921">
        <v>121</v>
      </c>
      <c r="CJ921">
        <v>24</v>
      </c>
      <c r="CK921">
        <v>7</v>
      </c>
      <c r="CL921">
        <v>2</v>
      </c>
      <c r="CM921">
        <v>4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1</v>
      </c>
      <c r="CW921">
        <v>0</v>
      </c>
      <c r="CX921">
        <v>1</v>
      </c>
      <c r="CY921">
        <v>0</v>
      </c>
      <c r="CZ921">
        <v>0</v>
      </c>
      <c r="DA921">
        <v>1</v>
      </c>
      <c r="DB921">
        <v>0</v>
      </c>
      <c r="DC921">
        <v>1</v>
      </c>
      <c r="DD921">
        <v>1</v>
      </c>
      <c r="DE921">
        <v>0</v>
      </c>
      <c r="DF921">
        <v>0</v>
      </c>
      <c r="DG921">
        <v>0</v>
      </c>
      <c r="DH921">
        <v>6</v>
      </c>
      <c r="DI921">
        <v>24</v>
      </c>
      <c r="DJ921">
        <v>36</v>
      </c>
      <c r="DK921">
        <v>23</v>
      </c>
      <c r="DL921">
        <v>3</v>
      </c>
      <c r="DM921">
        <v>3</v>
      </c>
      <c r="DN921">
        <v>0</v>
      </c>
      <c r="DO921">
        <v>1</v>
      </c>
      <c r="DP921">
        <v>1</v>
      </c>
      <c r="DQ921">
        <v>2</v>
      </c>
      <c r="DR921">
        <v>1</v>
      </c>
      <c r="DS921">
        <v>2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0</v>
      </c>
      <c r="EK921">
        <v>0</v>
      </c>
      <c r="EL921">
        <v>0</v>
      </c>
      <c r="EM921">
        <v>36</v>
      </c>
      <c r="EN921">
        <v>24</v>
      </c>
      <c r="EO921">
        <v>2</v>
      </c>
      <c r="EP921">
        <v>0</v>
      </c>
      <c r="EQ921">
        <v>0</v>
      </c>
      <c r="ER921">
        <v>0</v>
      </c>
      <c r="ES921">
        <v>0</v>
      </c>
      <c r="ET921">
        <v>0</v>
      </c>
      <c r="EU921">
        <v>6</v>
      </c>
      <c r="EV921">
        <v>8</v>
      </c>
      <c r="EW921">
        <v>0</v>
      </c>
      <c r="EX921">
        <v>0</v>
      </c>
      <c r="EY921">
        <v>1</v>
      </c>
      <c r="EZ921">
        <v>0</v>
      </c>
      <c r="FA921">
        <v>0</v>
      </c>
      <c r="FB921">
        <v>1</v>
      </c>
      <c r="FC921">
        <v>0</v>
      </c>
      <c r="FD921">
        <v>0</v>
      </c>
      <c r="FE921">
        <v>1</v>
      </c>
      <c r="FF921">
        <v>0</v>
      </c>
      <c r="FG921">
        <v>0</v>
      </c>
      <c r="FH921">
        <v>0</v>
      </c>
      <c r="FI921">
        <v>1</v>
      </c>
      <c r="FJ921">
        <v>2</v>
      </c>
      <c r="FK921">
        <v>0</v>
      </c>
      <c r="FL921">
        <v>0</v>
      </c>
      <c r="FM921">
        <v>0</v>
      </c>
      <c r="FN921">
        <v>1</v>
      </c>
      <c r="FO921">
        <v>0</v>
      </c>
      <c r="FP921">
        <v>1</v>
      </c>
      <c r="FQ921">
        <v>24</v>
      </c>
      <c r="FR921">
        <v>41</v>
      </c>
      <c r="FS921">
        <v>11</v>
      </c>
      <c r="FT921">
        <v>1</v>
      </c>
      <c r="FU921">
        <v>1</v>
      </c>
      <c r="FV921">
        <v>5</v>
      </c>
      <c r="FW921">
        <v>0</v>
      </c>
      <c r="FX921">
        <v>1</v>
      </c>
      <c r="FY921">
        <v>0</v>
      </c>
      <c r="FZ921">
        <v>1</v>
      </c>
      <c r="GA921">
        <v>1</v>
      </c>
      <c r="GB921">
        <v>18</v>
      </c>
      <c r="GC921">
        <v>0</v>
      </c>
      <c r="GD921">
        <v>0</v>
      </c>
      <c r="GE921">
        <v>0</v>
      </c>
      <c r="GF921">
        <v>0</v>
      </c>
      <c r="GG921">
        <v>0</v>
      </c>
      <c r="GH921">
        <v>0</v>
      </c>
      <c r="GI921">
        <v>0</v>
      </c>
      <c r="GJ921">
        <v>0</v>
      </c>
      <c r="GK921">
        <v>0</v>
      </c>
      <c r="GL921">
        <v>0</v>
      </c>
      <c r="GM921">
        <v>0</v>
      </c>
      <c r="GN921">
        <v>1</v>
      </c>
      <c r="GO921">
        <v>0</v>
      </c>
      <c r="GP921">
        <v>0</v>
      </c>
      <c r="GQ921">
        <v>1</v>
      </c>
      <c r="GR921">
        <v>0</v>
      </c>
      <c r="GS921">
        <v>0</v>
      </c>
      <c r="GT921">
        <v>0</v>
      </c>
      <c r="GU921">
        <v>41</v>
      </c>
      <c r="GV921">
        <v>89</v>
      </c>
      <c r="GW921">
        <v>26</v>
      </c>
      <c r="GX921">
        <v>3</v>
      </c>
      <c r="GY921">
        <v>7</v>
      </c>
      <c r="GZ921">
        <v>33</v>
      </c>
      <c r="HA921">
        <v>0</v>
      </c>
      <c r="HB921">
        <v>1</v>
      </c>
      <c r="HC921">
        <v>2</v>
      </c>
      <c r="HD921">
        <v>0</v>
      </c>
      <c r="HE921">
        <v>2</v>
      </c>
      <c r="HF921">
        <v>0</v>
      </c>
      <c r="HG921">
        <v>2</v>
      </c>
      <c r="HH921">
        <v>0</v>
      </c>
      <c r="HI921">
        <v>0</v>
      </c>
      <c r="HJ921">
        <v>0</v>
      </c>
      <c r="HK921">
        <v>2</v>
      </c>
      <c r="HL921">
        <v>0</v>
      </c>
      <c r="HM921">
        <v>2</v>
      </c>
      <c r="HN921">
        <v>3</v>
      </c>
      <c r="HO921">
        <v>1</v>
      </c>
      <c r="HP921">
        <v>1</v>
      </c>
      <c r="HQ921">
        <v>0</v>
      </c>
      <c r="HR921">
        <v>1</v>
      </c>
      <c r="HS921">
        <v>0</v>
      </c>
      <c r="HT921">
        <v>1</v>
      </c>
      <c r="HU921">
        <v>2</v>
      </c>
      <c r="HV921">
        <v>0</v>
      </c>
      <c r="HW921">
        <v>0</v>
      </c>
      <c r="HX921">
        <v>0</v>
      </c>
      <c r="HY921">
        <v>89</v>
      </c>
      <c r="HZ921">
        <v>50</v>
      </c>
      <c r="IA921">
        <v>20</v>
      </c>
      <c r="IB921">
        <v>17</v>
      </c>
      <c r="IC921">
        <v>1</v>
      </c>
      <c r="ID921">
        <v>1</v>
      </c>
      <c r="IE921">
        <v>1</v>
      </c>
      <c r="IF921">
        <v>0</v>
      </c>
      <c r="IG921">
        <v>4</v>
      </c>
      <c r="IH921">
        <v>0</v>
      </c>
      <c r="II921">
        <v>0</v>
      </c>
      <c r="IJ921">
        <v>1</v>
      </c>
      <c r="IK921">
        <v>0</v>
      </c>
      <c r="IL921">
        <v>0</v>
      </c>
      <c r="IM921">
        <v>0</v>
      </c>
      <c r="IN921">
        <v>0</v>
      </c>
      <c r="IO921">
        <v>0</v>
      </c>
      <c r="IP921">
        <v>0</v>
      </c>
      <c r="IQ921">
        <v>0</v>
      </c>
      <c r="IR921">
        <v>0</v>
      </c>
      <c r="IS921">
        <v>0</v>
      </c>
      <c r="IT921">
        <v>0</v>
      </c>
      <c r="IU921">
        <v>1</v>
      </c>
      <c r="IV921">
        <v>0</v>
      </c>
      <c r="IW921">
        <v>0</v>
      </c>
      <c r="IX921">
        <v>1</v>
      </c>
      <c r="IY921">
        <v>0</v>
      </c>
      <c r="IZ921">
        <v>0</v>
      </c>
      <c r="JA921">
        <v>1</v>
      </c>
      <c r="JB921">
        <v>2</v>
      </c>
      <c r="JC921">
        <v>50</v>
      </c>
      <c r="JD921" t="s">
        <v>0</v>
      </c>
      <c r="JE921" t="s">
        <v>0</v>
      </c>
      <c r="JF921" t="s">
        <v>0</v>
      </c>
      <c r="JG921" t="s">
        <v>0</v>
      </c>
      <c r="JH921" t="s">
        <v>0</v>
      </c>
      <c r="JI921" t="s">
        <v>0</v>
      </c>
      <c r="JJ921" t="s">
        <v>0</v>
      </c>
      <c r="JK921" t="s">
        <v>0</v>
      </c>
      <c r="JL921" t="s">
        <v>0</v>
      </c>
      <c r="JM921" t="s">
        <v>0</v>
      </c>
      <c r="JN921" t="s">
        <v>0</v>
      </c>
      <c r="JO921" t="s">
        <v>0</v>
      </c>
      <c r="JP921" t="s">
        <v>0</v>
      </c>
      <c r="JQ921" t="s">
        <v>0</v>
      </c>
      <c r="JR921" t="s">
        <v>0</v>
      </c>
      <c r="JS921" t="s">
        <v>0</v>
      </c>
      <c r="JT921" t="s">
        <v>0</v>
      </c>
      <c r="JU921" t="s">
        <v>0</v>
      </c>
      <c r="JV921" t="s">
        <v>0</v>
      </c>
      <c r="JW921">
        <v>2</v>
      </c>
      <c r="JX921">
        <v>0</v>
      </c>
      <c r="JY921">
        <v>1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1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0</v>
      </c>
      <c r="KR921">
        <v>2</v>
      </c>
      <c r="KS921">
        <v>0</v>
      </c>
      <c r="KT921">
        <v>0</v>
      </c>
      <c r="KU921">
        <v>0</v>
      </c>
      <c r="KV921">
        <v>0</v>
      </c>
      <c r="KW921">
        <v>0</v>
      </c>
      <c r="KX921">
        <v>0</v>
      </c>
      <c r="KY921">
        <v>0</v>
      </c>
      <c r="KZ921">
        <v>0</v>
      </c>
      <c r="LA921">
        <v>0</v>
      </c>
      <c r="LB921">
        <v>0</v>
      </c>
      <c r="LC921">
        <v>0</v>
      </c>
      <c r="LD921">
        <v>0</v>
      </c>
      <c r="LE921">
        <v>0</v>
      </c>
      <c r="LF921">
        <v>0</v>
      </c>
      <c r="LG921">
        <v>0</v>
      </c>
      <c r="LH921">
        <v>0</v>
      </c>
      <c r="LI921">
        <v>0</v>
      </c>
      <c r="LJ921">
        <v>0</v>
      </c>
      <c r="LK921">
        <v>0</v>
      </c>
      <c r="LL921">
        <v>0</v>
      </c>
      <c r="LM921">
        <v>0</v>
      </c>
      <c r="LN921">
        <v>0</v>
      </c>
      <c r="LO921">
        <v>0</v>
      </c>
      <c r="LP921">
        <v>0</v>
      </c>
      <c r="LQ921">
        <v>0</v>
      </c>
      <c r="LR921">
        <v>0</v>
      </c>
      <c r="LS921">
        <v>0</v>
      </c>
      <c r="LT921">
        <v>0</v>
      </c>
      <c r="LU921">
        <v>0</v>
      </c>
      <c r="LV921">
        <v>1</v>
      </c>
      <c r="LW921">
        <v>0</v>
      </c>
      <c r="LX921">
        <v>0</v>
      </c>
      <c r="LY921">
        <v>1</v>
      </c>
      <c r="LZ921">
        <v>0</v>
      </c>
      <c r="MA921">
        <v>0</v>
      </c>
      <c r="MB921">
        <v>0</v>
      </c>
      <c r="MC921">
        <v>0</v>
      </c>
      <c r="MD921">
        <v>0</v>
      </c>
      <c r="ME921">
        <v>0</v>
      </c>
      <c r="MF921">
        <v>0</v>
      </c>
      <c r="MG921">
        <v>0</v>
      </c>
      <c r="MH921">
        <v>0</v>
      </c>
      <c r="MI921">
        <v>0</v>
      </c>
      <c r="MJ921">
        <v>0</v>
      </c>
      <c r="MK921">
        <v>0</v>
      </c>
      <c r="ML921">
        <v>0</v>
      </c>
      <c r="MM921">
        <v>1</v>
      </c>
    </row>
    <row r="922" spans="1:351">
      <c r="A922" t="s">
        <v>84</v>
      </c>
      <c r="B922" t="s">
        <v>77</v>
      </c>
      <c r="C922" t="str">
        <f>"206201"</f>
        <v>206201</v>
      </c>
      <c r="D922" t="s">
        <v>83</v>
      </c>
      <c r="E922">
        <v>29</v>
      </c>
      <c r="F922">
        <v>780</v>
      </c>
      <c r="G922">
        <v>600</v>
      </c>
      <c r="H922">
        <v>252</v>
      </c>
      <c r="I922">
        <v>348</v>
      </c>
      <c r="J922">
        <v>1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348</v>
      </c>
      <c r="T922">
        <v>0</v>
      </c>
      <c r="U922">
        <v>0</v>
      </c>
      <c r="V922">
        <v>348</v>
      </c>
      <c r="W922">
        <v>3</v>
      </c>
      <c r="X922">
        <v>1</v>
      </c>
      <c r="Y922">
        <v>2</v>
      </c>
      <c r="Z922">
        <v>0</v>
      </c>
      <c r="AA922">
        <v>345</v>
      </c>
      <c r="AB922">
        <v>181</v>
      </c>
      <c r="AC922">
        <v>4</v>
      </c>
      <c r="AD922">
        <v>13</v>
      </c>
      <c r="AE922">
        <v>1</v>
      </c>
      <c r="AF922">
        <v>91</v>
      </c>
      <c r="AG922">
        <v>6</v>
      </c>
      <c r="AH922">
        <v>49</v>
      </c>
      <c r="AI922">
        <v>5</v>
      </c>
      <c r="AJ922">
        <v>2</v>
      </c>
      <c r="AK922">
        <v>1</v>
      </c>
      <c r="AL922">
        <v>0</v>
      </c>
      <c r="AM922">
        <v>3</v>
      </c>
      <c r="AN922">
        <v>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2</v>
      </c>
      <c r="AX922">
        <v>0</v>
      </c>
      <c r="AY922">
        <v>0</v>
      </c>
      <c r="AZ922">
        <v>1</v>
      </c>
      <c r="BA922">
        <v>0</v>
      </c>
      <c r="BB922">
        <v>0</v>
      </c>
      <c r="BC922">
        <v>1</v>
      </c>
      <c r="BD922">
        <v>1</v>
      </c>
      <c r="BE922">
        <v>181</v>
      </c>
      <c r="BF922">
        <v>60</v>
      </c>
      <c r="BG922">
        <v>16</v>
      </c>
      <c r="BH922">
        <v>3</v>
      </c>
      <c r="BI922">
        <v>2</v>
      </c>
      <c r="BJ922">
        <v>3</v>
      </c>
      <c r="BK922">
        <v>0</v>
      </c>
      <c r="BL922">
        <v>0</v>
      </c>
      <c r="BM922">
        <v>21</v>
      </c>
      <c r="BN922">
        <v>1</v>
      </c>
      <c r="BO922">
        <v>1</v>
      </c>
      <c r="BP922">
        <v>0</v>
      </c>
      <c r="BQ922">
        <v>0</v>
      </c>
      <c r="BR922">
        <v>1</v>
      </c>
      <c r="BS922">
        <v>0</v>
      </c>
      <c r="BT922">
        <v>0</v>
      </c>
      <c r="BU922">
        <v>0</v>
      </c>
      <c r="BV922">
        <v>1</v>
      </c>
      <c r="BW922">
        <v>0</v>
      </c>
      <c r="BX922">
        <v>0</v>
      </c>
      <c r="BY922">
        <v>0</v>
      </c>
      <c r="BZ922">
        <v>0</v>
      </c>
      <c r="CA922">
        <v>1</v>
      </c>
      <c r="CB922">
        <v>1</v>
      </c>
      <c r="CC922">
        <v>0</v>
      </c>
      <c r="CD922">
        <v>1</v>
      </c>
      <c r="CE922">
        <v>0</v>
      </c>
      <c r="CF922">
        <v>0</v>
      </c>
      <c r="CG922">
        <v>0</v>
      </c>
      <c r="CH922">
        <v>8</v>
      </c>
      <c r="CI922">
        <v>60</v>
      </c>
      <c r="CJ922">
        <v>8</v>
      </c>
      <c r="CK922">
        <v>2</v>
      </c>
      <c r="CL922">
        <v>1</v>
      </c>
      <c r="CM922">
        <v>3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1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1</v>
      </c>
      <c r="DI922">
        <v>8</v>
      </c>
      <c r="DJ922">
        <v>17</v>
      </c>
      <c r="DK922">
        <v>7</v>
      </c>
      <c r="DL922">
        <v>0</v>
      </c>
      <c r="DM922">
        <v>2</v>
      </c>
      <c r="DN922">
        <v>0</v>
      </c>
      <c r="DO922">
        <v>1</v>
      </c>
      <c r="DP922">
        <v>0</v>
      </c>
      <c r="DQ922">
        <v>0</v>
      </c>
      <c r="DR922">
        <v>0</v>
      </c>
      <c r="DS922">
        <v>2</v>
      </c>
      <c r="DT922">
        <v>1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1</v>
      </c>
      <c r="EK922">
        <v>0</v>
      </c>
      <c r="EL922">
        <v>3</v>
      </c>
      <c r="EM922">
        <v>17</v>
      </c>
      <c r="EN922">
        <v>16</v>
      </c>
      <c r="EO922">
        <v>1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6</v>
      </c>
      <c r="EV922">
        <v>8</v>
      </c>
      <c r="EW922">
        <v>0</v>
      </c>
      <c r="EX922">
        <v>0</v>
      </c>
      <c r="EY922">
        <v>0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0</v>
      </c>
      <c r="FP922">
        <v>1</v>
      </c>
      <c r="FQ922">
        <v>16</v>
      </c>
      <c r="FR922">
        <v>10</v>
      </c>
      <c r="FS922">
        <v>5</v>
      </c>
      <c r="FT922">
        <v>0</v>
      </c>
      <c r="FU922">
        <v>1</v>
      </c>
      <c r="FV922">
        <v>0</v>
      </c>
      <c r="FW922">
        <v>0</v>
      </c>
      <c r="FX922">
        <v>0</v>
      </c>
      <c r="FY922">
        <v>0</v>
      </c>
      <c r="FZ922">
        <v>0</v>
      </c>
      <c r="GA922">
        <v>0</v>
      </c>
      <c r="GB922">
        <v>3</v>
      </c>
      <c r="GC922">
        <v>0</v>
      </c>
      <c r="GD922">
        <v>0</v>
      </c>
      <c r="GE922">
        <v>0</v>
      </c>
      <c r="GF922">
        <v>0</v>
      </c>
      <c r="GG922">
        <v>0</v>
      </c>
      <c r="GH922">
        <v>0</v>
      </c>
      <c r="GI922">
        <v>0</v>
      </c>
      <c r="GJ922">
        <v>0</v>
      </c>
      <c r="GK922">
        <v>0</v>
      </c>
      <c r="GL922">
        <v>1</v>
      </c>
      <c r="GM922">
        <v>0</v>
      </c>
      <c r="GN922">
        <v>0</v>
      </c>
      <c r="GO922">
        <v>0</v>
      </c>
      <c r="GP922">
        <v>0</v>
      </c>
      <c r="GQ922">
        <v>0</v>
      </c>
      <c r="GR922">
        <v>0</v>
      </c>
      <c r="GS922">
        <v>0</v>
      </c>
      <c r="GT922">
        <v>0</v>
      </c>
      <c r="GU922">
        <v>10</v>
      </c>
      <c r="GV922">
        <v>34</v>
      </c>
      <c r="GW922">
        <v>6</v>
      </c>
      <c r="GX922">
        <v>1</v>
      </c>
      <c r="GY922">
        <v>2</v>
      </c>
      <c r="GZ922">
        <v>17</v>
      </c>
      <c r="HA922">
        <v>2</v>
      </c>
      <c r="HB922">
        <v>0</v>
      </c>
      <c r="HC922">
        <v>0</v>
      </c>
      <c r="HD922">
        <v>0</v>
      </c>
      <c r="HE922">
        <v>0</v>
      </c>
      <c r="HF922">
        <v>0</v>
      </c>
      <c r="HG922">
        <v>0</v>
      </c>
      <c r="HH922">
        <v>2</v>
      </c>
      <c r="HI922">
        <v>0</v>
      </c>
      <c r="HJ922">
        <v>0</v>
      </c>
      <c r="HK922">
        <v>0</v>
      </c>
      <c r="HL922">
        <v>0</v>
      </c>
      <c r="HM922">
        <v>0</v>
      </c>
      <c r="HN922">
        <v>0</v>
      </c>
      <c r="HO922">
        <v>0</v>
      </c>
      <c r="HP922">
        <v>0</v>
      </c>
      <c r="HQ922">
        <v>0</v>
      </c>
      <c r="HR922">
        <v>0</v>
      </c>
      <c r="HS922">
        <v>0</v>
      </c>
      <c r="HT922">
        <v>0</v>
      </c>
      <c r="HU922">
        <v>0</v>
      </c>
      <c r="HV922">
        <v>0</v>
      </c>
      <c r="HW922">
        <v>0</v>
      </c>
      <c r="HX922">
        <v>4</v>
      </c>
      <c r="HY922">
        <v>34</v>
      </c>
      <c r="HZ922">
        <v>16</v>
      </c>
      <c r="IA922">
        <v>9</v>
      </c>
      <c r="IB922">
        <v>3</v>
      </c>
      <c r="IC922">
        <v>0</v>
      </c>
      <c r="ID922">
        <v>0</v>
      </c>
      <c r="IE922">
        <v>1</v>
      </c>
      <c r="IF922">
        <v>0</v>
      </c>
      <c r="IG922">
        <v>1</v>
      </c>
      <c r="IH922">
        <v>0</v>
      </c>
      <c r="II922">
        <v>0</v>
      </c>
      <c r="IJ922">
        <v>0</v>
      </c>
      <c r="IK922">
        <v>0</v>
      </c>
      <c r="IL922">
        <v>0</v>
      </c>
      <c r="IM922">
        <v>0</v>
      </c>
      <c r="IN922">
        <v>0</v>
      </c>
      <c r="IO922">
        <v>0</v>
      </c>
      <c r="IP922">
        <v>0</v>
      </c>
      <c r="IQ922">
        <v>0</v>
      </c>
      <c r="IR922">
        <v>0</v>
      </c>
      <c r="IS922">
        <v>0</v>
      </c>
      <c r="IT922">
        <v>0</v>
      </c>
      <c r="IU922">
        <v>0</v>
      </c>
      <c r="IV922">
        <v>0</v>
      </c>
      <c r="IW922">
        <v>0</v>
      </c>
      <c r="IX922">
        <v>0</v>
      </c>
      <c r="IY922">
        <v>0</v>
      </c>
      <c r="IZ922">
        <v>0</v>
      </c>
      <c r="JA922">
        <v>0</v>
      </c>
      <c r="JB922">
        <v>2</v>
      </c>
      <c r="JC922">
        <v>16</v>
      </c>
      <c r="JD922" t="s">
        <v>0</v>
      </c>
      <c r="JE922" t="s">
        <v>0</v>
      </c>
      <c r="JF922" t="s">
        <v>0</v>
      </c>
      <c r="JG922" t="s">
        <v>0</v>
      </c>
      <c r="JH922" t="s">
        <v>0</v>
      </c>
      <c r="JI922" t="s">
        <v>0</v>
      </c>
      <c r="JJ922" t="s">
        <v>0</v>
      </c>
      <c r="JK922" t="s">
        <v>0</v>
      </c>
      <c r="JL922" t="s">
        <v>0</v>
      </c>
      <c r="JM922" t="s">
        <v>0</v>
      </c>
      <c r="JN922" t="s">
        <v>0</v>
      </c>
      <c r="JO922" t="s">
        <v>0</v>
      </c>
      <c r="JP922" t="s">
        <v>0</v>
      </c>
      <c r="JQ922" t="s">
        <v>0</v>
      </c>
      <c r="JR922" t="s">
        <v>0</v>
      </c>
      <c r="JS922" t="s">
        <v>0</v>
      </c>
      <c r="JT922" t="s">
        <v>0</v>
      </c>
      <c r="JU922" t="s">
        <v>0</v>
      </c>
      <c r="JV922" t="s">
        <v>0</v>
      </c>
      <c r="JW922">
        <v>3</v>
      </c>
      <c r="JX922">
        <v>1</v>
      </c>
      <c r="JY922">
        <v>0</v>
      </c>
      <c r="JZ922">
        <v>0</v>
      </c>
      <c r="KA922">
        <v>0</v>
      </c>
      <c r="KB922">
        <v>0</v>
      </c>
      <c r="KC922">
        <v>1</v>
      </c>
      <c r="KD922">
        <v>0</v>
      </c>
      <c r="KE922">
        <v>0</v>
      </c>
      <c r="KF922">
        <v>0</v>
      </c>
      <c r="KG922">
        <v>1</v>
      </c>
      <c r="KH922">
        <v>0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0</v>
      </c>
      <c r="KO922">
        <v>0</v>
      </c>
      <c r="KP922">
        <v>0</v>
      </c>
      <c r="KQ922">
        <v>0</v>
      </c>
      <c r="KR922">
        <v>3</v>
      </c>
      <c r="KS922">
        <v>0</v>
      </c>
      <c r="KT922">
        <v>0</v>
      </c>
      <c r="KU922">
        <v>0</v>
      </c>
      <c r="KV922">
        <v>0</v>
      </c>
      <c r="KW922">
        <v>0</v>
      </c>
      <c r="KX922">
        <v>0</v>
      </c>
      <c r="KY922">
        <v>0</v>
      </c>
      <c r="KZ922">
        <v>0</v>
      </c>
      <c r="LA922">
        <v>0</v>
      </c>
      <c r="LB922">
        <v>0</v>
      </c>
      <c r="LC922">
        <v>0</v>
      </c>
      <c r="LD922">
        <v>0</v>
      </c>
      <c r="LE922">
        <v>0</v>
      </c>
      <c r="LF922">
        <v>0</v>
      </c>
      <c r="LG922">
        <v>0</v>
      </c>
      <c r="LH922">
        <v>0</v>
      </c>
      <c r="LI922">
        <v>0</v>
      </c>
      <c r="LJ922">
        <v>0</v>
      </c>
      <c r="LK922">
        <v>0</v>
      </c>
      <c r="LL922">
        <v>0</v>
      </c>
      <c r="LM922">
        <v>0</v>
      </c>
      <c r="LN922">
        <v>0</v>
      </c>
      <c r="LO922">
        <v>0</v>
      </c>
      <c r="LP922">
        <v>0</v>
      </c>
      <c r="LQ922">
        <v>0</v>
      </c>
      <c r="LR922">
        <v>0</v>
      </c>
      <c r="LS922">
        <v>0</v>
      </c>
      <c r="LT922">
        <v>0</v>
      </c>
      <c r="LU922">
        <v>0</v>
      </c>
      <c r="LV922">
        <v>0</v>
      </c>
      <c r="LW922">
        <v>0</v>
      </c>
      <c r="LX922">
        <v>0</v>
      </c>
      <c r="LY922">
        <v>0</v>
      </c>
      <c r="LZ922">
        <v>0</v>
      </c>
      <c r="MA922">
        <v>0</v>
      </c>
      <c r="MB922">
        <v>0</v>
      </c>
      <c r="MC922">
        <v>0</v>
      </c>
      <c r="MD922">
        <v>0</v>
      </c>
      <c r="ME922">
        <v>0</v>
      </c>
      <c r="MF922">
        <v>0</v>
      </c>
      <c r="MG922">
        <v>0</v>
      </c>
      <c r="MH922">
        <v>0</v>
      </c>
      <c r="MI922">
        <v>0</v>
      </c>
      <c r="MJ922">
        <v>0</v>
      </c>
      <c r="MK922">
        <v>0</v>
      </c>
      <c r="ML922">
        <v>0</v>
      </c>
      <c r="MM922">
        <v>0</v>
      </c>
    </row>
    <row r="923" spans="1:351">
      <c r="A923" t="s">
        <v>82</v>
      </c>
      <c r="B923" t="s">
        <v>77</v>
      </c>
      <c r="C923" t="str">
        <f>"206201"</f>
        <v>206201</v>
      </c>
      <c r="D923" t="s">
        <v>81</v>
      </c>
      <c r="E923">
        <v>30</v>
      </c>
      <c r="F923">
        <v>1197</v>
      </c>
      <c r="G923">
        <v>930</v>
      </c>
      <c r="H923">
        <v>355</v>
      </c>
      <c r="I923">
        <v>575</v>
      </c>
      <c r="J923">
        <v>1</v>
      </c>
      <c r="K923">
        <v>2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574</v>
      </c>
      <c r="T923">
        <v>0</v>
      </c>
      <c r="U923">
        <v>0</v>
      </c>
      <c r="V923">
        <v>574</v>
      </c>
      <c r="W923">
        <v>13</v>
      </c>
      <c r="X923">
        <v>6</v>
      </c>
      <c r="Y923">
        <v>7</v>
      </c>
      <c r="Z923">
        <v>0</v>
      </c>
      <c r="AA923">
        <v>561</v>
      </c>
      <c r="AB923">
        <v>344</v>
      </c>
      <c r="AC923">
        <v>14</v>
      </c>
      <c r="AD923">
        <v>15</v>
      </c>
      <c r="AE923">
        <v>0</v>
      </c>
      <c r="AF923">
        <v>153</v>
      </c>
      <c r="AG923">
        <v>6</v>
      </c>
      <c r="AH923">
        <v>124</v>
      </c>
      <c r="AI923">
        <v>8</v>
      </c>
      <c r="AJ923">
        <v>0</v>
      </c>
      <c r="AK923">
        <v>3</v>
      </c>
      <c r="AL923">
        <v>2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3</v>
      </c>
      <c r="AS923">
        <v>0</v>
      </c>
      <c r="AT923">
        <v>0</v>
      </c>
      <c r="AU923">
        <v>0</v>
      </c>
      <c r="AV923">
        <v>0</v>
      </c>
      <c r="AW923">
        <v>4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10</v>
      </c>
      <c r="BD923">
        <v>2</v>
      </c>
      <c r="BE923">
        <v>344</v>
      </c>
      <c r="BF923">
        <v>89</v>
      </c>
      <c r="BG923">
        <v>22</v>
      </c>
      <c r="BH923">
        <v>3</v>
      </c>
      <c r="BI923">
        <v>3</v>
      </c>
      <c r="BJ923">
        <v>2</v>
      </c>
      <c r="BK923">
        <v>1</v>
      </c>
      <c r="BL923">
        <v>1</v>
      </c>
      <c r="BM923">
        <v>35</v>
      </c>
      <c r="BN923">
        <v>2</v>
      </c>
      <c r="BO923">
        <v>0</v>
      </c>
      <c r="BP923">
        <v>0</v>
      </c>
      <c r="BQ923">
        <v>2</v>
      </c>
      <c r="BR923">
        <v>0</v>
      </c>
      <c r="BS923">
        <v>0</v>
      </c>
      <c r="BT923">
        <v>1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1</v>
      </c>
      <c r="CD923">
        <v>0</v>
      </c>
      <c r="CE923">
        <v>2</v>
      </c>
      <c r="CF923">
        <v>0</v>
      </c>
      <c r="CG923">
        <v>0</v>
      </c>
      <c r="CH923">
        <v>14</v>
      </c>
      <c r="CI923">
        <v>89</v>
      </c>
      <c r="CJ923">
        <v>13</v>
      </c>
      <c r="CK923">
        <v>3</v>
      </c>
      <c r="CL923">
        <v>0</v>
      </c>
      <c r="CM923">
        <v>4</v>
      </c>
      <c r="CN923">
        <v>0</v>
      </c>
      <c r="CO923">
        <v>2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1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1</v>
      </c>
      <c r="DF923">
        <v>0</v>
      </c>
      <c r="DG923">
        <v>0</v>
      </c>
      <c r="DH923">
        <v>2</v>
      </c>
      <c r="DI923">
        <v>13</v>
      </c>
      <c r="DJ923">
        <v>21</v>
      </c>
      <c r="DK923">
        <v>9</v>
      </c>
      <c r="DL923">
        <v>1</v>
      </c>
      <c r="DM923">
        <v>1</v>
      </c>
      <c r="DN923">
        <v>1</v>
      </c>
      <c r="DO923">
        <v>1</v>
      </c>
      <c r="DP923">
        <v>1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1</v>
      </c>
      <c r="EB923">
        <v>0</v>
      </c>
      <c r="EC923">
        <v>3</v>
      </c>
      <c r="ED923">
        <v>0</v>
      </c>
      <c r="EE923">
        <v>0</v>
      </c>
      <c r="EF923">
        <v>0</v>
      </c>
      <c r="EG923">
        <v>0</v>
      </c>
      <c r="EH923">
        <v>2</v>
      </c>
      <c r="EI923">
        <v>1</v>
      </c>
      <c r="EJ923">
        <v>0</v>
      </c>
      <c r="EK923">
        <v>0</v>
      </c>
      <c r="EL923">
        <v>0</v>
      </c>
      <c r="EM923">
        <v>21</v>
      </c>
      <c r="EN923">
        <v>17</v>
      </c>
      <c r="EO923">
        <v>1</v>
      </c>
      <c r="EP923">
        <v>0</v>
      </c>
      <c r="EQ923">
        <v>0</v>
      </c>
      <c r="ER923">
        <v>0</v>
      </c>
      <c r="ES923">
        <v>2</v>
      </c>
      <c r="ET923">
        <v>0</v>
      </c>
      <c r="EU923">
        <v>12</v>
      </c>
      <c r="EV923">
        <v>1</v>
      </c>
      <c r="EW923">
        <v>0</v>
      </c>
      <c r="EX923">
        <v>1</v>
      </c>
      <c r="EY923">
        <v>0</v>
      </c>
      <c r="EZ923">
        <v>0</v>
      </c>
      <c r="FA923">
        <v>0</v>
      </c>
      <c r="FB923">
        <v>0</v>
      </c>
      <c r="FC923">
        <v>0</v>
      </c>
      <c r="FD923">
        <v>0</v>
      </c>
      <c r="FE923">
        <v>0</v>
      </c>
      <c r="FF923">
        <v>0</v>
      </c>
      <c r="FG923">
        <v>0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0</v>
      </c>
      <c r="FP923">
        <v>0</v>
      </c>
      <c r="FQ923">
        <v>17</v>
      </c>
      <c r="FR923">
        <v>19</v>
      </c>
      <c r="FS923">
        <v>9</v>
      </c>
      <c r="FT923">
        <v>0</v>
      </c>
      <c r="FU923">
        <v>1</v>
      </c>
      <c r="FV923">
        <v>0</v>
      </c>
      <c r="FW923">
        <v>1</v>
      </c>
      <c r="FX923">
        <v>0</v>
      </c>
      <c r="FY923">
        <v>0</v>
      </c>
      <c r="FZ923">
        <v>0</v>
      </c>
      <c r="GA923">
        <v>0</v>
      </c>
      <c r="GB923">
        <v>5</v>
      </c>
      <c r="GC923">
        <v>0</v>
      </c>
      <c r="GD923">
        <v>0</v>
      </c>
      <c r="GE923">
        <v>1</v>
      </c>
      <c r="GF923">
        <v>0</v>
      </c>
      <c r="GG923">
        <v>0</v>
      </c>
      <c r="GH923">
        <v>0</v>
      </c>
      <c r="GI923">
        <v>0</v>
      </c>
      <c r="GJ923">
        <v>0</v>
      </c>
      <c r="GK923">
        <v>0</v>
      </c>
      <c r="GL923">
        <v>0</v>
      </c>
      <c r="GM923">
        <v>0</v>
      </c>
      <c r="GN923">
        <v>0</v>
      </c>
      <c r="GO923">
        <v>0</v>
      </c>
      <c r="GP923">
        <v>0</v>
      </c>
      <c r="GQ923">
        <v>2</v>
      </c>
      <c r="GR923">
        <v>0</v>
      </c>
      <c r="GS923">
        <v>0</v>
      </c>
      <c r="GT923">
        <v>0</v>
      </c>
      <c r="GU923">
        <v>19</v>
      </c>
      <c r="GV923">
        <v>28</v>
      </c>
      <c r="GW923">
        <v>10</v>
      </c>
      <c r="GX923">
        <v>1</v>
      </c>
      <c r="GY923">
        <v>3</v>
      </c>
      <c r="GZ923">
        <v>8</v>
      </c>
      <c r="HA923">
        <v>0</v>
      </c>
      <c r="HB923">
        <v>0</v>
      </c>
      <c r="HC923">
        <v>0</v>
      </c>
      <c r="HD923">
        <v>0</v>
      </c>
      <c r="HE923">
        <v>0</v>
      </c>
      <c r="HF923">
        <v>1</v>
      </c>
      <c r="HG923">
        <v>0</v>
      </c>
      <c r="HH923">
        <v>0</v>
      </c>
      <c r="HI923">
        <v>1</v>
      </c>
      <c r="HJ923">
        <v>0</v>
      </c>
      <c r="HK923">
        <v>0</v>
      </c>
      <c r="HL923">
        <v>0</v>
      </c>
      <c r="HM923">
        <v>0</v>
      </c>
      <c r="HN923">
        <v>1</v>
      </c>
      <c r="HO923">
        <v>0</v>
      </c>
      <c r="HP923">
        <v>0</v>
      </c>
      <c r="HQ923">
        <v>0</v>
      </c>
      <c r="HR923">
        <v>0</v>
      </c>
      <c r="HS923">
        <v>0</v>
      </c>
      <c r="HT923">
        <v>3</v>
      </c>
      <c r="HU923">
        <v>0</v>
      </c>
      <c r="HV923">
        <v>0</v>
      </c>
      <c r="HW923">
        <v>0</v>
      </c>
      <c r="HX923">
        <v>0</v>
      </c>
      <c r="HY923">
        <v>28</v>
      </c>
      <c r="HZ923">
        <v>28</v>
      </c>
      <c r="IA923">
        <v>15</v>
      </c>
      <c r="IB923">
        <v>7</v>
      </c>
      <c r="IC923">
        <v>1</v>
      </c>
      <c r="ID923">
        <v>0</v>
      </c>
      <c r="IE923">
        <v>1</v>
      </c>
      <c r="IF923">
        <v>1</v>
      </c>
      <c r="IG923">
        <v>0</v>
      </c>
      <c r="IH923">
        <v>1</v>
      </c>
      <c r="II923">
        <v>0</v>
      </c>
      <c r="IJ923">
        <v>0</v>
      </c>
      <c r="IK923">
        <v>0</v>
      </c>
      <c r="IL923">
        <v>0</v>
      </c>
      <c r="IM923">
        <v>0</v>
      </c>
      <c r="IN923">
        <v>0</v>
      </c>
      <c r="IO923">
        <v>0</v>
      </c>
      <c r="IP923">
        <v>0</v>
      </c>
      <c r="IQ923">
        <v>0</v>
      </c>
      <c r="IR923">
        <v>0</v>
      </c>
      <c r="IS923">
        <v>0</v>
      </c>
      <c r="IT923">
        <v>0</v>
      </c>
      <c r="IU923">
        <v>0</v>
      </c>
      <c r="IV923">
        <v>0</v>
      </c>
      <c r="IW923">
        <v>1</v>
      </c>
      <c r="IX923">
        <v>0</v>
      </c>
      <c r="IY923">
        <v>0</v>
      </c>
      <c r="IZ923">
        <v>1</v>
      </c>
      <c r="JA923">
        <v>0</v>
      </c>
      <c r="JB923">
        <v>0</v>
      </c>
      <c r="JC923">
        <v>28</v>
      </c>
      <c r="JD923" t="s">
        <v>0</v>
      </c>
      <c r="JE923" t="s">
        <v>0</v>
      </c>
      <c r="JF923" t="s">
        <v>0</v>
      </c>
      <c r="JG923" t="s">
        <v>0</v>
      </c>
      <c r="JH923" t="s">
        <v>0</v>
      </c>
      <c r="JI923" t="s">
        <v>0</v>
      </c>
      <c r="JJ923" t="s">
        <v>0</v>
      </c>
      <c r="JK923" t="s">
        <v>0</v>
      </c>
      <c r="JL923" t="s">
        <v>0</v>
      </c>
      <c r="JM923" t="s">
        <v>0</v>
      </c>
      <c r="JN923" t="s">
        <v>0</v>
      </c>
      <c r="JO923" t="s">
        <v>0</v>
      </c>
      <c r="JP923" t="s">
        <v>0</v>
      </c>
      <c r="JQ923" t="s">
        <v>0</v>
      </c>
      <c r="JR923" t="s">
        <v>0</v>
      </c>
      <c r="JS923" t="s">
        <v>0</v>
      </c>
      <c r="JT923" t="s">
        <v>0</v>
      </c>
      <c r="JU923" t="s">
        <v>0</v>
      </c>
      <c r="JV923" t="s">
        <v>0</v>
      </c>
      <c r="JW923">
        <v>1</v>
      </c>
      <c r="JX923">
        <v>0</v>
      </c>
      <c r="JY923">
        <v>0</v>
      </c>
      <c r="JZ923">
        <v>0</v>
      </c>
      <c r="KA923">
        <v>0</v>
      </c>
      <c r="KB923">
        <v>0</v>
      </c>
      <c r="KC923">
        <v>0</v>
      </c>
      <c r="KD923">
        <v>1</v>
      </c>
      <c r="KE923">
        <v>0</v>
      </c>
      <c r="KF923">
        <v>0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0</v>
      </c>
      <c r="KR923">
        <v>1</v>
      </c>
      <c r="KS923">
        <v>0</v>
      </c>
      <c r="KT923">
        <v>0</v>
      </c>
      <c r="KU923">
        <v>0</v>
      </c>
      <c r="KV923">
        <v>0</v>
      </c>
      <c r="KW923">
        <v>0</v>
      </c>
      <c r="KX923">
        <v>0</v>
      </c>
      <c r="KY923">
        <v>0</v>
      </c>
      <c r="KZ923">
        <v>0</v>
      </c>
      <c r="LA923">
        <v>0</v>
      </c>
      <c r="LB923">
        <v>0</v>
      </c>
      <c r="LC923">
        <v>0</v>
      </c>
      <c r="LD923">
        <v>0</v>
      </c>
      <c r="LE923">
        <v>0</v>
      </c>
      <c r="LF923">
        <v>0</v>
      </c>
      <c r="LG923">
        <v>0</v>
      </c>
      <c r="LH923">
        <v>0</v>
      </c>
      <c r="LI923">
        <v>0</v>
      </c>
      <c r="LJ923">
        <v>0</v>
      </c>
      <c r="LK923">
        <v>0</v>
      </c>
      <c r="LL923">
        <v>0</v>
      </c>
      <c r="LM923">
        <v>0</v>
      </c>
      <c r="LN923">
        <v>0</v>
      </c>
      <c r="LO923">
        <v>0</v>
      </c>
      <c r="LP923">
        <v>0</v>
      </c>
      <c r="LQ923">
        <v>0</v>
      </c>
      <c r="LR923">
        <v>0</v>
      </c>
      <c r="LS923">
        <v>0</v>
      </c>
      <c r="LT923">
        <v>0</v>
      </c>
      <c r="LU923">
        <v>0</v>
      </c>
      <c r="LV923">
        <v>1</v>
      </c>
      <c r="LW923">
        <v>0</v>
      </c>
      <c r="LX923">
        <v>0</v>
      </c>
      <c r="LY923">
        <v>0</v>
      </c>
      <c r="LZ923">
        <v>0</v>
      </c>
      <c r="MA923">
        <v>0</v>
      </c>
      <c r="MB923">
        <v>0</v>
      </c>
      <c r="MC923">
        <v>0</v>
      </c>
      <c r="MD923">
        <v>1</v>
      </c>
      <c r="ME923">
        <v>0</v>
      </c>
      <c r="MF923">
        <v>0</v>
      </c>
      <c r="MG923">
        <v>0</v>
      </c>
      <c r="MH923">
        <v>0</v>
      </c>
      <c r="MI923">
        <v>0</v>
      </c>
      <c r="MJ923">
        <v>0</v>
      </c>
      <c r="MK923">
        <v>0</v>
      </c>
      <c r="ML923">
        <v>0</v>
      </c>
      <c r="MM923">
        <v>1</v>
      </c>
    </row>
    <row r="924" spans="1:351">
      <c r="A924" t="s">
        <v>80</v>
      </c>
      <c r="B924" t="s">
        <v>77</v>
      </c>
      <c r="C924" t="str">
        <f>"206201"</f>
        <v>206201</v>
      </c>
      <c r="D924" t="s">
        <v>79</v>
      </c>
      <c r="E924">
        <v>31</v>
      </c>
      <c r="F924">
        <v>1419</v>
      </c>
      <c r="G924">
        <v>1080</v>
      </c>
      <c r="H924">
        <v>315</v>
      </c>
      <c r="I924">
        <v>765</v>
      </c>
      <c r="J924">
        <v>0</v>
      </c>
      <c r="K924">
        <v>2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764</v>
      </c>
      <c r="T924">
        <v>0</v>
      </c>
      <c r="U924">
        <v>0</v>
      </c>
      <c r="V924">
        <v>764</v>
      </c>
      <c r="W924">
        <v>10</v>
      </c>
      <c r="X924">
        <v>5</v>
      </c>
      <c r="Y924">
        <v>2</v>
      </c>
      <c r="Z924">
        <v>3</v>
      </c>
      <c r="AA924">
        <v>754</v>
      </c>
      <c r="AB924">
        <v>357</v>
      </c>
      <c r="AC924">
        <v>13</v>
      </c>
      <c r="AD924">
        <v>36</v>
      </c>
      <c r="AE924">
        <v>4</v>
      </c>
      <c r="AF924">
        <v>115</v>
      </c>
      <c r="AG924">
        <v>7</v>
      </c>
      <c r="AH924">
        <v>143</v>
      </c>
      <c r="AI924">
        <v>17</v>
      </c>
      <c r="AJ924">
        <v>0</v>
      </c>
      <c r="AK924">
        <v>1</v>
      </c>
      <c r="AL924">
        <v>0</v>
      </c>
      <c r="AM924">
        <v>3</v>
      </c>
      <c r="AN924">
        <v>0</v>
      </c>
      <c r="AO924">
        <v>0</v>
      </c>
      <c r="AP924">
        <v>0</v>
      </c>
      <c r="AQ924">
        <v>0</v>
      </c>
      <c r="AR924">
        <v>2</v>
      </c>
      <c r="AS924">
        <v>0</v>
      </c>
      <c r="AT924">
        <v>0</v>
      </c>
      <c r="AU924">
        <v>0</v>
      </c>
      <c r="AV924">
        <v>3</v>
      </c>
      <c r="AW924">
        <v>4</v>
      </c>
      <c r="AX924">
        <v>1</v>
      </c>
      <c r="AY924">
        <v>1</v>
      </c>
      <c r="AZ924">
        <v>0</v>
      </c>
      <c r="BA924">
        <v>1</v>
      </c>
      <c r="BB924">
        <v>2</v>
      </c>
      <c r="BC924">
        <v>2</v>
      </c>
      <c r="BD924">
        <v>2</v>
      </c>
      <c r="BE924">
        <v>357</v>
      </c>
      <c r="BF924">
        <v>128</v>
      </c>
      <c r="BG924">
        <v>41</v>
      </c>
      <c r="BH924">
        <v>13</v>
      </c>
      <c r="BI924">
        <v>7</v>
      </c>
      <c r="BJ924">
        <v>0</v>
      </c>
      <c r="BK924">
        <v>0</v>
      </c>
      <c r="BL924">
        <v>0</v>
      </c>
      <c r="BM924">
        <v>42</v>
      </c>
      <c r="BN924">
        <v>2</v>
      </c>
      <c r="BO924">
        <v>0</v>
      </c>
      <c r="BP924">
        <v>0</v>
      </c>
      <c r="BQ924">
        <v>5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1</v>
      </c>
      <c r="BX924">
        <v>0</v>
      </c>
      <c r="BY924">
        <v>0</v>
      </c>
      <c r="BZ924">
        <v>1</v>
      </c>
      <c r="CA924">
        <v>1</v>
      </c>
      <c r="CB924">
        <v>0</v>
      </c>
      <c r="CC924">
        <v>2</v>
      </c>
      <c r="CD924">
        <v>0</v>
      </c>
      <c r="CE924">
        <v>0</v>
      </c>
      <c r="CF924">
        <v>1</v>
      </c>
      <c r="CG924">
        <v>1</v>
      </c>
      <c r="CH924">
        <v>11</v>
      </c>
      <c r="CI924">
        <v>128</v>
      </c>
      <c r="CJ924">
        <v>20</v>
      </c>
      <c r="CK924">
        <v>5</v>
      </c>
      <c r="CL924">
        <v>1</v>
      </c>
      <c r="CM924">
        <v>6</v>
      </c>
      <c r="CN924">
        <v>0</v>
      </c>
      <c r="CO924">
        <v>1</v>
      </c>
      <c r="CP924">
        <v>0</v>
      </c>
      <c r="CQ924">
        <v>0</v>
      </c>
      <c r="CR924">
        <v>0</v>
      </c>
      <c r="CS924">
        <v>1</v>
      </c>
      <c r="CT924">
        <v>3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1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2</v>
      </c>
      <c r="DI924">
        <v>20</v>
      </c>
      <c r="DJ924">
        <v>40</v>
      </c>
      <c r="DK924">
        <v>18</v>
      </c>
      <c r="DL924">
        <v>1</v>
      </c>
      <c r="DM924">
        <v>5</v>
      </c>
      <c r="DN924">
        <v>1</v>
      </c>
      <c r="DO924">
        <v>1</v>
      </c>
      <c r="DP924">
        <v>1</v>
      </c>
      <c r="DQ924">
        <v>1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1</v>
      </c>
      <c r="DX924">
        <v>0</v>
      </c>
      <c r="DY924">
        <v>1</v>
      </c>
      <c r="DZ924">
        <v>0</v>
      </c>
      <c r="EA924">
        <v>1</v>
      </c>
      <c r="EB924">
        <v>1</v>
      </c>
      <c r="EC924">
        <v>0</v>
      </c>
      <c r="ED924">
        <v>0</v>
      </c>
      <c r="EE924">
        <v>1</v>
      </c>
      <c r="EF924">
        <v>0</v>
      </c>
      <c r="EG924">
        <v>2</v>
      </c>
      <c r="EH924">
        <v>1</v>
      </c>
      <c r="EI924">
        <v>1</v>
      </c>
      <c r="EJ924">
        <v>1</v>
      </c>
      <c r="EK924">
        <v>0</v>
      </c>
      <c r="EL924">
        <v>2</v>
      </c>
      <c r="EM924">
        <v>40</v>
      </c>
      <c r="EN924">
        <v>19</v>
      </c>
      <c r="EO924">
        <v>1</v>
      </c>
      <c r="EP924">
        <v>0</v>
      </c>
      <c r="EQ924">
        <v>1</v>
      </c>
      <c r="ER924">
        <v>0</v>
      </c>
      <c r="ES924">
        <v>2</v>
      </c>
      <c r="ET924">
        <v>0</v>
      </c>
      <c r="EU924">
        <v>9</v>
      </c>
      <c r="EV924">
        <v>2</v>
      </c>
      <c r="EW924">
        <v>0</v>
      </c>
      <c r="EX924">
        <v>0</v>
      </c>
      <c r="EY924">
        <v>0</v>
      </c>
      <c r="EZ924">
        <v>0</v>
      </c>
      <c r="FA924">
        <v>0</v>
      </c>
      <c r="FB924">
        <v>0</v>
      </c>
      <c r="FC924">
        <v>0</v>
      </c>
      <c r="FD924">
        <v>1</v>
      </c>
      <c r="FE924">
        <v>0</v>
      </c>
      <c r="FF924">
        <v>0</v>
      </c>
      <c r="FG924">
        <v>0</v>
      </c>
      <c r="FH924">
        <v>1</v>
      </c>
      <c r="FI924">
        <v>0</v>
      </c>
      <c r="FJ924">
        <v>1</v>
      </c>
      <c r="FK924">
        <v>0</v>
      </c>
      <c r="FL924">
        <v>0</v>
      </c>
      <c r="FM924">
        <v>0</v>
      </c>
      <c r="FN924">
        <v>0</v>
      </c>
      <c r="FO924">
        <v>1</v>
      </c>
      <c r="FP924">
        <v>0</v>
      </c>
      <c r="FQ924">
        <v>19</v>
      </c>
      <c r="FR924">
        <v>48</v>
      </c>
      <c r="FS924">
        <v>14</v>
      </c>
      <c r="FT924">
        <v>2</v>
      </c>
      <c r="FU924">
        <v>0</v>
      </c>
      <c r="FV924">
        <v>1</v>
      </c>
      <c r="FW924">
        <v>1</v>
      </c>
      <c r="FX924">
        <v>0</v>
      </c>
      <c r="FY924">
        <v>0</v>
      </c>
      <c r="FZ924">
        <v>0</v>
      </c>
      <c r="GA924">
        <v>0</v>
      </c>
      <c r="GB924">
        <v>24</v>
      </c>
      <c r="GC924">
        <v>0</v>
      </c>
      <c r="GD924">
        <v>0</v>
      </c>
      <c r="GE924">
        <v>0</v>
      </c>
      <c r="GF924">
        <v>0</v>
      </c>
      <c r="GG924">
        <v>0</v>
      </c>
      <c r="GH924">
        <v>1</v>
      </c>
      <c r="GI924">
        <v>1</v>
      </c>
      <c r="GJ924">
        <v>1</v>
      </c>
      <c r="GK924">
        <v>0</v>
      </c>
      <c r="GL924">
        <v>0</v>
      </c>
      <c r="GM924">
        <v>0</v>
      </c>
      <c r="GN924">
        <v>0</v>
      </c>
      <c r="GO924">
        <v>0</v>
      </c>
      <c r="GP924">
        <v>0</v>
      </c>
      <c r="GQ924">
        <v>0</v>
      </c>
      <c r="GR924">
        <v>0</v>
      </c>
      <c r="GS924">
        <v>0</v>
      </c>
      <c r="GT924">
        <v>3</v>
      </c>
      <c r="GU924">
        <v>48</v>
      </c>
      <c r="GV924">
        <v>73</v>
      </c>
      <c r="GW924">
        <v>24</v>
      </c>
      <c r="GX924">
        <v>1</v>
      </c>
      <c r="GY924">
        <v>10</v>
      </c>
      <c r="GZ924">
        <v>27</v>
      </c>
      <c r="HA924">
        <v>2</v>
      </c>
      <c r="HB924">
        <v>1</v>
      </c>
      <c r="HC924">
        <v>0</v>
      </c>
      <c r="HD924">
        <v>0</v>
      </c>
      <c r="HE924">
        <v>0</v>
      </c>
      <c r="HF924">
        <v>0</v>
      </c>
      <c r="HG924">
        <v>0</v>
      </c>
      <c r="HH924">
        <v>2</v>
      </c>
      <c r="HI924">
        <v>2</v>
      </c>
      <c r="HJ924">
        <v>0</v>
      </c>
      <c r="HK924">
        <v>0</v>
      </c>
      <c r="HL924">
        <v>0</v>
      </c>
      <c r="HM924">
        <v>0</v>
      </c>
      <c r="HN924">
        <v>1</v>
      </c>
      <c r="HO924">
        <v>0</v>
      </c>
      <c r="HP924">
        <v>0</v>
      </c>
      <c r="HQ924">
        <v>0</v>
      </c>
      <c r="HR924">
        <v>0</v>
      </c>
      <c r="HS924">
        <v>0</v>
      </c>
      <c r="HT924">
        <v>0</v>
      </c>
      <c r="HU924">
        <v>2</v>
      </c>
      <c r="HV924">
        <v>0</v>
      </c>
      <c r="HW924">
        <v>1</v>
      </c>
      <c r="HX924">
        <v>0</v>
      </c>
      <c r="HY924">
        <v>73</v>
      </c>
      <c r="HZ924">
        <v>64</v>
      </c>
      <c r="IA924">
        <v>34</v>
      </c>
      <c r="IB924">
        <v>21</v>
      </c>
      <c r="IC924">
        <v>0</v>
      </c>
      <c r="ID924">
        <v>2</v>
      </c>
      <c r="IE924">
        <v>1</v>
      </c>
      <c r="IF924">
        <v>0</v>
      </c>
      <c r="IG924">
        <v>0</v>
      </c>
      <c r="IH924">
        <v>1</v>
      </c>
      <c r="II924">
        <v>0</v>
      </c>
      <c r="IJ924">
        <v>0</v>
      </c>
      <c r="IK924">
        <v>0</v>
      </c>
      <c r="IL924">
        <v>1</v>
      </c>
      <c r="IM924">
        <v>0</v>
      </c>
      <c r="IN924">
        <v>0</v>
      </c>
      <c r="IO924">
        <v>1</v>
      </c>
      <c r="IP924">
        <v>0</v>
      </c>
      <c r="IQ924">
        <v>0</v>
      </c>
      <c r="IR924">
        <v>0</v>
      </c>
      <c r="IS924">
        <v>0</v>
      </c>
      <c r="IT924">
        <v>0</v>
      </c>
      <c r="IU924">
        <v>0</v>
      </c>
      <c r="IV924">
        <v>0</v>
      </c>
      <c r="IW924">
        <v>0</v>
      </c>
      <c r="IX924">
        <v>0</v>
      </c>
      <c r="IY924">
        <v>1</v>
      </c>
      <c r="IZ924">
        <v>0</v>
      </c>
      <c r="JA924">
        <v>0</v>
      </c>
      <c r="JB924">
        <v>2</v>
      </c>
      <c r="JC924">
        <v>64</v>
      </c>
      <c r="JD924" t="s">
        <v>0</v>
      </c>
      <c r="JE924" t="s">
        <v>0</v>
      </c>
      <c r="JF924" t="s">
        <v>0</v>
      </c>
      <c r="JG924" t="s">
        <v>0</v>
      </c>
      <c r="JH924" t="s">
        <v>0</v>
      </c>
      <c r="JI924" t="s">
        <v>0</v>
      </c>
      <c r="JJ924" t="s">
        <v>0</v>
      </c>
      <c r="JK924" t="s">
        <v>0</v>
      </c>
      <c r="JL924" t="s">
        <v>0</v>
      </c>
      <c r="JM924" t="s">
        <v>0</v>
      </c>
      <c r="JN924" t="s">
        <v>0</v>
      </c>
      <c r="JO924" t="s">
        <v>0</v>
      </c>
      <c r="JP924" t="s">
        <v>0</v>
      </c>
      <c r="JQ924" t="s">
        <v>0</v>
      </c>
      <c r="JR924" t="s">
        <v>0</v>
      </c>
      <c r="JS924" t="s">
        <v>0</v>
      </c>
      <c r="JT924" t="s">
        <v>0</v>
      </c>
      <c r="JU924" t="s">
        <v>0</v>
      </c>
      <c r="JV924" t="s">
        <v>0</v>
      </c>
      <c r="JW924">
        <v>0</v>
      </c>
      <c r="JX924">
        <v>0</v>
      </c>
      <c r="JY924">
        <v>0</v>
      </c>
      <c r="JZ924">
        <v>0</v>
      </c>
      <c r="KA924">
        <v>0</v>
      </c>
      <c r="KB924">
        <v>0</v>
      </c>
      <c r="KC924">
        <v>0</v>
      </c>
      <c r="KD924">
        <v>0</v>
      </c>
      <c r="KE924">
        <v>0</v>
      </c>
      <c r="KF924">
        <v>0</v>
      </c>
      <c r="KG924">
        <v>0</v>
      </c>
      <c r="KH924">
        <v>0</v>
      </c>
      <c r="KI924">
        <v>0</v>
      </c>
      <c r="KJ924">
        <v>0</v>
      </c>
      <c r="KK924">
        <v>0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0</v>
      </c>
      <c r="KR924">
        <v>0</v>
      </c>
      <c r="KS924">
        <v>0</v>
      </c>
      <c r="KT924">
        <v>0</v>
      </c>
      <c r="KU924">
        <v>0</v>
      </c>
      <c r="KV924">
        <v>0</v>
      </c>
      <c r="KW924">
        <v>0</v>
      </c>
      <c r="KX924">
        <v>0</v>
      </c>
      <c r="KY924">
        <v>0</v>
      </c>
      <c r="KZ924">
        <v>0</v>
      </c>
      <c r="LA924">
        <v>0</v>
      </c>
      <c r="LB924">
        <v>0</v>
      </c>
      <c r="LC924">
        <v>0</v>
      </c>
      <c r="LD924">
        <v>0</v>
      </c>
      <c r="LE924">
        <v>0</v>
      </c>
      <c r="LF924">
        <v>0</v>
      </c>
      <c r="LG924">
        <v>0</v>
      </c>
      <c r="LH924">
        <v>0</v>
      </c>
      <c r="LI924">
        <v>0</v>
      </c>
      <c r="LJ924">
        <v>0</v>
      </c>
      <c r="LK924">
        <v>0</v>
      </c>
      <c r="LL924">
        <v>0</v>
      </c>
      <c r="LM924">
        <v>0</v>
      </c>
      <c r="LN924">
        <v>0</v>
      </c>
      <c r="LO924">
        <v>0</v>
      </c>
      <c r="LP924">
        <v>0</v>
      </c>
      <c r="LQ924">
        <v>0</v>
      </c>
      <c r="LR924">
        <v>0</v>
      </c>
      <c r="LS924">
        <v>0</v>
      </c>
      <c r="LT924">
        <v>0</v>
      </c>
      <c r="LU924">
        <v>0</v>
      </c>
      <c r="LV924">
        <v>5</v>
      </c>
      <c r="LW924">
        <v>1</v>
      </c>
      <c r="LX924">
        <v>0</v>
      </c>
      <c r="LY924">
        <v>1</v>
      </c>
      <c r="LZ924">
        <v>0</v>
      </c>
      <c r="MA924">
        <v>0</v>
      </c>
      <c r="MB924">
        <v>0</v>
      </c>
      <c r="MC924">
        <v>0</v>
      </c>
      <c r="MD924">
        <v>2</v>
      </c>
      <c r="ME924">
        <v>0</v>
      </c>
      <c r="MF924">
        <v>1</v>
      </c>
      <c r="MG924">
        <v>0</v>
      </c>
      <c r="MH924">
        <v>0</v>
      </c>
      <c r="MI924">
        <v>0</v>
      </c>
      <c r="MJ924">
        <v>0</v>
      </c>
      <c r="MK924">
        <v>0</v>
      </c>
      <c r="ML924">
        <v>0</v>
      </c>
      <c r="MM924">
        <v>5</v>
      </c>
    </row>
    <row r="925" spans="1:351">
      <c r="A925" t="s">
        <v>78</v>
      </c>
      <c r="B925" t="s">
        <v>77</v>
      </c>
      <c r="C925" t="str">
        <f>"206201"</f>
        <v>206201</v>
      </c>
      <c r="D925" t="s">
        <v>76</v>
      </c>
      <c r="E925">
        <v>32</v>
      </c>
      <c r="F925">
        <v>152</v>
      </c>
      <c r="G925">
        <v>605</v>
      </c>
      <c r="H925">
        <v>489</v>
      </c>
      <c r="I925">
        <v>116</v>
      </c>
      <c r="J925">
        <v>0</v>
      </c>
      <c r="K925">
        <v>1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116</v>
      </c>
      <c r="T925">
        <v>0</v>
      </c>
      <c r="U925">
        <v>0</v>
      </c>
      <c r="V925">
        <v>116</v>
      </c>
      <c r="W925">
        <v>3</v>
      </c>
      <c r="X925">
        <v>1</v>
      </c>
      <c r="Y925">
        <v>2</v>
      </c>
      <c r="Z925">
        <v>0</v>
      </c>
      <c r="AA925">
        <v>113</v>
      </c>
      <c r="AB925">
        <v>73</v>
      </c>
      <c r="AC925">
        <v>7</v>
      </c>
      <c r="AD925">
        <v>3</v>
      </c>
      <c r="AE925">
        <v>2</v>
      </c>
      <c r="AF925">
        <v>33</v>
      </c>
      <c r="AG925">
        <v>1</v>
      </c>
      <c r="AH925">
        <v>9</v>
      </c>
      <c r="AI925">
        <v>3</v>
      </c>
      <c r="AJ925">
        <v>4</v>
      </c>
      <c r="AK925">
        <v>0</v>
      </c>
      <c r="AL925">
        <v>2</v>
      </c>
      <c r="AM925">
        <v>2</v>
      </c>
      <c r="AN925">
        <v>1</v>
      </c>
      <c r="AO925">
        <v>0</v>
      </c>
      <c r="AP925">
        <v>0</v>
      </c>
      <c r="AQ925">
        <v>0</v>
      </c>
      <c r="AR925">
        <v>3</v>
      </c>
      <c r="AS925">
        <v>0</v>
      </c>
      <c r="AT925">
        <v>0</v>
      </c>
      <c r="AU925">
        <v>0</v>
      </c>
      <c r="AV925">
        <v>0</v>
      </c>
      <c r="AW925">
        <v>1</v>
      </c>
      <c r="AX925">
        <v>0</v>
      </c>
      <c r="AY925">
        <v>0</v>
      </c>
      <c r="AZ925">
        <v>0</v>
      </c>
      <c r="BA925">
        <v>1</v>
      </c>
      <c r="BB925">
        <v>0</v>
      </c>
      <c r="BC925">
        <v>1</v>
      </c>
      <c r="BD925">
        <v>0</v>
      </c>
      <c r="BE925">
        <v>73</v>
      </c>
      <c r="BF925">
        <v>17</v>
      </c>
      <c r="BG925">
        <v>5</v>
      </c>
      <c r="BH925">
        <v>1</v>
      </c>
      <c r="BI925">
        <v>1</v>
      </c>
      <c r="BJ925">
        <v>0</v>
      </c>
      <c r="BK925">
        <v>0</v>
      </c>
      <c r="BL925">
        <v>1</v>
      </c>
      <c r="BM925">
        <v>3</v>
      </c>
      <c r="BN925">
        <v>1</v>
      </c>
      <c r="BO925">
        <v>0</v>
      </c>
      <c r="BP925">
        <v>0</v>
      </c>
      <c r="BQ925">
        <v>1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4</v>
      </c>
      <c r="CI925">
        <v>17</v>
      </c>
      <c r="CJ925">
        <v>4</v>
      </c>
      <c r="CK925">
        <v>1</v>
      </c>
      <c r="CL925">
        <v>0</v>
      </c>
      <c r="CM925">
        <v>1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2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4</v>
      </c>
      <c r="DJ925">
        <v>4</v>
      </c>
      <c r="DK925">
        <v>2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1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1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4</v>
      </c>
      <c r="EN925">
        <v>4</v>
      </c>
      <c r="EO925">
        <v>1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0</v>
      </c>
      <c r="EW925">
        <v>0</v>
      </c>
      <c r="EX925">
        <v>0</v>
      </c>
      <c r="EY925">
        <v>0</v>
      </c>
      <c r="EZ925">
        <v>0</v>
      </c>
      <c r="FA925">
        <v>0</v>
      </c>
      <c r="FB925">
        <v>0</v>
      </c>
      <c r="FC925">
        <v>0</v>
      </c>
      <c r="FD925">
        <v>0</v>
      </c>
      <c r="FE925">
        <v>0</v>
      </c>
      <c r="FF925">
        <v>0</v>
      </c>
      <c r="FG925">
        <v>0</v>
      </c>
      <c r="FH925">
        <v>0</v>
      </c>
      <c r="FI925">
        <v>2</v>
      </c>
      <c r="FJ925">
        <v>0</v>
      </c>
      <c r="FK925">
        <v>0</v>
      </c>
      <c r="FL925">
        <v>0</v>
      </c>
      <c r="FM925">
        <v>0</v>
      </c>
      <c r="FN925">
        <v>0</v>
      </c>
      <c r="FO925">
        <v>1</v>
      </c>
      <c r="FP925">
        <v>0</v>
      </c>
      <c r="FQ925">
        <v>4</v>
      </c>
      <c r="FR925">
        <v>2</v>
      </c>
      <c r="FS925">
        <v>1</v>
      </c>
      <c r="FT925">
        <v>0</v>
      </c>
      <c r="FU925">
        <v>0</v>
      </c>
      <c r="FV925">
        <v>0</v>
      </c>
      <c r="FW925">
        <v>0</v>
      </c>
      <c r="FX925">
        <v>0</v>
      </c>
      <c r="FY925">
        <v>1</v>
      </c>
      <c r="FZ925">
        <v>0</v>
      </c>
      <c r="GA925">
        <v>0</v>
      </c>
      <c r="GB925">
        <v>0</v>
      </c>
      <c r="GC925">
        <v>0</v>
      </c>
      <c r="GD925">
        <v>0</v>
      </c>
      <c r="GE925">
        <v>0</v>
      </c>
      <c r="GF925">
        <v>0</v>
      </c>
      <c r="GG925">
        <v>0</v>
      </c>
      <c r="GH925">
        <v>0</v>
      </c>
      <c r="GI925">
        <v>0</v>
      </c>
      <c r="GJ925">
        <v>0</v>
      </c>
      <c r="GK925">
        <v>0</v>
      </c>
      <c r="GL925">
        <v>0</v>
      </c>
      <c r="GM925">
        <v>0</v>
      </c>
      <c r="GN925">
        <v>0</v>
      </c>
      <c r="GO925">
        <v>0</v>
      </c>
      <c r="GP925">
        <v>0</v>
      </c>
      <c r="GQ925">
        <v>0</v>
      </c>
      <c r="GR925">
        <v>0</v>
      </c>
      <c r="GS925">
        <v>0</v>
      </c>
      <c r="GT925">
        <v>0</v>
      </c>
      <c r="GU925">
        <v>2</v>
      </c>
      <c r="GV925">
        <v>8</v>
      </c>
      <c r="GW925">
        <v>5</v>
      </c>
      <c r="GX925">
        <v>0</v>
      </c>
      <c r="GY925">
        <v>1</v>
      </c>
      <c r="GZ925">
        <v>0</v>
      </c>
      <c r="HA925">
        <v>0</v>
      </c>
      <c r="HB925">
        <v>0</v>
      </c>
      <c r="HC925">
        <v>0</v>
      </c>
      <c r="HD925">
        <v>0</v>
      </c>
      <c r="HE925">
        <v>0</v>
      </c>
      <c r="HF925">
        <v>0</v>
      </c>
      <c r="HG925">
        <v>0</v>
      </c>
      <c r="HH925">
        <v>0</v>
      </c>
      <c r="HI925">
        <v>0</v>
      </c>
      <c r="HJ925">
        <v>0</v>
      </c>
      <c r="HK925">
        <v>0</v>
      </c>
      <c r="HL925">
        <v>0</v>
      </c>
      <c r="HM925">
        <v>1</v>
      </c>
      <c r="HN925">
        <v>0</v>
      </c>
      <c r="HO925">
        <v>1</v>
      </c>
      <c r="HP925">
        <v>0</v>
      </c>
      <c r="HQ925">
        <v>0</v>
      </c>
      <c r="HR925">
        <v>0</v>
      </c>
      <c r="HS925">
        <v>0</v>
      </c>
      <c r="HT925">
        <v>0</v>
      </c>
      <c r="HU925">
        <v>0</v>
      </c>
      <c r="HV925">
        <v>0</v>
      </c>
      <c r="HW925">
        <v>0</v>
      </c>
      <c r="HX925">
        <v>0</v>
      </c>
      <c r="HY925">
        <v>8</v>
      </c>
      <c r="HZ925">
        <v>1</v>
      </c>
      <c r="IA925">
        <v>0</v>
      </c>
      <c r="IB925">
        <v>1</v>
      </c>
      <c r="IC925">
        <v>0</v>
      </c>
      <c r="ID925">
        <v>0</v>
      </c>
      <c r="IE925">
        <v>0</v>
      </c>
      <c r="IF925">
        <v>0</v>
      </c>
      <c r="IG925">
        <v>0</v>
      </c>
      <c r="IH925">
        <v>0</v>
      </c>
      <c r="II925">
        <v>0</v>
      </c>
      <c r="IJ925">
        <v>0</v>
      </c>
      <c r="IK925">
        <v>0</v>
      </c>
      <c r="IL925">
        <v>0</v>
      </c>
      <c r="IM925">
        <v>0</v>
      </c>
      <c r="IN925">
        <v>0</v>
      </c>
      <c r="IO925">
        <v>0</v>
      </c>
      <c r="IP925">
        <v>0</v>
      </c>
      <c r="IQ925">
        <v>0</v>
      </c>
      <c r="IR925">
        <v>0</v>
      </c>
      <c r="IS925">
        <v>0</v>
      </c>
      <c r="IT925">
        <v>0</v>
      </c>
      <c r="IU925">
        <v>0</v>
      </c>
      <c r="IV925">
        <v>0</v>
      </c>
      <c r="IW925">
        <v>0</v>
      </c>
      <c r="IX925">
        <v>0</v>
      </c>
      <c r="IY925">
        <v>0</v>
      </c>
      <c r="IZ925">
        <v>0</v>
      </c>
      <c r="JA925">
        <v>0</v>
      </c>
      <c r="JB925">
        <v>0</v>
      </c>
      <c r="JC925">
        <v>1</v>
      </c>
      <c r="JD925" t="s">
        <v>0</v>
      </c>
      <c r="JE925" t="s">
        <v>0</v>
      </c>
      <c r="JF925" t="s">
        <v>0</v>
      </c>
      <c r="JG925" t="s">
        <v>0</v>
      </c>
      <c r="JH925" t="s">
        <v>0</v>
      </c>
      <c r="JI925" t="s">
        <v>0</v>
      </c>
      <c r="JJ925" t="s">
        <v>0</v>
      </c>
      <c r="JK925" t="s">
        <v>0</v>
      </c>
      <c r="JL925" t="s">
        <v>0</v>
      </c>
      <c r="JM925" t="s">
        <v>0</v>
      </c>
      <c r="JN925" t="s">
        <v>0</v>
      </c>
      <c r="JO925" t="s">
        <v>0</v>
      </c>
      <c r="JP925" t="s">
        <v>0</v>
      </c>
      <c r="JQ925" t="s">
        <v>0</v>
      </c>
      <c r="JR925" t="s">
        <v>0</v>
      </c>
      <c r="JS925" t="s">
        <v>0</v>
      </c>
      <c r="JT925" t="s">
        <v>0</v>
      </c>
      <c r="JU925" t="s">
        <v>0</v>
      </c>
      <c r="JV925" t="s">
        <v>0</v>
      </c>
      <c r="JW925">
        <v>0</v>
      </c>
      <c r="JX925">
        <v>0</v>
      </c>
      <c r="JY925">
        <v>0</v>
      </c>
      <c r="JZ925">
        <v>0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0</v>
      </c>
      <c r="KG925">
        <v>0</v>
      </c>
      <c r="KH925">
        <v>0</v>
      </c>
      <c r="KI925">
        <v>0</v>
      </c>
      <c r="KJ925">
        <v>0</v>
      </c>
      <c r="KK925">
        <v>0</v>
      </c>
      <c r="KL925">
        <v>0</v>
      </c>
      <c r="KM925">
        <v>0</v>
      </c>
      <c r="KN925">
        <v>0</v>
      </c>
      <c r="KO925">
        <v>0</v>
      </c>
      <c r="KP925">
        <v>0</v>
      </c>
      <c r="KQ925">
        <v>0</v>
      </c>
      <c r="KR925">
        <v>0</v>
      </c>
      <c r="KS925">
        <v>0</v>
      </c>
      <c r="KT925">
        <v>0</v>
      </c>
      <c r="KU925">
        <v>0</v>
      </c>
      <c r="KV925">
        <v>0</v>
      </c>
      <c r="KW925">
        <v>0</v>
      </c>
      <c r="KX925">
        <v>0</v>
      </c>
      <c r="KY925">
        <v>0</v>
      </c>
      <c r="KZ925">
        <v>0</v>
      </c>
      <c r="LA925">
        <v>0</v>
      </c>
      <c r="LB925">
        <v>0</v>
      </c>
      <c r="LC925">
        <v>0</v>
      </c>
      <c r="LD925">
        <v>0</v>
      </c>
      <c r="LE925">
        <v>0</v>
      </c>
      <c r="LF925">
        <v>0</v>
      </c>
      <c r="LG925">
        <v>0</v>
      </c>
      <c r="LH925">
        <v>0</v>
      </c>
      <c r="LI925">
        <v>0</v>
      </c>
      <c r="LJ925">
        <v>0</v>
      </c>
      <c r="LK925">
        <v>0</v>
      </c>
      <c r="LL925">
        <v>0</v>
      </c>
      <c r="LM925">
        <v>0</v>
      </c>
      <c r="LN925">
        <v>0</v>
      </c>
      <c r="LO925">
        <v>0</v>
      </c>
      <c r="LP925">
        <v>0</v>
      </c>
      <c r="LQ925">
        <v>0</v>
      </c>
      <c r="LR925">
        <v>0</v>
      </c>
      <c r="LS925">
        <v>0</v>
      </c>
      <c r="LT925">
        <v>0</v>
      </c>
      <c r="LU925">
        <v>0</v>
      </c>
      <c r="LV925">
        <v>0</v>
      </c>
      <c r="LW925">
        <v>0</v>
      </c>
      <c r="LX925">
        <v>0</v>
      </c>
      <c r="LY925">
        <v>0</v>
      </c>
      <c r="LZ925">
        <v>0</v>
      </c>
      <c r="MA925">
        <v>0</v>
      </c>
      <c r="MB925">
        <v>0</v>
      </c>
      <c r="MC925">
        <v>0</v>
      </c>
      <c r="MD925">
        <v>0</v>
      </c>
      <c r="ME925">
        <v>0</v>
      </c>
      <c r="MF925">
        <v>0</v>
      </c>
      <c r="MG925">
        <v>0</v>
      </c>
      <c r="MH925">
        <v>0</v>
      </c>
      <c r="MI925">
        <v>0</v>
      </c>
      <c r="MJ925">
        <v>0</v>
      </c>
      <c r="MK925">
        <v>0</v>
      </c>
      <c r="ML925">
        <v>0</v>
      </c>
      <c r="MM925">
        <v>0</v>
      </c>
    </row>
    <row r="926" spans="1:351">
      <c r="A926" t="s">
        <v>75</v>
      </c>
      <c r="B926" t="s">
        <v>2</v>
      </c>
      <c r="C926" t="str">
        <f>"206301"</f>
        <v>206301</v>
      </c>
      <c r="D926" t="s">
        <v>74</v>
      </c>
      <c r="E926">
        <v>1</v>
      </c>
      <c r="F926">
        <v>2199</v>
      </c>
      <c r="G926">
        <v>1690</v>
      </c>
      <c r="H926">
        <v>673</v>
      </c>
      <c r="I926">
        <v>1017</v>
      </c>
      <c r="J926">
        <v>3</v>
      </c>
      <c r="K926">
        <v>4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1017</v>
      </c>
      <c r="T926">
        <v>0</v>
      </c>
      <c r="U926">
        <v>0</v>
      </c>
      <c r="V926">
        <v>1017</v>
      </c>
      <c r="W926">
        <v>18</v>
      </c>
      <c r="X926">
        <v>11</v>
      </c>
      <c r="Y926">
        <v>7</v>
      </c>
      <c r="Z926">
        <v>0</v>
      </c>
      <c r="AA926">
        <v>999</v>
      </c>
      <c r="AB926">
        <v>413</v>
      </c>
      <c r="AC926">
        <v>40</v>
      </c>
      <c r="AD926">
        <v>253</v>
      </c>
      <c r="AE926">
        <v>5</v>
      </c>
      <c r="AF926">
        <v>1</v>
      </c>
      <c r="AG926">
        <v>21</v>
      </c>
      <c r="AH926">
        <v>5</v>
      </c>
      <c r="AI926">
        <v>1</v>
      </c>
      <c r="AJ926">
        <v>1</v>
      </c>
      <c r="AK926">
        <v>1</v>
      </c>
      <c r="AL926">
        <v>0</v>
      </c>
      <c r="AM926">
        <v>3</v>
      </c>
      <c r="AN926">
        <v>0</v>
      </c>
      <c r="AO926">
        <v>0</v>
      </c>
      <c r="AP926">
        <v>1</v>
      </c>
      <c r="AQ926">
        <v>2</v>
      </c>
      <c r="AR926">
        <v>0</v>
      </c>
      <c r="AS926">
        <v>47</v>
      </c>
      <c r="AT926">
        <v>2</v>
      </c>
      <c r="AU926">
        <v>2</v>
      </c>
      <c r="AV926">
        <v>2</v>
      </c>
      <c r="AW926">
        <v>8</v>
      </c>
      <c r="AX926">
        <v>2</v>
      </c>
      <c r="AY926">
        <v>1</v>
      </c>
      <c r="AZ926">
        <v>1</v>
      </c>
      <c r="BA926">
        <v>2</v>
      </c>
      <c r="BB926">
        <v>5</v>
      </c>
      <c r="BC926">
        <v>0</v>
      </c>
      <c r="BD926">
        <v>7</v>
      </c>
      <c r="BE926">
        <v>413</v>
      </c>
      <c r="BF926">
        <v>222</v>
      </c>
      <c r="BG926">
        <v>17</v>
      </c>
      <c r="BH926">
        <v>157</v>
      </c>
      <c r="BI926">
        <v>3</v>
      </c>
      <c r="BJ926">
        <v>2</v>
      </c>
      <c r="BK926">
        <v>0</v>
      </c>
      <c r="BL926">
        <v>14</v>
      </c>
      <c r="BM926">
        <v>0</v>
      </c>
      <c r="BN926">
        <v>1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1</v>
      </c>
      <c r="BU926">
        <v>3</v>
      </c>
      <c r="BV926">
        <v>0</v>
      </c>
      <c r="BW926">
        <v>0</v>
      </c>
      <c r="BX926">
        <v>0</v>
      </c>
      <c r="BY926">
        <v>1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1</v>
      </c>
      <c r="CG926">
        <v>0</v>
      </c>
      <c r="CH926">
        <v>22</v>
      </c>
      <c r="CI926">
        <v>222</v>
      </c>
      <c r="CJ926">
        <v>24</v>
      </c>
      <c r="CK926">
        <v>9</v>
      </c>
      <c r="CL926">
        <v>4</v>
      </c>
      <c r="CM926">
        <v>1</v>
      </c>
      <c r="CN926">
        <v>0</v>
      </c>
      <c r="CO926">
        <v>2</v>
      </c>
      <c r="CP926">
        <v>0</v>
      </c>
      <c r="CQ926">
        <v>0</v>
      </c>
      <c r="CR926">
        <v>1</v>
      </c>
      <c r="CS926">
        <v>0</v>
      </c>
      <c r="CT926">
        <v>0</v>
      </c>
      <c r="CU926">
        <v>0</v>
      </c>
      <c r="CV926">
        <v>0</v>
      </c>
      <c r="CW926">
        <v>1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1</v>
      </c>
      <c r="DD926">
        <v>2</v>
      </c>
      <c r="DE926">
        <v>0</v>
      </c>
      <c r="DF926">
        <v>0</v>
      </c>
      <c r="DG926">
        <v>1</v>
      </c>
      <c r="DH926">
        <v>2</v>
      </c>
      <c r="DI926">
        <v>24</v>
      </c>
      <c r="DJ926">
        <v>55</v>
      </c>
      <c r="DK926">
        <v>28</v>
      </c>
      <c r="DL926">
        <v>0</v>
      </c>
      <c r="DM926">
        <v>3</v>
      </c>
      <c r="DN926">
        <v>20</v>
      </c>
      <c r="DO926">
        <v>0</v>
      </c>
      <c r="DP926">
        <v>0</v>
      </c>
      <c r="DQ926">
        <v>2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1</v>
      </c>
      <c r="EI926">
        <v>0</v>
      </c>
      <c r="EJ926">
        <v>0</v>
      </c>
      <c r="EK926">
        <v>0</v>
      </c>
      <c r="EL926">
        <v>1</v>
      </c>
      <c r="EM926">
        <v>55</v>
      </c>
      <c r="EN926">
        <v>46</v>
      </c>
      <c r="EO926">
        <v>0</v>
      </c>
      <c r="EP926">
        <v>0</v>
      </c>
      <c r="EQ926">
        <v>37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9</v>
      </c>
      <c r="FB926">
        <v>0</v>
      </c>
      <c r="FC926">
        <v>0</v>
      </c>
      <c r="FD926">
        <v>0</v>
      </c>
      <c r="FE926">
        <v>0</v>
      </c>
      <c r="FF926">
        <v>0</v>
      </c>
      <c r="FG926">
        <v>0</v>
      </c>
      <c r="FH926">
        <v>0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46</v>
      </c>
      <c r="FR926">
        <v>59</v>
      </c>
      <c r="FS926">
        <v>9</v>
      </c>
      <c r="FT926">
        <v>4</v>
      </c>
      <c r="FU926">
        <v>0</v>
      </c>
      <c r="FV926">
        <v>3</v>
      </c>
      <c r="FW926">
        <v>2</v>
      </c>
      <c r="FX926">
        <v>0</v>
      </c>
      <c r="FY926">
        <v>29</v>
      </c>
      <c r="FZ926">
        <v>0</v>
      </c>
      <c r="GA926">
        <v>1</v>
      </c>
      <c r="GB926">
        <v>1</v>
      </c>
      <c r="GC926">
        <v>2</v>
      </c>
      <c r="GD926">
        <v>1</v>
      </c>
      <c r="GE926">
        <v>0</v>
      </c>
      <c r="GF926">
        <v>0</v>
      </c>
      <c r="GG926">
        <v>3</v>
      </c>
      <c r="GH926">
        <v>0</v>
      </c>
      <c r="GI926">
        <v>0</v>
      </c>
      <c r="GJ926">
        <v>2</v>
      </c>
      <c r="GK926">
        <v>0</v>
      </c>
      <c r="GL926">
        <v>0</v>
      </c>
      <c r="GM926">
        <v>0</v>
      </c>
      <c r="GN926">
        <v>0</v>
      </c>
      <c r="GO926">
        <v>0</v>
      </c>
      <c r="GP926">
        <v>0</v>
      </c>
      <c r="GQ926">
        <v>0</v>
      </c>
      <c r="GR926">
        <v>0</v>
      </c>
      <c r="GS926">
        <v>1</v>
      </c>
      <c r="GT926">
        <v>1</v>
      </c>
      <c r="GU926">
        <v>59</v>
      </c>
      <c r="GV926">
        <v>122</v>
      </c>
      <c r="GW926">
        <v>37</v>
      </c>
      <c r="GX926">
        <v>11</v>
      </c>
      <c r="GY926">
        <v>3</v>
      </c>
      <c r="GZ926">
        <v>1</v>
      </c>
      <c r="HA926">
        <v>32</v>
      </c>
      <c r="HB926">
        <v>4</v>
      </c>
      <c r="HC926">
        <v>2</v>
      </c>
      <c r="HD926">
        <v>0</v>
      </c>
      <c r="HE926">
        <v>1</v>
      </c>
      <c r="HF926">
        <v>0</v>
      </c>
      <c r="HG926">
        <v>4</v>
      </c>
      <c r="HH926">
        <v>1</v>
      </c>
      <c r="HI926">
        <v>1</v>
      </c>
      <c r="HJ926">
        <v>0</v>
      </c>
      <c r="HK926">
        <v>2</v>
      </c>
      <c r="HL926">
        <v>2</v>
      </c>
      <c r="HM926">
        <v>1</v>
      </c>
      <c r="HN926">
        <v>1</v>
      </c>
      <c r="HO926">
        <v>1</v>
      </c>
      <c r="HP926">
        <v>3</v>
      </c>
      <c r="HQ926">
        <v>2</v>
      </c>
      <c r="HR926">
        <v>0</v>
      </c>
      <c r="HS926">
        <v>0</v>
      </c>
      <c r="HT926">
        <v>0</v>
      </c>
      <c r="HU926">
        <v>1</v>
      </c>
      <c r="HV926">
        <v>2</v>
      </c>
      <c r="HW926">
        <v>9</v>
      </c>
      <c r="HX926">
        <v>1</v>
      </c>
      <c r="HY926">
        <v>122</v>
      </c>
      <c r="HZ926">
        <v>47</v>
      </c>
      <c r="IA926">
        <v>28</v>
      </c>
      <c r="IB926">
        <v>2</v>
      </c>
      <c r="IC926">
        <v>0</v>
      </c>
      <c r="ID926">
        <v>2</v>
      </c>
      <c r="IE926">
        <v>1</v>
      </c>
      <c r="IF926">
        <v>1</v>
      </c>
      <c r="IG926">
        <v>0</v>
      </c>
      <c r="IH926">
        <v>0</v>
      </c>
      <c r="II926">
        <v>0</v>
      </c>
      <c r="IJ926">
        <v>0</v>
      </c>
      <c r="IK926">
        <v>0</v>
      </c>
      <c r="IL926">
        <v>1</v>
      </c>
      <c r="IM926">
        <v>0</v>
      </c>
      <c r="IN926">
        <v>0</v>
      </c>
      <c r="IO926">
        <v>1</v>
      </c>
      <c r="IP926">
        <v>0</v>
      </c>
      <c r="IQ926">
        <v>0</v>
      </c>
      <c r="IR926">
        <v>0</v>
      </c>
      <c r="IS926">
        <v>0</v>
      </c>
      <c r="IT926">
        <v>0</v>
      </c>
      <c r="IU926">
        <v>0</v>
      </c>
      <c r="IV926">
        <v>0</v>
      </c>
      <c r="IW926">
        <v>2</v>
      </c>
      <c r="IX926">
        <v>1</v>
      </c>
      <c r="IY926">
        <v>1</v>
      </c>
      <c r="IZ926">
        <v>6</v>
      </c>
      <c r="JA926">
        <v>0</v>
      </c>
      <c r="JB926">
        <v>1</v>
      </c>
      <c r="JC926">
        <v>47</v>
      </c>
      <c r="JD926" t="s">
        <v>0</v>
      </c>
      <c r="JE926" t="s">
        <v>0</v>
      </c>
      <c r="JF926" t="s">
        <v>0</v>
      </c>
      <c r="JG926" t="s">
        <v>0</v>
      </c>
      <c r="JH926" t="s">
        <v>0</v>
      </c>
      <c r="JI926" t="s">
        <v>0</v>
      </c>
      <c r="JJ926" t="s">
        <v>0</v>
      </c>
      <c r="JK926" t="s">
        <v>0</v>
      </c>
      <c r="JL926" t="s">
        <v>0</v>
      </c>
      <c r="JM926" t="s">
        <v>0</v>
      </c>
      <c r="JN926" t="s">
        <v>0</v>
      </c>
      <c r="JO926" t="s">
        <v>0</v>
      </c>
      <c r="JP926" t="s">
        <v>0</v>
      </c>
      <c r="JQ926" t="s">
        <v>0</v>
      </c>
      <c r="JR926" t="s">
        <v>0</v>
      </c>
      <c r="JS926" t="s">
        <v>0</v>
      </c>
      <c r="JT926" t="s">
        <v>0</v>
      </c>
      <c r="JU926" t="s">
        <v>0</v>
      </c>
      <c r="JV926" t="s">
        <v>0</v>
      </c>
      <c r="JW926">
        <v>8</v>
      </c>
      <c r="JX926">
        <v>2</v>
      </c>
      <c r="JY926">
        <v>1</v>
      </c>
      <c r="JZ926">
        <v>0</v>
      </c>
      <c r="KA926">
        <v>0</v>
      </c>
      <c r="KB926">
        <v>0</v>
      </c>
      <c r="KC926">
        <v>0</v>
      </c>
      <c r="KD926">
        <v>0</v>
      </c>
      <c r="KE926">
        <v>0</v>
      </c>
      <c r="KF926">
        <v>3</v>
      </c>
      <c r="KG926">
        <v>0</v>
      </c>
      <c r="KH926">
        <v>0</v>
      </c>
      <c r="KI926">
        <v>0</v>
      </c>
      <c r="KJ926">
        <v>0</v>
      </c>
      <c r="KK926">
        <v>1</v>
      </c>
      <c r="KL926">
        <v>0</v>
      </c>
      <c r="KM926">
        <v>0</v>
      </c>
      <c r="KN926">
        <v>0</v>
      </c>
      <c r="KO926">
        <v>1</v>
      </c>
      <c r="KP926">
        <v>0</v>
      </c>
      <c r="KQ926">
        <v>0</v>
      </c>
      <c r="KR926">
        <v>8</v>
      </c>
      <c r="KS926">
        <v>0</v>
      </c>
      <c r="KT926">
        <v>0</v>
      </c>
      <c r="KU926">
        <v>0</v>
      </c>
      <c r="KV926">
        <v>0</v>
      </c>
      <c r="KW926">
        <v>0</v>
      </c>
      <c r="KX926">
        <v>0</v>
      </c>
      <c r="KY926">
        <v>0</v>
      </c>
      <c r="KZ926">
        <v>0</v>
      </c>
      <c r="LA926">
        <v>0</v>
      </c>
      <c r="LB926">
        <v>0</v>
      </c>
      <c r="LC926">
        <v>0</v>
      </c>
      <c r="LD926">
        <v>0</v>
      </c>
      <c r="LE926">
        <v>0</v>
      </c>
      <c r="LF926">
        <v>0</v>
      </c>
      <c r="LG926">
        <v>0</v>
      </c>
      <c r="LH926">
        <v>0</v>
      </c>
      <c r="LI926">
        <v>0</v>
      </c>
      <c r="LJ926">
        <v>0</v>
      </c>
      <c r="LK926">
        <v>0</v>
      </c>
      <c r="LL926">
        <v>0</v>
      </c>
      <c r="LM926">
        <v>0</v>
      </c>
      <c r="LN926">
        <v>0</v>
      </c>
      <c r="LO926">
        <v>0</v>
      </c>
      <c r="LP926">
        <v>0</v>
      </c>
      <c r="LQ926">
        <v>0</v>
      </c>
      <c r="LR926">
        <v>0</v>
      </c>
      <c r="LS926">
        <v>0</v>
      </c>
      <c r="LT926">
        <v>0</v>
      </c>
      <c r="LU926">
        <v>0</v>
      </c>
      <c r="LV926">
        <v>3</v>
      </c>
      <c r="LW926">
        <v>1</v>
      </c>
      <c r="LX926">
        <v>0</v>
      </c>
      <c r="LY926">
        <v>0</v>
      </c>
      <c r="LZ926">
        <v>1</v>
      </c>
      <c r="MA926">
        <v>0</v>
      </c>
      <c r="MB926">
        <v>0</v>
      </c>
      <c r="MC926">
        <v>0</v>
      </c>
      <c r="MD926">
        <v>0</v>
      </c>
      <c r="ME926">
        <v>0</v>
      </c>
      <c r="MF926">
        <v>0</v>
      </c>
      <c r="MG926">
        <v>1</v>
      </c>
      <c r="MH926">
        <v>0</v>
      </c>
      <c r="MI926">
        <v>0</v>
      </c>
      <c r="MJ926">
        <v>0</v>
      </c>
      <c r="MK926">
        <v>0</v>
      </c>
      <c r="ML926">
        <v>0</v>
      </c>
      <c r="MM926">
        <v>3</v>
      </c>
    </row>
    <row r="927" spans="1:351">
      <c r="A927" t="s">
        <v>73</v>
      </c>
      <c r="B927" t="s">
        <v>2</v>
      </c>
      <c r="C927" t="str">
        <f>"206301"</f>
        <v>206301</v>
      </c>
      <c r="D927" t="s">
        <v>72</v>
      </c>
      <c r="E927">
        <v>2</v>
      </c>
      <c r="F927">
        <v>1563</v>
      </c>
      <c r="G927">
        <v>1200</v>
      </c>
      <c r="H927">
        <v>512</v>
      </c>
      <c r="I927">
        <v>688</v>
      </c>
      <c r="J927">
        <v>1</v>
      </c>
      <c r="K927">
        <v>9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688</v>
      </c>
      <c r="T927">
        <v>0</v>
      </c>
      <c r="U927">
        <v>0</v>
      </c>
      <c r="V927">
        <v>688</v>
      </c>
      <c r="W927">
        <v>27</v>
      </c>
      <c r="X927">
        <v>18</v>
      </c>
      <c r="Y927">
        <v>4</v>
      </c>
      <c r="Z927">
        <v>5</v>
      </c>
      <c r="AA927">
        <v>661</v>
      </c>
      <c r="AB927">
        <v>225</v>
      </c>
      <c r="AC927">
        <v>19</v>
      </c>
      <c r="AD927">
        <v>144</v>
      </c>
      <c r="AE927">
        <v>1</v>
      </c>
      <c r="AF927">
        <v>1</v>
      </c>
      <c r="AG927">
        <v>6</v>
      </c>
      <c r="AH927">
        <v>2</v>
      </c>
      <c r="AI927">
        <v>2</v>
      </c>
      <c r="AJ927">
        <v>0</v>
      </c>
      <c r="AK927">
        <v>1</v>
      </c>
      <c r="AL927">
        <v>7</v>
      </c>
      <c r="AM927">
        <v>2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22</v>
      </c>
      <c r="AT927">
        <v>0</v>
      </c>
      <c r="AU927">
        <v>0</v>
      </c>
      <c r="AV927">
        <v>2</v>
      </c>
      <c r="AW927">
        <v>4</v>
      </c>
      <c r="AX927">
        <v>0</v>
      </c>
      <c r="AY927">
        <v>3</v>
      </c>
      <c r="AZ927">
        <v>0</v>
      </c>
      <c r="BA927">
        <v>0</v>
      </c>
      <c r="BB927">
        <v>1</v>
      </c>
      <c r="BC927">
        <v>0</v>
      </c>
      <c r="BD927">
        <v>8</v>
      </c>
      <c r="BE927">
        <v>225</v>
      </c>
      <c r="BF927">
        <v>121</v>
      </c>
      <c r="BG927">
        <v>8</v>
      </c>
      <c r="BH927">
        <v>92</v>
      </c>
      <c r="BI927">
        <v>2</v>
      </c>
      <c r="BJ927">
        <v>0</v>
      </c>
      <c r="BK927">
        <v>2</v>
      </c>
      <c r="BL927">
        <v>2</v>
      </c>
      <c r="BM927">
        <v>0</v>
      </c>
      <c r="BN927">
        <v>0</v>
      </c>
      <c r="BO927">
        <v>0</v>
      </c>
      <c r="BP927">
        <v>1</v>
      </c>
      <c r="BQ927">
        <v>0</v>
      </c>
      <c r="BR927">
        <v>1</v>
      </c>
      <c r="BS927">
        <v>0</v>
      </c>
      <c r="BT927">
        <v>0</v>
      </c>
      <c r="BU927">
        <v>4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1</v>
      </c>
      <c r="CE927">
        <v>3</v>
      </c>
      <c r="CF927">
        <v>0</v>
      </c>
      <c r="CG927">
        <v>0</v>
      </c>
      <c r="CH927">
        <v>5</v>
      </c>
      <c r="CI927">
        <v>121</v>
      </c>
      <c r="CJ927">
        <v>17</v>
      </c>
      <c r="CK927">
        <v>7</v>
      </c>
      <c r="CL927">
        <v>5</v>
      </c>
      <c r="CM927">
        <v>0</v>
      </c>
      <c r="CN927">
        <v>0</v>
      </c>
      <c r="CO927">
        <v>1</v>
      </c>
      <c r="CP927">
        <v>0</v>
      </c>
      <c r="CQ927">
        <v>0</v>
      </c>
      <c r="CR927">
        <v>0</v>
      </c>
      <c r="CS927">
        <v>1</v>
      </c>
      <c r="CT927">
        <v>0</v>
      </c>
      <c r="CU927">
        <v>0</v>
      </c>
      <c r="CV927">
        <v>0</v>
      </c>
      <c r="CW927">
        <v>1</v>
      </c>
      <c r="CX927">
        <v>0</v>
      </c>
      <c r="CY927">
        <v>0</v>
      </c>
      <c r="CZ927">
        <v>0</v>
      </c>
      <c r="DA927">
        <v>0</v>
      </c>
      <c r="DB927">
        <v>1</v>
      </c>
      <c r="DC927">
        <v>0</v>
      </c>
      <c r="DD927">
        <v>0</v>
      </c>
      <c r="DE927">
        <v>1</v>
      </c>
      <c r="DF927">
        <v>0</v>
      </c>
      <c r="DG927">
        <v>0</v>
      </c>
      <c r="DH927">
        <v>0</v>
      </c>
      <c r="DI927">
        <v>17</v>
      </c>
      <c r="DJ927">
        <v>57</v>
      </c>
      <c r="DK927">
        <v>16</v>
      </c>
      <c r="DL927">
        <v>2</v>
      </c>
      <c r="DM927">
        <v>1</v>
      </c>
      <c r="DN927">
        <v>27</v>
      </c>
      <c r="DO927">
        <v>1</v>
      </c>
      <c r="DP927">
        <v>0</v>
      </c>
      <c r="DQ927">
        <v>1</v>
      </c>
      <c r="DR927">
        <v>0</v>
      </c>
      <c r="DS927">
        <v>0</v>
      </c>
      <c r="DT927">
        <v>0</v>
      </c>
      <c r="DU927">
        <v>1</v>
      </c>
      <c r="DV927">
        <v>0</v>
      </c>
      <c r="DW927">
        <v>0</v>
      </c>
      <c r="DX927">
        <v>1</v>
      </c>
      <c r="DY927">
        <v>0</v>
      </c>
      <c r="DZ927">
        <v>0</v>
      </c>
      <c r="EA927">
        <v>0</v>
      </c>
      <c r="EB927">
        <v>0</v>
      </c>
      <c r="EC927">
        <v>1</v>
      </c>
      <c r="ED927">
        <v>0</v>
      </c>
      <c r="EE927">
        <v>3</v>
      </c>
      <c r="EF927">
        <v>0</v>
      </c>
      <c r="EG927">
        <v>0</v>
      </c>
      <c r="EH927">
        <v>2</v>
      </c>
      <c r="EI927">
        <v>0</v>
      </c>
      <c r="EJ927">
        <v>1</v>
      </c>
      <c r="EK927">
        <v>0</v>
      </c>
      <c r="EL927">
        <v>0</v>
      </c>
      <c r="EM927">
        <v>57</v>
      </c>
      <c r="EN927">
        <v>43</v>
      </c>
      <c r="EO927">
        <v>2</v>
      </c>
      <c r="EP927">
        <v>1</v>
      </c>
      <c r="EQ927">
        <v>30</v>
      </c>
      <c r="ER927">
        <v>0</v>
      </c>
      <c r="ES927">
        <v>0</v>
      </c>
      <c r="ET927">
        <v>0</v>
      </c>
      <c r="EU927">
        <v>1</v>
      </c>
      <c r="EV927">
        <v>0</v>
      </c>
      <c r="EW927">
        <v>0</v>
      </c>
      <c r="EX927">
        <v>0</v>
      </c>
      <c r="EY927">
        <v>0</v>
      </c>
      <c r="EZ927">
        <v>1</v>
      </c>
      <c r="FA927">
        <v>7</v>
      </c>
      <c r="FB927">
        <v>0</v>
      </c>
      <c r="FC927">
        <v>0</v>
      </c>
      <c r="FD927">
        <v>0</v>
      </c>
      <c r="FE927">
        <v>0</v>
      </c>
      <c r="FF927">
        <v>0</v>
      </c>
      <c r="FG927">
        <v>0</v>
      </c>
      <c r="FH927">
        <v>0</v>
      </c>
      <c r="FI927">
        <v>0</v>
      </c>
      <c r="FJ927">
        <v>0</v>
      </c>
      <c r="FK927">
        <v>1</v>
      </c>
      <c r="FL927">
        <v>0</v>
      </c>
      <c r="FM927">
        <v>0</v>
      </c>
      <c r="FN927">
        <v>0</v>
      </c>
      <c r="FO927">
        <v>0</v>
      </c>
      <c r="FP927">
        <v>0</v>
      </c>
      <c r="FQ927">
        <v>43</v>
      </c>
      <c r="FR927">
        <v>57</v>
      </c>
      <c r="FS927">
        <v>23</v>
      </c>
      <c r="FT927">
        <v>5</v>
      </c>
      <c r="FU927">
        <v>1</v>
      </c>
      <c r="FV927">
        <v>1</v>
      </c>
      <c r="FW927">
        <v>1</v>
      </c>
      <c r="FX927">
        <v>0</v>
      </c>
      <c r="FY927">
        <v>16</v>
      </c>
      <c r="FZ927">
        <v>0</v>
      </c>
      <c r="GA927">
        <v>1</v>
      </c>
      <c r="GB927">
        <v>0</v>
      </c>
      <c r="GC927">
        <v>0</v>
      </c>
      <c r="GD927">
        <v>0</v>
      </c>
      <c r="GE927">
        <v>1</v>
      </c>
      <c r="GF927">
        <v>0</v>
      </c>
      <c r="GG927">
        <v>4</v>
      </c>
      <c r="GH927">
        <v>0</v>
      </c>
      <c r="GI927">
        <v>0</v>
      </c>
      <c r="GJ927">
        <v>0</v>
      </c>
      <c r="GK927">
        <v>0</v>
      </c>
      <c r="GL927">
        <v>0</v>
      </c>
      <c r="GM927">
        <v>1</v>
      </c>
      <c r="GN927">
        <v>0</v>
      </c>
      <c r="GO927">
        <v>0</v>
      </c>
      <c r="GP927">
        <v>0</v>
      </c>
      <c r="GQ927">
        <v>0</v>
      </c>
      <c r="GR927">
        <v>0</v>
      </c>
      <c r="GS927">
        <v>1</v>
      </c>
      <c r="GT927">
        <v>2</v>
      </c>
      <c r="GU927">
        <v>57</v>
      </c>
      <c r="GV927">
        <v>88</v>
      </c>
      <c r="GW927">
        <v>22</v>
      </c>
      <c r="GX927">
        <v>8</v>
      </c>
      <c r="GY927">
        <v>1</v>
      </c>
      <c r="GZ927">
        <v>2</v>
      </c>
      <c r="HA927">
        <v>28</v>
      </c>
      <c r="HB927">
        <v>2</v>
      </c>
      <c r="HC927">
        <v>0</v>
      </c>
      <c r="HD927">
        <v>0</v>
      </c>
      <c r="HE927">
        <v>0</v>
      </c>
      <c r="HF927">
        <v>0</v>
      </c>
      <c r="HG927">
        <v>0</v>
      </c>
      <c r="HH927">
        <v>0</v>
      </c>
      <c r="HI927">
        <v>0</v>
      </c>
      <c r="HJ927">
        <v>1</v>
      </c>
      <c r="HK927">
        <v>1</v>
      </c>
      <c r="HL927">
        <v>5</v>
      </c>
      <c r="HM927">
        <v>0</v>
      </c>
      <c r="HN927">
        <v>0</v>
      </c>
      <c r="HO927">
        <v>0</v>
      </c>
      <c r="HP927">
        <v>1</v>
      </c>
      <c r="HQ927">
        <v>2</v>
      </c>
      <c r="HR927">
        <v>1</v>
      </c>
      <c r="HS927">
        <v>2</v>
      </c>
      <c r="HT927">
        <v>0</v>
      </c>
      <c r="HU927">
        <v>0</v>
      </c>
      <c r="HV927">
        <v>1</v>
      </c>
      <c r="HW927">
        <v>10</v>
      </c>
      <c r="HX927">
        <v>1</v>
      </c>
      <c r="HY927">
        <v>88</v>
      </c>
      <c r="HZ927">
        <v>41</v>
      </c>
      <c r="IA927">
        <v>23</v>
      </c>
      <c r="IB927">
        <v>3</v>
      </c>
      <c r="IC927">
        <v>0</v>
      </c>
      <c r="ID927">
        <v>2</v>
      </c>
      <c r="IE927">
        <v>1</v>
      </c>
      <c r="IF927">
        <v>0</v>
      </c>
      <c r="IG927">
        <v>0</v>
      </c>
      <c r="IH927">
        <v>2</v>
      </c>
      <c r="II927">
        <v>1</v>
      </c>
      <c r="IJ927">
        <v>0</v>
      </c>
      <c r="IK927">
        <v>1</v>
      </c>
      <c r="IL927">
        <v>1</v>
      </c>
      <c r="IM927">
        <v>0</v>
      </c>
      <c r="IN927">
        <v>1</v>
      </c>
      <c r="IO927">
        <v>0</v>
      </c>
      <c r="IP927">
        <v>1</v>
      </c>
      <c r="IQ927">
        <v>1</v>
      </c>
      <c r="IR927">
        <v>1</v>
      </c>
      <c r="IS927">
        <v>0</v>
      </c>
      <c r="IT927">
        <v>0</v>
      </c>
      <c r="IU927">
        <v>0</v>
      </c>
      <c r="IV927">
        <v>0</v>
      </c>
      <c r="IW927">
        <v>0</v>
      </c>
      <c r="IX927">
        <v>1</v>
      </c>
      <c r="IY927">
        <v>1</v>
      </c>
      <c r="IZ927">
        <v>0</v>
      </c>
      <c r="JA927">
        <v>1</v>
      </c>
      <c r="JB927">
        <v>0</v>
      </c>
      <c r="JC927">
        <v>41</v>
      </c>
      <c r="JD927" t="s">
        <v>0</v>
      </c>
      <c r="JE927" t="s">
        <v>0</v>
      </c>
      <c r="JF927" t="s">
        <v>0</v>
      </c>
      <c r="JG927" t="s">
        <v>0</v>
      </c>
      <c r="JH927" t="s">
        <v>0</v>
      </c>
      <c r="JI927" t="s">
        <v>0</v>
      </c>
      <c r="JJ927" t="s">
        <v>0</v>
      </c>
      <c r="JK927" t="s">
        <v>0</v>
      </c>
      <c r="JL927" t="s">
        <v>0</v>
      </c>
      <c r="JM927" t="s">
        <v>0</v>
      </c>
      <c r="JN927" t="s">
        <v>0</v>
      </c>
      <c r="JO927" t="s">
        <v>0</v>
      </c>
      <c r="JP927" t="s">
        <v>0</v>
      </c>
      <c r="JQ927" t="s">
        <v>0</v>
      </c>
      <c r="JR927" t="s">
        <v>0</v>
      </c>
      <c r="JS927" t="s">
        <v>0</v>
      </c>
      <c r="JT927" t="s">
        <v>0</v>
      </c>
      <c r="JU927" t="s">
        <v>0</v>
      </c>
      <c r="JV927" t="s">
        <v>0</v>
      </c>
      <c r="JW927">
        <v>9</v>
      </c>
      <c r="JX927">
        <v>3</v>
      </c>
      <c r="JY927">
        <v>1</v>
      </c>
      <c r="JZ927">
        <v>0</v>
      </c>
      <c r="KA927">
        <v>0</v>
      </c>
      <c r="KB927">
        <v>0</v>
      </c>
      <c r="KC927">
        <v>1</v>
      </c>
      <c r="KD927">
        <v>0</v>
      </c>
      <c r="KE927">
        <v>1</v>
      </c>
      <c r="KF927">
        <v>1</v>
      </c>
      <c r="KG927">
        <v>1</v>
      </c>
      <c r="KH927">
        <v>1</v>
      </c>
      <c r="KI927">
        <v>0</v>
      </c>
      <c r="KJ927">
        <v>0</v>
      </c>
      <c r="KK927">
        <v>0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0</v>
      </c>
      <c r="KR927">
        <v>9</v>
      </c>
      <c r="KS927">
        <v>0</v>
      </c>
      <c r="KT927">
        <v>0</v>
      </c>
      <c r="KU927">
        <v>0</v>
      </c>
      <c r="KV927">
        <v>0</v>
      </c>
      <c r="KW927">
        <v>0</v>
      </c>
      <c r="KX927">
        <v>0</v>
      </c>
      <c r="KY927">
        <v>0</v>
      </c>
      <c r="KZ927">
        <v>0</v>
      </c>
      <c r="LA927">
        <v>0</v>
      </c>
      <c r="LB927">
        <v>0</v>
      </c>
      <c r="LC927">
        <v>0</v>
      </c>
      <c r="LD927">
        <v>0</v>
      </c>
      <c r="LE927">
        <v>0</v>
      </c>
      <c r="LF927">
        <v>0</v>
      </c>
      <c r="LG927">
        <v>0</v>
      </c>
      <c r="LH927">
        <v>0</v>
      </c>
      <c r="LI927">
        <v>0</v>
      </c>
      <c r="LJ927">
        <v>0</v>
      </c>
      <c r="LK927">
        <v>0</v>
      </c>
      <c r="LL927">
        <v>0</v>
      </c>
      <c r="LM927">
        <v>0</v>
      </c>
      <c r="LN927">
        <v>0</v>
      </c>
      <c r="LO927">
        <v>0</v>
      </c>
      <c r="LP927">
        <v>0</v>
      </c>
      <c r="LQ927">
        <v>0</v>
      </c>
      <c r="LR927">
        <v>0</v>
      </c>
      <c r="LS927">
        <v>0</v>
      </c>
      <c r="LT927">
        <v>0</v>
      </c>
      <c r="LU927">
        <v>0</v>
      </c>
      <c r="LV927">
        <v>3</v>
      </c>
      <c r="LW927">
        <v>1</v>
      </c>
      <c r="LX927">
        <v>1</v>
      </c>
      <c r="LY927">
        <v>0</v>
      </c>
      <c r="LZ927">
        <v>0</v>
      </c>
      <c r="MA927">
        <v>0</v>
      </c>
      <c r="MB927">
        <v>0</v>
      </c>
      <c r="MC927">
        <v>0</v>
      </c>
      <c r="MD927">
        <v>0</v>
      </c>
      <c r="ME927">
        <v>0</v>
      </c>
      <c r="MF927">
        <v>0</v>
      </c>
      <c r="MG927">
        <v>0</v>
      </c>
      <c r="MH927">
        <v>0</v>
      </c>
      <c r="MI927">
        <v>0</v>
      </c>
      <c r="MJ927">
        <v>0</v>
      </c>
      <c r="MK927">
        <v>0</v>
      </c>
      <c r="ML927">
        <v>1</v>
      </c>
      <c r="MM927">
        <v>3</v>
      </c>
    </row>
    <row r="928" spans="1:351">
      <c r="A928" t="s">
        <v>71</v>
      </c>
      <c r="B928" t="s">
        <v>2</v>
      </c>
      <c r="C928" t="str">
        <f>"206301"</f>
        <v>206301</v>
      </c>
      <c r="D928" t="s">
        <v>70</v>
      </c>
      <c r="E928">
        <v>3</v>
      </c>
      <c r="F928">
        <v>1468</v>
      </c>
      <c r="G928">
        <v>1130</v>
      </c>
      <c r="H928">
        <v>380</v>
      </c>
      <c r="I928">
        <v>750</v>
      </c>
      <c r="J928">
        <v>0</v>
      </c>
      <c r="K928">
        <v>9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750</v>
      </c>
      <c r="T928">
        <v>0</v>
      </c>
      <c r="U928">
        <v>0</v>
      </c>
      <c r="V928">
        <v>750</v>
      </c>
      <c r="W928">
        <v>10</v>
      </c>
      <c r="X928">
        <v>8</v>
      </c>
      <c r="Y928">
        <v>2</v>
      </c>
      <c r="Z928">
        <v>0</v>
      </c>
      <c r="AA928">
        <v>740</v>
      </c>
      <c r="AB928">
        <v>284</v>
      </c>
      <c r="AC928">
        <v>29</v>
      </c>
      <c r="AD928">
        <v>189</v>
      </c>
      <c r="AE928">
        <v>3</v>
      </c>
      <c r="AF928">
        <v>4</v>
      </c>
      <c r="AG928">
        <v>11</v>
      </c>
      <c r="AH928">
        <v>1</v>
      </c>
      <c r="AI928">
        <v>1</v>
      </c>
      <c r="AJ928">
        <v>2</v>
      </c>
      <c r="AK928">
        <v>2</v>
      </c>
      <c r="AL928">
        <v>1</v>
      </c>
      <c r="AM928">
        <v>2</v>
      </c>
      <c r="AN928">
        <v>4</v>
      </c>
      <c r="AO928">
        <v>0</v>
      </c>
      <c r="AP928">
        <v>0</v>
      </c>
      <c r="AQ928">
        <v>0</v>
      </c>
      <c r="AR928">
        <v>0</v>
      </c>
      <c r="AS928">
        <v>23</v>
      </c>
      <c r="AT928">
        <v>1</v>
      </c>
      <c r="AU928">
        <v>0</v>
      </c>
      <c r="AV928">
        <v>0</v>
      </c>
      <c r="AW928">
        <v>1</v>
      </c>
      <c r="AX928">
        <v>0</v>
      </c>
      <c r="AY928">
        <v>0</v>
      </c>
      <c r="AZ928">
        <v>1</v>
      </c>
      <c r="BA928">
        <v>1</v>
      </c>
      <c r="BB928">
        <v>3</v>
      </c>
      <c r="BC928">
        <v>0</v>
      </c>
      <c r="BD928">
        <v>5</v>
      </c>
      <c r="BE928">
        <v>284</v>
      </c>
      <c r="BF928">
        <v>130</v>
      </c>
      <c r="BG928">
        <v>13</v>
      </c>
      <c r="BH928">
        <v>97</v>
      </c>
      <c r="BI928">
        <v>0</v>
      </c>
      <c r="BJ928">
        <v>0</v>
      </c>
      <c r="BK928">
        <v>1</v>
      </c>
      <c r="BL928">
        <v>5</v>
      </c>
      <c r="BM928">
        <v>1</v>
      </c>
      <c r="BN928">
        <v>0</v>
      </c>
      <c r="BO928">
        <v>0</v>
      </c>
      <c r="BP928">
        <v>0</v>
      </c>
      <c r="BQ928">
        <v>1</v>
      </c>
      <c r="BR928">
        <v>0</v>
      </c>
      <c r="BS928">
        <v>0</v>
      </c>
      <c r="BT928">
        <v>2</v>
      </c>
      <c r="BU928">
        <v>2</v>
      </c>
      <c r="BV928">
        <v>1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1</v>
      </c>
      <c r="CF928">
        <v>0</v>
      </c>
      <c r="CG928">
        <v>0</v>
      </c>
      <c r="CH928">
        <v>6</v>
      </c>
      <c r="CI928">
        <v>130</v>
      </c>
      <c r="CJ928">
        <v>25</v>
      </c>
      <c r="CK928">
        <v>5</v>
      </c>
      <c r="CL928">
        <v>9</v>
      </c>
      <c r="CM928">
        <v>1</v>
      </c>
      <c r="CN928">
        <v>1</v>
      </c>
      <c r="CO928">
        <v>2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1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1</v>
      </c>
      <c r="DD928">
        <v>1</v>
      </c>
      <c r="DE928">
        <v>1</v>
      </c>
      <c r="DF928">
        <v>0</v>
      </c>
      <c r="DG928">
        <v>1</v>
      </c>
      <c r="DH928">
        <v>2</v>
      </c>
      <c r="DI928">
        <v>25</v>
      </c>
      <c r="DJ928">
        <v>46</v>
      </c>
      <c r="DK928">
        <v>16</v>
      </c>
      <c r="DL928">
        <v>0</v>
      </c>
      <c r="DM928">
        <v>1</v>
      </c>
      <c r="DN928">
        <v>16</v>
      </c>
      <c r="DO928">
        <v>1</v>
      </c>
      <c r="DP928">
        <v>0</v>
      </c>
      <c r="DQ928">
        <v>2</v>
      </c>
      <c r="DR928">
        <v>2</v>
      </c>
      <c r="DS928">
        <v>2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1</v>
      </c>
      <c r="ED928">
        <v>3</v>
      </c>
      <c r="EE928">
        <v>1</v>
      </c>
      <c r="EF928">
        <v>0</v>
      </c>
      <c r="EG928">
        <v>0</v>
      </c>
      <c r="EH928">
        <v>0</v>
      </c>
      <c r="EI928">
        <v>1</v>
      </c>
      <c r="EJ928">
        <v>0</v>
      </c>
      <c r="EK928">
        <v>0</v>
      </c>
      <c r="EL928">
        <v>0</v>
      </c>
      <c r="EM928">
        <v>46</v>
      </c>
      <c r="EN928">
        <v>57</v>
      </c>
      <c r="EO928">
        <v>1</v>
      </c>
      <c r="EP928">
        <v>3</v>
      </c>
      <c r="EQ928">
        <v>42</v>
      </c>
      <c r="ER928">
        <v>1</v>
      </c>
      <c r="ES928">
        <v>0</v>
      </c>
      <c r="ET928">
        <v>0</v>
      </c>
      <c r="EU928">
        <v>0</v>
      </c>
      <c r="EV928">
        <v>0</v>
      </c>
      <c r="EW928">
        <v>2</v>
      </c>
      <c r="EX928">
        <v>0</v>
      </c>
      <c r="EY928">
        <v>0</v>
      </c>
      <c r="EZ928">
        <v>0</v>
      </c>
      <c r="FA928">
        <v>5</v>
      </c>
      <c r="FB928">
        <v>0</v>
      </c>
      <c r="FC928">
        <v>0</v>
      </c>
      <c r="FD928">
        <v>0</v>
      </c>
      <c r="FE928">
        <v>0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1</v>
      </c>
      <c r="FL928">
        <v>0</v>
      </c>
      <c r="FM928">
        <v>0</v>
      </c>
      <c r="FN928">
        <v>0</v>
      </c>
      <c r="FO928">
        <v>0</v>
      </c>
      <c r="FP928">
        <v>2</v>
      </c>
      <c r="FQ928">
        <v>57</v>
      </c>
      <c r="FR928">
        <v>49</v>
      </c>
      <c r="FS928">
        <v>12</v>
      </c>
      <c r="FT928">
        <v>4</v>
      </c>
      <c r="FU928">
        <v>0</v>
      </c>
      <c r="FV928">
        <v>2</v>
      </c>
      <c r="FW928">
        <v>0</v>
      </c>
      <c r="FX928">
        <v>1</v>
      </c>
      <c r="FY928">
        <v>18</v>
      </c>
      <c r="FZ928">
        <v>2</v>
      </c>
      <c r="GA928">
        <v>0</v>
      </c>
      <c r="GB928">
        <v>1</v>
      </c>
      <c r="GC928">
        <v>0</v>
      </c>
      <c r="GD928">
        <v>0</v>
      </c>
      <c r="GE928">
        <v>0</v>
      </c>
      <c r="GF928">
        <v>0</v>
      </c>
      <c r="GG928">
        <v>3</v>
      </c>
      <c r="GH928">
        <v>0</v>
      </c>
      <c r="GI928">
        <v>1</v>
      </c>
      <c r="GJ928">
        <v>0</v>
      </c>
      <c r="GK928">
        <v>0</v>
      </c>
      <c r="GL928">
        <v>0</v>
      </c>
      <c r="GM928">
        <v>1</v>
      </c>
      <c r="GN928">
        <v>0</v>
      </c>
      <c r="GO928">
        <v>0</v>
      </c>
      <c r="GP928">
        <v>0</v>
      </c>
      <c r="GQ928">
        <v>0</v>
      </c>
      <c r="GR928">
        <v>0</v>
      </c>
      <c r="GS928">
        <v>1</v>
      </c>
      <c r="GT928">
        <v>3</v>
      </c>
      <c r="GU928">
        <v>49</v>
      </c>
      <c r="GV928">
        <v>99</v>
      </c>
      <c r="GW928">
        <v>31</v>
      </c>
      <c r="GX928">
        <v>8</v>
      </c>
      <c r="GY928">
        <v>2</v>
      </c>
      <c r="GZ928">
        <v>2</v>
      </c>
      <c r="HA928">
        <v>24</v>
      </c>
      <c r="HB928">
        <v>2</v>
      </c>
      <c r="HC928">
        <v>2</v>
      </c>
      <c r="HD928">
        <v>2</v>
      </c>
      <c r="HE928">
        <v>0</v>
      </c>
      <c r="HF928">
        <v>0</v>
      </c>
      <c r="HG928">
        <v>3</v>
      </c>
      <c r="HH928">
        <v>0</v>
      </c>
      <c r="HI928">
        <v>2</v>
      </c>
      <c r="HJ928">
        <v>0</v>
      </c>
      <c r="HK928">
        <v>0</v>
      </c>
      <c r="HL928">
        <v>1</v>
      </c>
      <c r="HM928">
        <v>0</v>
      </c>
      <c r="HN928">
        <v>3</v>
      </c>
      <c r="HO928">
        <v>0</v>
      </c>
      <c r="HP928">
        <v>1</v>
      </c>
      <c r="HQ928">
        <v>1</v>
      </c>
      <c r="HR928">
        <v>1</v>
      </c>
      <c r="HS928">
        <v>0</v>
      </c>
      <c r="HT928">
        <v>2</v>
      </c>
      <c r="HU928">
        <v>1</v>
      </c>
      <c r="HV928">
        <v>0</v>
      </c>
      <c r="HW928">
        <v>11</v>
      </c>
      <c r="HX928">
        <v>0</v>
      </c>
      <c r="HY928">
        <v>99</v>
      </c>
      <c r="HZ928">
        <v>46</v>
      </c>
      <c r="IA928">
        <v>26</v>
      </c>
      <c r="IB928">
        <v>3</v>
      </c>
      <c r="IC928">
        <v>0</v>
      </c>
      <c r="ID928">
        <v>2</v>
      </c>
      <c r="IE928">
        <v>0</v>
      </c>
      <c r="IF928">
        <v>3</v>
      </c>
      <c r="IG928">
        <v>0</v>
      </c>
      <c r="IH928">
        <v>0</v>
      </c>
      <c r="II928">
        <v>4</v>
      </c>
      <c r="IJ928">
        <v>0</v>
      </c>
      <c r="IK928">
        <v>0</v>
      </c>
      <c r="IL928">
        <v>0</v>
      </c>
      <c r="IM928">
        <v>2</v>
      </c>
      <c r="IN928">
        <v>0</v>
      </c>
      <c r="IO928">
        <v>0</v>
      </c>
      <c r="IP928">
        <v>0</v>
      </c>
      <c r="IQ928">
        <v>3</v>
      </c>
      <c r="IR928">
        <v>0</v>
      </c>
      <c r="IS928">
        <v>0</v>
      </c>
      <c r="IT928">
        <v>0</v>
      </c>
      <c r="IU928">
        <v>0</v>
      </c>
      <c r="IV928">
        <v>0</v>
      </c>
      <c r="IW928">
        <v>0</v>
      </c>
      <c r="IX928">
        <v>1</v>
      </c>
      <c r="IY928">
        <v>0</v>
      </c>
      <c r="IZ928">
        <v>2</v>
      </c>
      <c r="JA928">
        <v>0</v>
      </c>
      <c r="JB928">
        <v>0</v>
      </c>
      <c r="JC928">
        <v>46</v>
      </c>
      <c r="JD928" t="s">
        <v>0</v>
      </c>
      <c r="JE928" t="s">
        <v>0</v>
      </c>
      <c r="JF928" t="s">
        <v>0</v>
      </c>
      <c r="JG928" t="s">
        <v>0</v>
      </c>
      <c r="JH928" t="s">
        <v>0</v>
      </c>
      <c r="JI928" t="s">
        <v>0</v>
      </c>
      <c r="JJ928" t="s">
        <v>0</v>
      </c>
      <c r="JK928" t="s">
        <v>0</v>
      </c>
      <c r="JL928" t="s">
        <v>0</v>
      </c>
      <c r="JM928" t="s">
        <v>0</v>
      </c>
      <c r="JN928" t="s">
        <v>0</v>
      </c>
      <c r="JO928" t="s">
        <v>0</v>
      </c>
      <c r="JP928" t="s">
        <v>0</v>
      </c>
      <c r="JQ928" t="s">
        <v>0</v>
      </c>
      <c r="JR928" t="s">
        <v>0</v>
      </c>
      <c r="JS928" t="s">
        <v>0</v>
      </c>
      <c r="JT928" t="s">
        <v>0</v>
      </c>
      <c r="JU928" t="s">
        <v>0</v>
      </c>
      <c r="JV928" t="s">
        <v>0</v>
      </c>
      <c r="JW928">
        <v>3</v>
      </c>
      <c r="JX928">
        <v>0</v>
      </c>
      <c r="JY928">
        <v>0</v>
      </c>
      <c r="JZ928">
        <v>0</v>
      </c>
      <c r="KA928">
        <v>0</v>
      </c>
      <c r="KB928">
        <v>0</v>
      </c>
      <c r="KC928">
        <v>2</v>
      </c>
      <c r="KD928">
        <v>0</v>
      </c>
      <c r="KE928">
        <v>0</v>
      </c>
      <c r="KF928">
        <v>0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1</v>
      </c>
      <c r="KM928">
        <v>0</v>
      </c>
      <c r="KN928">
        <v>0</v>
      </c>
      <c r="KO928">
        <v>0</v>
      </c>
      <c r="KP928">
        <v>0</v>
      </c>
      <c r="KQ928">
        <v>0</v>
      </c>
      <c r="KR928">
        <v>3</v>
      </c>
      <c r="KS928">
        <v>0</v>
      </c>
      <c r="KT928">
        <v>0</v>
      </c>
      <c r="KU928">
        <v>0</v>
      </c>
      <c r="KV928">
        <v>0</v>
      </c>
      <c r="KW928">
        <v>0</v>
      </c>
      <c r="KX928">
        <v>0</v>
      </c>
      <c r="KY928">
        <v>0</v>
      </c>
      <c r="KZ928">
        <v>0</v>
      </c>
      <c r="LA928">
        <v>0</v>
      </c>
      <c r="LB928">
        <v>0</v>
      </c>
      <c r="LC928">
        <v>0</v>
      </c>
      <c r="LD928">
        <v>0</v>
      </c>
      <c r="LE928">
        <v>0</v>
      </c>
      <c r="LF928">
        <v>0</v>
      </c>
      <c r="LG928">
        <v>0</v>
      </c>
      <c r="LH928">
        <v>0</v>
      </c>
      <c r="LI928">
        <v>0</v>
      </c>
      <c r="LJ928">
        <v>0</v>
      </c>
      <c r="LK928">
        <v>0</v>
      </c>
      <c r="LL928">
        <v>0</v>
      </c>
      <c r="LM928">
        <v>0</v>
      </c>
      <c r="LN928">
        <v>0</v>
      </c>
      <c r="LO928">
        <v>0</v>
      </c>
      <c r="LP928">
        <v>0</v>
      </c>
      <c r="LQ928">
        <v>0</v>
      </c>
      <c r="LR928">
        <v>0</v>
      </c>
      <c r="LS928">
        <v>0</v>
      </c>
      <c r="LT928">
        <v>0</v>
      </c>
      <c r="LU928">
        <v>0</v>
      </c>
      <c r="LV928">
        <v>1</v>
      </c>
      <c r="LW928">
        <v>0</v>
      </c>
      <c r="LX928">
        <v>0</v>
      </c>
      <c r="LY928">
        <v>0</v>
      </c>
      <c r="LZ928">
        <v>0</v>
      </c>
      <c r="MA928">
        <v>0</v>
      </c>
      <c r="MB928">
        <v>0</v>
      </c>
      <c r="MC928">
        <v>0</v>
      </c>
      <c r="MD928">
        <v>0</v>
      </c>
      <c r="ME928">
        <v>0</v>
      </c>
      <c r="MF928">
        <v>0</v>
      </c>
      <c r="MG928">
        <v>0</v>
      </c>
      <c r="MH928">
        <v>0</v>
      </c>
      <c r="MI928">
        <v>0</v>
      </c>
      <c r="MJ928">
        <v>0</v>
      </c>
      <c r="MK928">
        <v>0</v>
      </c>
      <c r="ML928">
        <v>1</v>
      </c>
      <c r="MM928">
        <v>1</v>
      </c>
    </row>
    <row r="929" spans="1:351">
      <c r="A929" t="s">
        <v>69</v>
      </c>
      <c r="B929" t="s">
        <v>2</v>
      </c>
      <c r="C929" t="str">
        <f>"206301"</f>
        <v>206301</v>
      </c>
      <c r="D929" t="s">
        <v>68</v>
      </c>
      <c r="E929">
        <v>4</v>
      </c>
      <c r="F929">
        <v>2071</v>
      </c>
      <c r="G929">
        <v>1600</v>
      </c>
      <c r="H929">
        <v>532</v>
      </c>
      <c r="I929">
        <v>1068</v>
      </c>
      <c r="J929">
        <v>2</v>
      </c>
      <c r="K929">
        <v>11</v>
      </c>
      <c r="L929">
        <v>3</v>
      </c>
      <c r="M929">
        <v>2</v>
      </c>
      <c r="N929">
        <v>0</v>
      </c>
      <c r="O929">
        <v>0</v>
      </c>
      <c r="P929">
        <v>0</v>
      </c>
      <c r="Q929">
        <v>0</v>
      </c>
      <c r="R929">
        <v>2</v>
      </c>
      <c r="S929">
        <v>1070</v>
      </c>
      <c r="T929">
        <v>2</v>
      </c>
      <c r="U929">
        <v>0</v>
      </c>
      <c r="V929">
        <v>1070</v>
      </c>
      <c r="W929">
        <v>23</v>
      </c>
      <c r="X929">
        <v>9</v>
      </c>
      <c r="Y929">
        <v>10</v>
      </c>
      <c r="Z929">
        <v>4</v>
      </c>
      <c r="AA929">
        <v>1047</v>
      </c>
      <c r="AB929">
        <v>437</v>
      </c>
      <c r="AC929">
        <v>29</v>
      </c>
      <c r="AD929">
        <v>299</v>
      </c>
      <c r="AE929">
        <v>3</v>
      </c>
      <c r="AF929">
        <v>1</v>
      </c>
      <c r="AG929">
        <v>6</v>
      </c>
      <c r="AH929">
        <v>1</v>
      </c>
      <c r="AI929">
        <v>1</v>
      </c>
      <c r="AJ929">
        <v>0</v>
      </c>
      <c r="AK929">
        <v>1</v>
      </c>
      <c r="AL929">
        <v>2</v>
      </c>
      <c r="AM929">
        <v>2</v>
      </c>
      <c r="AN929">
        <v>1</v>
      </c>
      <c r="AO929">
        <v>1</v>
      </c>
      <c r="AP929">
        <v>1</v>
      </c>
      <c r="AQ929">
        <v>2</v>
      </c>
      <c r="AR929">
        <v>3</v>
      </c>
      <c r="AS929">
        <v>50</v>
      </c>
      <c r="AT929">
        <v>0</v>
      </c>
      <c r="AU929">
        <v>0</v>
      </c>
      <c r="AV929">
        <v>2</v>
      </c>
      <c r="AW929">
        <v>6</v>
      </c>
      <c r="AX929">
        <v>2</v>
      </c>
      <c r="AY929">
        <v>3</v>
      </c>
      <c r="AZ929">
        <v>0</v>
      </c>
      <c r="BA929">
        <v>1</v>
      </c>
      <c r="BB929">
        <v>1</v>
      </c>
      <c r="BC929">
        <v>2</v>
      </c>
      <c r="BD929">
        <v>17</v>
      </c>
      <c r="BE929">
        <v>437</v>
      </c>
      <c r="BF929">
        <v>213</v>
      </c>
      <c r="BG929">
        <v>10</v>
      </c>
      <c r="BH929">
        <v>156</v>
      </c>
      <c r="BI929">
        <v>8</v>
      </c>
      <c r="BJ929">
        <v>4</v>
      </c>
      <c r="BK929">
        <v>4</v>
      </c>
      <c r="BL929">
        <v>10</v>
      </c>
      <c r="BM929">
        <v>1</v>
      </c>
      <c r="BN929">
        <v>0</v>
      </c>
      <c r="BO929">
        <v>0</v>
      </c>
      <c r="BP929">
        <v>1</v>
      </c>
      <c r="BQ929">
        <v>0</v>
      </c>
      <c r="BR929">
        <v>0</v>
      </c>
      <c r="BS929">
        <v>0</v>
      </c>
      <c r="BT929">
        <v>1</v>
      </c>
      <c r="BU929">
        <v>3</v>
      </c>
      <c r="BV929">
        <v>0</v>
      </c>
      <c r="BW929">
        <v>3</v>
      </c>
      <c r="BX929">
        <v>0</v>
      </c>
      <c r="BY929">
        <v>0</v>
      </c>
      <c r="BZ929">
        <v>0</v>
      </c>
      <c r="CA929">
        <v>1</v>
      </c>
      <c r="CB929">
        <v>1</v>
      </c>
      <c r="CC929">
        <v>0</v>
      </c>
      <c r="CD929">
        <v>0</v>
      </c>
      <c r="CE929">
        <v>1</v>
      </c>
      <c r="CF929">
        <v>0</v>
      </c>
      <c r="CG929">
        <v>1</v>
      </c>
      <c r="CH929">
        <v>8</v>
      </c>
      <c r="CI929">
        <v>213</v>
      </c>
      <c r="CJ929">
        <v>33</v>
      </c>
      <c r="CK929">
        <v>11</v>
      </c>
      <c r="CL929">
        <v>2</v>
      </c>
      <c r="CM929">
        <v>1</v>
      </c>
      <c r="CN929">
        <v>3</v>
      </c>
      <c r="CO929">
        <v>1</v>
      </c>
      <c r="CP929">
        <v>1</v>
      </c>
      <c r="CQ929">
        <v>1</v>
      </c>
      <c r="CR929">
        <v>0</v>
      </c>
      <c r="CS929">
        <v>0</v>
      </c>
      <c r="CT929">
        <v>1</v>
      </c>
      <c r="CU929">
        <v>0</v>
      </c>
      <c r="CV929">
        <v>1</v>
      </c>
      <c r="CW929">
        <v>2</v>
      </c>
      <c r="CX929">
        <v>0</v>
      </c>
      <c r="CY929">
        <v>3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1</v>
      </c>
      <c r="DF929">
        <v>1</v>
      </c>
      <c r="DG929">
        <v>1</v>
      </c>
      <c r="DH929">
        <v>3</v>
      </c>
      <c r="DI929">
        <v>33</v>
      </c>
      <c r="DJ929">
        <v>79</v>
      </c>
      <c r="DK929">
        <v>31</v>
      </c>
      <c r="DL929">
        <v>0</v>
      </c>
      <c r="DM929">
        <v>3</v>
      </c>
      <c r="DN929">
        <v>29</v>
      </c>
      <c r="DO929">
        <v>1</v>
      </c>
      <c r="DP929">
        <v>0</v>
      </c>
      <c r="DQ929">
        <v>1</v>
      </c>
      <c r="DR929">
        <v>0</v>
      </c>
      <c r="DS929">
        <v>0</v>
      </c>
      <c r="DT929">
        <v>1</v>
      </c>
      <c r="DU929">
        <v>1</v>
      </c>
      <c r="DV929">
        <v>1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3</v>
      </c>
      <c r="ED929">
        <v>0</v>
      </c>
      <c r="EE929">
        <v>0</v>
      </c>
      <c r="EF929">
        <v>0</v>
      </c>
      <c r="EG929">
        <v>1</v>
      </c>
      <c r="EH929">
        <v>2</v>
      </c>
      <c r="EI929">
        <v>2</v>
      </c>
      <c r="EJ929">
        <v>1</v>
      </c>
      <c r="EK929">
        <v>2</v>
      </c>
      <c r="EL929">
        <v>0</v>
      </c>
      <c r="EM929">
        <v>79</v>
      </c>
      <c r="EN929">
        <v>65</v>
      </c>
      <c r="EO929">
        <v>3</v>
      </c>
      <c r="EP929">
        <v>0</v>
      </c>
      <c r="EQ929">
        <v>40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1</v>
      </c>
      <c r="EX929">
        <v>0</v>
      </c>
      <c r="EY929">
        <v>1</v>
      </c>
      <c r="EZ929">
        <v>1</v>
      </c>
      <c r="FA929">
        <v>16</v>
      </c>
      <c r="FB929">
        <v>0</v>
      </c>
      <c r="FC929">
        <v>0</v>
      </c>
      <c r="FD929">
        <v>0</v>
      </c>
      <c r="FE929">
        <v>0</v>
      </c>
      <c r="FF929">
        <v>1</v>
      </c>
      <c r="FG929">
        <v>0</v>
      </c>
      <c r="FH929">
        <v>0</v>
      </c>
      <c r="FI929">
        <v>0</v>
      </c>
      <c r="FJ929">
        <v>0</v>
      </c>
      <c r="FK929">
        <v>1</v>
      </c>
      <c r="FL929">
        <v>0</v>
      </c>
      <c r="FM929">
        <v>0</v>
      </c>
      <c r="FN929">
        <v>1</v>
      </c>
      <c r="FO929">
        <v>0</v>
      </c>
      <c r="FP929">
        <v>0</v>
      </c>
      <c r="FQ929">
        <v>65</v>
      </c>
      <c r="FR929">
        <v>52</v>
      </c>
      <c r="FS929">
        <v>22</v>
      </c>
      <c r="FT929">
        <v>1</v>
      </c>
      <c r="FU929">
        <v>1</v>
      </c>
      <c r="FV929">
        <v>7</v>
      </c>
      <c r="FW929">
        <v>0</v>
      </c>
      <c r="FX929">
        <v>1</v>
      </c>
      <c r="FY929">
        <v>16</v>
      </c>
      <c r="FZ929">
        <v>2</v>
      </c>
      <c r="GA929">
        <v>0</v>
      </c>
      <c r="GB929">
        <v>0</v>
      </c>
      <c r="GC929">
        <v>0</v>
      </c>
      <c r="GD929">
        <v>0</v>
      </c>
      <c r="GE929">
        <v>0</v>
      </c>
      <c r="GF929">
        <v>0</v>
      </c>
      <c r="GG929">
        <v>0</v>
      </c>
      <c r="GH929">
        <v>0</v>
      </c>
      <c r="GI929">
        <v>0</v>
      </c>
      <c r="GJ929">
        <v>0</v>
      </c>
      <c r="GK929">
        <v>0</v>
      </c>
      <c r="GL929">
        <v>0</v>
      </c>
      <c r="GM929">
        <v>1</v>
      </c>
      <c r="GN929">
        <v>0</v>
      </c>
      <c r="GO929">
        <v>0</v>
      </c>
      <c r="GP929">
        <v>0</v>
      </c>
      <c r="GQ929">
        <v>0</v>
      </c>
      <c r="GR929">
        <v>0</v>
      </c>
      <c r="GS929">
        <v>0</v>
      </c>
      <c r="GT929">
        <v>1</v>
      </c>
      <c r="GU929">
        <v>52</v>
      </c>
      <c r="GV929">
        <v>88</v>
      </c>
      <c r="GW929">
        <v>23</v>
      </c>
      <c r="GX929">
        <v>8</v>
      </c>
      <c r="GY929">
        <v>2</v>
      </c>
      <c r="GZ929">
        <v>0</v>
      </c>
      <c r="HA929">
        <v>30</v>
      </c>
      <c r="HB929">
        <v>2</v>
      </c>
      <c r="HC929">
        <v>0</v>
      </c>
      <c r="HD929">
        <v>1</v>
      </c>
      <c r="HE929">
        <v>1</v>
      </c>
      <c r="HF929">
        <v>0</v>
      </c>
      <c r="HG929">
        <v>0</v>
      </c>
      <c r="HH929">
        <v>1</v>
      </c>
      <c r="HI929">
        <v>2</v>
      </c>
      <c r="HJ929">
        <v>0</v>
      </c>
      <c r="HK929">
        <v>1</v>
      </c>
      <c r="HL929">
        <v>2</v>
      </c>
      <c r="HM929">
        <v>1</v>
      </c>
      <c r="HN929">
        <v>1</v>
      </c>
      <c r="HO929">
        <v>1</v>
      </c>
      <c r="HP929">
        <v>2</v>
      </c>
      <c r="HQ929">
        <v>1</v>
      </c>
      <c r="HR929">
        <v>2</v>
      </c>
      <c r="HS929">
        <v>2</v>
      </c>
      <c r="HT929">
        <v>0</v>
      </c>
      <c r="HU929">
        <v>0</v>
      </c>
      <c r="HV929">
        <v>0</v>
      </c>
      <c r="HW929">
        <v>3</v>
      </c>
      <c r="HX929">
        <v>2</v>
      </c>
      <c r="HY929">
        <v>88</v>
      </c>
      <c r="HZ929">
        <v>69</v>
      </c>
      <c r="IA929">
        <v>44</v>
      </c>
      <c r="IB929">
        <v>5</v>
      </c>
      <c r="IC929">
        <v>1</v>
      </c>
      <c r="ID929">
        <v>1</v>
      </c>
      <c r="IE929">
        <v>2</v>
      </c>
      <c r="IF929">
        <v>1</v>
      </c>
      <c r="IG929">
        <v>0</v>
      </c>
      <c r="IH929">
        <v>0</v>
      </c>
      <c r="II929">
        <v>0</v>
      </c>
      <c r="IJ929">
        <v>0</v>
      </c>
      <c r="IK929">
        <v>0</v>
      </c>
      <c r="IL929">
        <v>0</v>
      </c>
      <c r="IM929">
        <v>0</v>
      </c>
      <c r="IN929">
        <v>0</v>
      </c>
      <c r="IO929">
        <v>0</v>
      </c>
      <c r="IP929">
        <v>1</v>
      </c>
      <c r="IQ929">
        <v>0</v>
      </c>
      <c r="IR929">
        <v>0</v>
      </c>
      <c r="IS929">
        <v>1</v>
      </c>
      <c r="IT929">
        <v>0</v>
      </c>
      <c r="IU929">
        <v>1</v>
      </c>
      <c r="IV929">
        <v>0</v>
      </c>
      <c r="IW929">
        <v>0</v>
      </c>
      <c r="IX929">
        <v>1</v>
      </c>
      <c r="IY929">
        <v>1</v>
      </c>
      <c r="IZ929">
        <v>6</v>
      </c>
      <c r="JA929">
        <v>2</v>
      </c>
      <c r="JB929">
        <v>2</v>
      </c>
      <c r="JC929">
        <v>69</v>
      </c>
      <c r="JD929" t="s">
        <v>0</v>
      </c>
      <c r="JE929" t="s">
        <v>0</v>
      </c>
      <c r="JF929" t="s">
        <v>0</v>
      </c>
      <c r="JG929" t="s">
        <v>0</v>
      </c>
      <c r="JH929" t="s">
        <v>0</v>
      </c>
      <c r="JI929" t="s">
        <v>0</v>
      </c>
      <c r="JJ929" t="s">
        <v>0</v>
      </c>
      <c r="JK929" t="s">
        <v>0</v>
      </c>
      <c r="JL929" t="s">
        <v>0</v>
      </c>
      <c r="JM929" t="s">
        <v>0</v>
      </c>
      <c r="JN929" t="s">
        <v>0</v>
      </c>
      <c r="JO929" t="s">
        <v>0</v>
      </c>
      <c r="JP929" t="s">
        <v>0</v>
      </c>
      <c r="JQ929" t="s">
        <v>0</v>
      </c>
      <c r="JR929" t="s">
        <v>0</v>
      </c>
      <c r="JS929" t="s">
        <v>0</v>
      </c>
      <c r="JT929" t="s">
        <v>0</v>
      </c>
      <c r="JU929" t="s">
        <v>0</v>
      </c>
      <c r="JV929" t="s">
        <v>0</v>
      </c>
      <c r="JW929">
        <v>8</v>
      </c>
      <c r="JX929">
        <v>5</v>
      </c>
      <c r="JY929">
        <v>1</v>
      </c>
      <c r="JZ929">
        <v>0</v>
      </c>
      <c r="KA929">
        <v>0</v>
      </c>
      <c r="KB929">
        <v>1</v>
      </c>
      <c r="KC929">
        <v>0</v>
      </c>
      <c r="KD929">
        <v>0</v>
      </c>
      <c r="KE929">
        <v>0</v>
      </c>
      <c r="KF929">
        <v>1</v>
      </c>
      <c r="KG929">
        <v>0</v>
      </c>
      <c r="KH929">
        <v>0</v>
      </c>
      <c r="KI929">
        <v>0</v>
      </c>
      <c r="KJ929">
        <v>0</v>
      </c>
      <c r="KK929">
        <v>0</v>
      </c>
      <c r="KL929">
        <v>0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8</v>
      </c>
      <c r="KS929">
        <v>3</v>
      </c>
      <c r="KT929">
        <v>0</v>
      </c>
      <c r="KU929">
        <v>0</v>
      </c>
      <c r="KV929">
        <v>0</v>
      </c>
      <c r="KW929">
        <v>0</v>
      </c>
      <c r="KX929">
        <v>0</v>
      </c>
      <c r="KY929">
        <v>0</v>
      </c>
      <c r="KZ929">
        <v>1</v>
      </c>
      <c r="LA929">
        <v>0</v>
      </c>
      <c r="LB929">
        <v>0</v>
      </c>
      <c r="LC929">
        <v>0</v>
      </c>
      <c r="LD929">
        <v>1</v>
      </c>
      <c r="LE929">
        <v>0</v>
      </c>
      <c r="LF929">
        <v>0</v>
      </c>
      <c r="LG929">
        <v>0</v>
      </c>
      <c r="LH929">
        <v>0</v>
      </c>
      <c r="LI929">
        <v>0</v>
      </c>
      <c r="LJ929">
        <v>0</v>
      </c>
      <c r="LK929">
        <v>0</v>
      </c>
      <c r="LL929">
        <v>0</v>
      </c>
      <c r="LM929">
        <v>0</v>
      </c>
      <c r="LN929">
        <v>0</v>
      </c>
      <c r="LO929">
        <v>0</v>
      </c>
      <c r="LP929">
        <v>1</v>
      </c>
      <c r="LQ929">
        <v>0</v>
      </c>
      <c r="LR929">
        <v>0</v>
      </c>
      <c r="LS929">
        <v>0</v>
      </c>
      <c r="LT929">
        <v>0</v>
      </c>
      <c r="LU929">
        <v>3</v>
      </c>
      <c r="LV929">
        <v>0</v>
      </c>
      <c r="LW929">
        <v>0</v>
      </c>
      <c r="LX929">
        <v>0</v>
      </c>
      <c r="LY929">
        <v>0</v>
      </c>
      <c r="LZ929">
        <v>0</v>
      </c>
      <c r="MA929">
        <v>0</v>
      </c>
      <c r="MB929">
        <v>0</v>
      </c>
      <c r="MC929">
        <v>0</v>
      </c>
      <c r="MD929">
        <v>0</v>
      </c>
      <c r="ME929">
        <v>0</v>
      </c>
      <c r="MF929">
        <v>0</v>
      </c>
      <c r="MG929">
        <v>0</v>
      </c>
      <c r="MH929">
        <v>0</v>
      </c>
      <c r="MI929">
        <v>0</v>
      </c>
      <c r="MJ929">
        <v>0</v>
      </c>
      <c r="MK929">
        <v>0</v>
      </c>
      <c r="ML929">
        <v>0</v>
      </c>
      <c r="MM929">
        <v>0</v>
      </c>
    </row>
    <row r="930" spans="1:351">
      <c r="A930" t="s">
        <v>67</v>
      </c>
      <c r="B930" t="s">
        <v>2</v>
      </c>
      <c r="C930" t="str">
        <f>"206301"</f>
        <v>206301</v>
      </c>
      <c r="D930" t="s">
        <v>66</v>
      </c>
      <c r="E930">
        <v>5</v>
      </c>
      <c r="F930">
        <v>1332</v>
      </c>
      <c r="G930">
        <v>1030</v>
      </c>
      <c r="H930">
        <v>381</v>
      </c>
      <c r="I930">
        <v>649</v>
      </c>
      <c r="J930">
        <v>2</v>
      </c>
      <c r="K930">
        <v>4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649</v>
      </c>
      <c r="T930">
        <v>0</v>
      </c>
      <c r="U930">
        <v>0</v>
      </c>
      <c r="V930">
        <v>649</v>
      </c>
      <c r="W930">
        <v>10</v>
      </c>
      <c r="X930">
        <v>3</v>
      </c>
      <c r="Y930">
        <v>3</v>
      </c>
      <c r="Z930">
        <v>4</v>
      </c>
      <c r="AA930">
        <v>639</v>
      </c>
      <c r="AB930">
        <v>292</v>
      </c>
      <c r="AC930">
        <v>27</v>
      </c>
      <c r="AD930">
        <v>184</v>
      </c>
      <c r="AE930">
        <v>1</v>
      </c>
      <c r="AF930">
        <v>3</v>
      </c>
      <c r="AG930">
        <v>14</v>
      </c>
      <c r="AH930">
        <v>1</v>
      </c>
      <c r="AI930">
        <v>0</v>
      </c>
      <c r="AJ930">
        <v>1</v>
      </c>
      <c r="AK930">
        <v>3</v>
      </c>
      <c r="AL930">
        <v>0</v>
      </c>
      <c r="AM930">
        <v>6</v>
      </c>
      <c r="AN930">
        <v>0</v>
      </c>
      <c r="AO930">
        <v>0</v>
      </c>
      <c r="AP930">
        <v>0</v>
      </c>
      <c r="AQ930">
        <v>2</v>
      </c>
      <c r="AR930">
        <v>1</v>
      </c>
      <c r="AS930">
        <v>36</v>
      </c>
      <c r="AT930">
        <v>1</v>
      </c>
      <c r="AU930">
        <v>0</v>
      </c>
      <c r="AV930">
        <v>0</v>
      </c>
      <c r="AW930">
        <v>4</v>
      </c>
      <c r="AX930">
        <v>2</v>
      </c>
      <c r="AY930">
        <v>1</v>
      </c>
      <c r="AZ930">
        <v>0</v>
      </c>
      <c r="BA930">
        <v>0</v>
      </c>
      <c r="BB930">
        <v>1</v>
      </c>
      <c r="BC930">
        <v>0</v>
      </c>
      <c r="BD930">
        <v>4</v>
      </c>
      <c r="BE930">
        <v>292</v>
      </c>
      <c r="BF930">
        <v>128</v>
      </c>
      <c r="BG930">
        <v>10</v>
      </c>
      <c r="BH930">
        <v>102</v>
      </c>
      <c r="BI930">
        <v>3</v>
      </c>
      <c r="BJ930">
        <v>0</v>
      </c>
      <c r="BK930">
        <v>0</v>
      </c>
      <c r="BL930">
        <v>3</v>
      </c>
      <c r="BM930">
        <v>0</v>
      </c>
      <c r="BN930">
        <v>0</v>
      </c>
      <c r="BO930">
        <v>0</v>
      </c>
      <c r="BP930">
        <v>0</v>
      </c>
      <c r="BQ930">
        <v>2</v>
      </c>
      <c r="BR930">
        <v>0</v>
      </c>
      <c r="BS930">
        <v>0</v>
      </c>
      <c r="BT930">
        <v>1</v>
      </c>
      <c r="BU930">
        <v>3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1</v>
      </c>
      <c r="CG930">
        <v>0</v>
      </c>
      <c r="CH930">
        <v>3</v>
      </c>
      <c r="CI930">
        <v>128</v>
      </c>
      <c r="CJ930">
        <v>20</v>
      </c>
      <c r="CK930">
        <v>9</v>
      </c>
      <c r="CL930">
        <v>6</v>
      </c>
      <c r="CM930">
        <v>0</v>
      </c>
      <c r="CN930">
        <v>0</v>
      </c>
      <c r="CO930">
        <v>1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1</v>
      </c>
      <c r="CX930">
        <v>1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1</v>
      </c>
      <c r="DF930">
        <v>0</v>
      </c>
      <c r="DG930">
        <v>1</v>
      </c>
      <c r="DH930">
        <v>0</v>
      </c>
      <c r="DI930">
        <v>20</v>
      </c>
      <c r="DJ930">
        <v>34</v>
      </c>
      <c r="DK930">
        <v>8</v>
      </c>
      <c r="DL930">
        <v>0</v>
      </c>
      <c r="DM930">
        <v>3</v>
      </c>
      <c r="DN930">
        <v>14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1</v>
      </c>
      <c r="DV930">
        <v>0</v>
      </c>
      <c r="DW930">
        <v>1</v>
      </c>
      <c r="DX930">
        <v>0</v>
      </c>
      <c r="DY930">
        <v>1</v>
      </c>
      <c r="DZ930">
        <v>0</v>
      </c>
      <c r="EA930">
        <v>0</v>
      </c>
      <c r="EB930">
        <v>0</v>
      </c>
      <c r="EC930">
        <v>3</v>
      </c>
      <c r="ED930">
        <v>1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2</v>
      </c>
      <c r="EL930">
        <v>0</v>
      </c>
      <c r="EM930">
        <v>34</v>
      </c>
      <c r="EN930">
        <v>30</v>
      </c>
      <c r="EO930">
        <v>0</v>
      </c>
      <c r="EP930">
        <v>0</v>
      </c>
      <c r="EQ930">
        <v>26</v>
      </c>
      <c r="ER930">
        <v>0</v>
      </c>
      <c r="ES930">
        <v>0</v>
      </c>
      <c r="ET930">
        <v>0</v>
      </c>
      <c r="EU930">
        <v>1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2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0</v>
      </c>
      <c r="FH930">
        <v>0</v>
      </c>
      <c r="FI930">
        <v>1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0</v>
      </c>
      <c r="FP930">
        <v>0</v>
      </c>
      <c r="FQ930">
        <v>30</v>
      </c>
      <c r="FR930">
        <v>40</v>
      </c>
      <c r="FS930">
        <v>10</v>
      </c>
      <c r="FT930">
        <v>5</v>
      </c>
      <c r="FU930">
        <v>0</v>
      </c>
      <c r="FV930">
        <v>4</v>
      </c>
      <c r="FW930">
        <v>0</v>
      </c>
      <c r="FX930">
        <v>1</v>
      </c>
      <c r="FY930">
        <v>11</v>
      </c>
      <c r="FZ930">
        <v>0</v>
      </c>
      <c r="GA930">
        <v>0</v>
      </c>
      <c r="GB930">
        <v>0</v>
      </c>
      <c r="GC930">
        <v>0</v>
      </c>
      <c r="GD930">
        <v>1</v>
      </c>
      <c r="GE930">
        <v>0</v>
      </c>
      <c r="GF930">
        <v>1</v>
      </c>
      <c r="GG930">
        <v>6</v>
      </c>
      <c r="GH930">
        <v>0</v>
      </c>
      <c r="GI930">
        <v>0</v>
      </c>
      <c r="GJ930">
        <v>0</v>
      </c>
      <c r="GK930">
        <v>0</v>
      </c>
      <c r="GL930">
        <v>0</v>
      </c>
      <c r="GM930">
        <v>0</v>
      </c>
      <c r="GN930">
        <v>0</v>
      </c>
      <c r="GO930">
        <v>0</v>
      </c>
      <c r="GP930">
        <v>0</v>
      </c>
      <c r="GQ930">
        <v>0</v>
      </c>
      <c r="GR930">
        <v>0</v>
      </c>
      <c r="GS930">
        <v>0</v>
      </c>
      <c r="GT930">
        <v>1</v>
      </c>
      <c r="GU930">
        <v>40</v>
      </c>
      <c r="GV930">
        <v>53</v>
      </c>
      <c r="GW930">
        <v>7</v>
      </c>
      <c r="GX930">
        <v>3</v>
      </c>
      <c r="GY930">
        <v>1</v>
      </c>
      <c r="GZ930">
        <v>0</v>
      </c>
      <c r="HA930">
        <v>22</v>
      </c>
      <c r="HB930">
        <v>1</v>
      </c>
      <c r="HC930">
        <v>0</v>
      </c>
      <c r="HD930">
        <v>2</v>
      </c>
      <c r="HE930">
        <v>1</v>
      </c>
      <c r="HF930">
        <v>0</v>
      </c>
      <c r="HG930">
        <v>0</v>
      </c>
      <c r="HH930">
        <v>2</v>
      </c>
      <c r="HI930">
        <v>0</v>
      </c>
      <c r="HJ930">
        <v>2</v>
      </c>
      <c r="HK930">
        <v>0</v>
      </c>
      <c r="HL930">
        <v>0</v>
      </c>
      <c r="HM930">
        <v>0</v>
      </c>
      <c r="HN930">
        <v>1</v>
      </c>
      <c r="HO930">
        <v>1</v>
      </c>
      <c r="HP930">
        <v>0</v>
      </c>
      <c r="HQ930">
        <v>0</v>
      </c>
      <c r="HR930">
        <v>1</v>
      </c>
      <c r="HS930">
        <v>0</v>
      </c>
      <c r="HT930">
        <v>0</v>
      </c>
      <c r="HU930">
        <v>1</v>
      </c>
      <c r="HV930">
        <v>0</v>
      </c>
      <c r="HW930">
        <v>6</v>
      </c>
      <c r="HX930">
        <v>2</v>
      </c>
      <c r="HY930">
        <v>53</v>
      </c>
      <c r="HZ930">
        <v>39</v>
      </c>
      <c r="IA930">
        <v>31</v>
      </c>
      <c r="IB930">
        <v>1</v>
      </c>
      <c r="IC930">
        <v>0</v>
      </c>
      <c r="ID930">
        <v>0</v>
      </c>
      <c r="IE930">
        <v>0</v>
      </c>
      <c r="IF930">
        <v>1</v>
      </c>
      <c r="IG930">
        <v>0</v>
      </c>
      <c r="IH930">
        <v>0</v>
      </c>
      <c r="II930">
        <v>0</v>
      </c>
      <c r="IJ930">
        <v>0</v>
      </c>
      <c r="IK930">
        <v>0</v>
      </c>
      <c r="IL930">
        <v>0</v>
      </c>
      <c r="IM930">
        <v>0</v>
      </c>
      <c r="IN930">
        <v>0</v>
      </c>
      <c r="IO930">
        <v>0</v>
      </c>
      <c r="IP930">
        <v>0</v>
      </c>
      <c r="IQ930">
        <v>0</v>
      </c>
      <c r="IR930">
        <v>0</v>
      </c>
      <c r="IS930">
        <v>1</v>
      </c>
      <c r="IT930">
        <v>0</v>
      </c>
      <c r="IU930">
        <v>0</v>
      </c>
      <c r="IV930">
        <v>0</v>
      </c>
      <c r="IW930">
        <v>0</v>
      </c>
      <c r="IX930">
        <v>0</v>
      </c>
      <c r="IY930">
        <v>2</v>
      </c>
      <c r="IZ930">
        <v>1</v>
      </c>
      <c r="JA930">
        <v>0</v>
      </c>
      <c r="JB930">
        <v>2</v>
      </c>
      <c r="JC930">
        <v>39</v>
      </c>
      <c r="JD930" t="s">
        <v>0</v>
      </c>
      <c r="JE930" t="s">
        <v>0</v>
      </c>
      <c r="JF930" t="s">
        <v>0</v>
      </c>
      <c r="JG930" t="s">
        <v>0</v>
      </c>
      <c r="JH930" t="s">
        <v>0</v>
      </c>
      <c r="JI930" t="s">
        <v>0</v>
      </c>
      <c r="JJ930" t="s">
        <v>0</v>
      </c>
      <c r="JK930" t="s">
        <v>0</v>
      </c>
      <c r="JL930" t="s">
        <v>0</v>
      </c>
      <c r="JM930" t="s">
        <v>0</v>
      </c>
      <c r="JN930" t="s">
        <v>0</v>
      </c>
      <c r="JO930" t="s">
        <v>0</v>
      </c>
      <c r="JP930" t="s">
        <v>0</v>
      </c>
      <c r="JQ930" t="s">
        <v>0</v>
      </c>
      <c r="JR930" t="s">
        <v>0</v>
      </c>
      <c r="JS930" t="s">
        <v>0</v>
      </c>
      <c r="JT930" t="s">
        <v>0</v>
      </c>
      <c r="JU930" t="s">
        <v>0</v>
      </c>
      <c r="JV930" t="s">
        <v>0</v>
      </c>
      <c r="JW930">
        <v>3</v>
      </c>
      <c r="JX930">
        <v>1</v>
      </c>
      <c r="JY930">
        <v>0</v>
      </c>
      <c r="JZ930">
        <v>0</v>
      </c>
      <c r="KA930">
        <v>0</v>
      </c>
      <c r="KB930">
        <v>1</v>
      </c>
      <c r="KC930">
        <v>0</v>
      </c>
      <c r="KD930">
        <v>0</v>
      </c>
      <c r="KE930">
        <v>0</v>
      </c>
      <c r="KF930">
        <v>0</v>
      </c>
      <c r="KG930">
        <v>0</v>
      </c>
      <c r="KH930">
        <v>0</v>
      </c>
      <c r="KI930">
        <v>0</v>
      </c>
      <c r="KJ930">
        <v>0</v>
      </c>
      <c r="KK930">
        <v>1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0</v>
      </c>
      <c r="KR930">
        <v>3</v>
      </c>
      <c r="KS930">
        <v>0</v>
      </c>
      <c r="KT930">
        <v>0</v>
      </c>
      <c r="KU930">
        <v>0</v>
      </c>
      <c r="KV930">
        <v>0</v>
      </c>
      <c r="KW930">
        <v>0</v>
      </c>
      <c r="KX930">
        <v>0</v>
      </c>
      <c r="KY930">
        <v>0</v>
      </c>
      <c r="KZ930">
        <v>0</v>
      </c>
      <c r="LA930">
        <v>0</v>
      </c>
      <c r="LB930">
        <v>0</v>
      </c>
      <c r="LC930">
        <v>0</v>
      </c>
      <c r="LD930">
        <v>0</v>
      </c>
      <c r="LE930">
        <v>0</v>
      </c>
      <c r="LF930">
        <v>0</v>
      </c>
      <c r="LG930">
        <v>0</v>
      </c>
      <c r="LH930">
        <v>0</v>
      </c>
      <c r="LI930">
        <v>0</v>
      </c>
      <c r="LJ930">
        <v>0</v>
      </c>
      <c r="LK930">
        <v>0</v>
      </c>
      <c r="LL930">
        <v>0</v>
      </c>
      <c r="LM930">
        <v>0</v>
      </c>
      <c r="LN930">
        <v>0</v>
      </c>
      <c r="LO930">
        <v>0</v>
      </c>
      <c r="LP930">
        <v>0</v>
      </c>
      <c r="LQ930">
        <v>0</v>
      </c>
      <c r="LR930">
        <v>0</v>
      </c>
      <c r="LS930">
        <v>0</v>
      </c>
      <c r="LT930">
        <v>0</v>
      </c>
      <c r="LU930">
        <v>0</v>
      </c>
      <c r="LV930">
        <v>0</v>
      </c>
      <c r="LW930">
        <v>0</v>
      </c>
      <c r="LX930">
        <v>0</v>
      </c>
      <c r="LY930">
        <v>0</v>
      </c>
      <c r="LZ930">
        <v>0</v>
      </c>
      <c r="MA930">
        <v>0</v>
      </c>
      <c r="MB930">
        <v>0</v>
      </c>
      <c r="MC930">
        <v>0</v>
      </c>
      <c r="MD930">
        <v>0</v>
      </c>
      <c r="ME930">
        <v>0</v>
      </c>
      <c r="MF930">
        <v>0</v>
      </c>
      <c r="MG930">
        <v>0</v>
      </c>
      <c r="MH930">
        <v>0</v>
      </c>
      <c r="MI930">
        <v>0</v>
      </c>
      <c r="MJ930">
        <v>0</v>
      </c>
      <c r="MK930">
        <v>0</v>
      </c>
      <c r="ML930">
        <v>0</v>
      </c>
      <c r="MM930">
        <v>0</v>
      </c>
    </row>
    <row r="931" spans="1:351">
      <c r="A931" t="s">
        <v>65</v>
      </c>
      <c r="B931" t="s">
        <v>2</v>
      </c>
      <c r="C931" t="str">
        <f>"206301"</f>
        <v>206301</v>
      </c>
      <c r="D931" t="s">
        <v>64</v>
      </c>
      <c r="E931">
        <v>6</v>
      </c>
      <c r="F931">
        <v>1268</v>
      </c>
      <c r="G931">
        <v>980</v>
      </c>
      <c r="H931">
        <v>340</v>
      </c>
      <c r="I931">
        <v>640</v>
      </c>
      <c r="J931">
        <v>1</v>
      </c>
      <c r="K931">
        <v>4</v>
      </c>
      <c r="L931">
        <v>3</v>
      </c>
      <c r="M931">
        <v>3</v>
      </c>
      <c r="N931">
        <v>0</v>
      </c>
      <c r="O931">
        <v>0</v>
      </c>
      <c r="P931">
        <v>0</v>
      </c>
      <c r="Q931">
        <v>0</v>
      </c>
      <c r="R931">
        <v>3</v>
      </c>
      <c r="S931">
        <v>643</v>
      </c>
      <c r="T931">
        <v>3</v>
      </c>
      <c r="U931">
        <v>0</v>
      </c>
      <c r="V931">
        <v>643</v>
      </c>
      <c r="W931">
        <v>14</v>
      </c>
      <c r="X931">
        <v>11</v>
      </c>
      <c r="Y931">
        <v>2</v>
      </c>
      <c r="Z931">
        <v>1</v>
      </c>
      <c r="AA931">
        <v>629</v>
      </c>
      <c r="AB931">
        <v>215</v>
      </c>
      <c r="AC931">
        <v>19</v>
      </c>
      <c r="AD931">
        <v>134</v>
      </c>
      <c r="AE931">
        <v>4</v>
      </c>
      <c r="AF931">
        <v>0</v>
      </c>
      <c r="AG931">
        <v>16</v>
      </c>
      <c r="AH931">
        <v>3</v>
      </c>
      <c r="AI931">
        <v>0</v>
      </c>
      <c r="AJ931">
        <v>1</v>
      </c>
      <c r="AK931">
        <v>0</v>
      </c>
      <c r="AL931">
        <v>3</v>
      </c>
      <c r="AM931">
        <v>2</v>
      </c>
      <c r="AN931">
        <v>0</v>
      </c>
      <c r="AO931">
        <v>1</v>
      </c>
      <c r="AP931">
        <v>0</v>
      </c>
      <c r="AQ931">
        <v>0</v>
      </c>
      <c r="AR931">
        <v>0</v>
      </c>
      <c r="AS931">
        <v>21</v>
      </c>
      <c r="AT931">
        <v>1</v>
      </c>
      <c r="AU931">
        <v>0</v>
      </c>
      <c r="AV931">
        <v>1</v>
      </c>
      <c r="AW931">
        <v>1</v>
      </c>
      <c r="AX931">
        <v>0</v>
      </c>
      <c r="AY931">
        <v>0</v>
      </c>
      <c r="AZ931">
        <v>0</v>
      </c>
      <c r="BA931">
        <v>0</v>
      </c>
      <c r="BB931">
        <v>2</v>
      </c>
      <c r="BC931">
        <v>0</v>
      </c>
      <c r="BD931">
        <v>6</v>
      </c>
      <c r="BE931">
        <v>215</v>
      </c>
      <c r="BF931">
        <v>137</v>
      </c>
      <c r="BG931">
        <v>10</v>
      </c>
      <c r="BH931">
        <v>87</v>
      </c>
      <c r="BI931">
        <v>9</v>
      </c>
      <c r="BJ931">
        <v>2</v>
      </c>
      <c r="BK931">
        <v>0</v>
      </c>
      <c r="BL931">
        <v>8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1</v>
      </c>
      <c r="BU931">
        <v>5</v>
      </c>
      <c r="BV931">
        <v>0</v>
      </c>
      <c r="BW931">
        <v>1</v>
      </c>
      <c r="BX931">
        <v>0</v>
      </c>
      <c r="BY931">
        <v>0</v>
      </c>
      <c r="BZ931">
        <v>1</v>
      </c>
      <c r="CA931">
        <v>1</v>
      </c>
      <c r="CB931">
        <v>0</v>
      </c>
      <c r="CC931">
        <v>1</v>
      </c>
      <c r="CD931">
        <v>0</v>
      </c>
      <c r="CE931">
        <v>0</v>
      </c>
      <c r="CF931">
        <v>0</v>
      </c>
      <c r="CG931">
        <v>0</v>
      </c>
      <c r="CH931">
        <v>11</v>
      </c>
      <c r="CI931">
        <v>137</v>
      </c>
      <c r="CJ931">
        <v>18</v>
      </c>
      <c r="CK931">
        <v>7</v>
      </c>
      <c r="CL931">
        <v>1</v>
      </c>
      <c r="CM931">
        <v>0</v>
      </c>
      <c r="CN931">
        <v>2</v>
      </c>
      <c r="CO931">
        <v>1</v>
      </c>
      <c r="CP931">
        <v>1</v>
      </c>
      <c r="CQ931">
        <v>1</v>
      </c>
      <c r="CR931">
        <v>0</v>
      </c>
      <c r="CS931">
        <v>0</v>
      </c>
      <c r="CT931">
        <v>1</v>
      </c>
      <c r="CU931">
        <v>0</v>
      </c>
      <c r="CV931">
        <v>0</v>
      </c>
      <c r="CW931">
        <v>0</v>
      </c>
      <c r="CX931">
        <v>0</v>
      </c>
      <c r="CY931">
        <v>1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2</v>
      </c>
      <c r="DF931">
        <v>0</v>
      </c>
      <c r="DG931">
        <v>0</v>
      </c>
      <c r="DH931">
        <v>1</v>
      </c>
      <c r="DI931">
        <v>18</v>
      </c>
      <c r="DJ931">
        <v>51</v>
      </c>
      <c r="DK931">
        <v>6</v>
      </c>
      <c r="DL931">
        <v>0</v>
      </c>
      <c r="DM931">
        <v>1</v>
      </c>
      <c r="DN931">
        <v>36</v>
      </c>
      <c r="DO931">
        <v>0</v>
      </c>
      <c r="DP931">
        <v>1</v>
      </c>
      <c r="DQ931">
        <v>1</v>
      </c>
      <c r="DR931">
        <v>0</v>
      </c>
      <c r="DS931">
        <v>0</v>
      </c>
      <c r="DT931">
        <v>0</v>
      </c>
      <c r="DU931">
        <v>0</v>
      </c>
      <c r="DV931">
        <v>2</v>
      </c>
      <c r="DW931">
        <v>1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1</v>
      </c>
      <c r="EI931">
        <v>0</v>
      </c>
      <c r="EJ931">
        <v>2</v>
      </c>
      <c r="EK931">
        <v>0</v>
      </c>
      <c r="EL931">
        <v>0</v>
      </c>
      <c r="EM931">
        <v>51</v>
      </c>
      <c r="EN931">
        <v>30</v>
      </c>
      <c r="EO931">
        <v>0</v>
      </c>
      <c r="EP931">
        <v>0</v>
      </c>
      <c r="EQ931">
        <v>21</v>
      </c>
      <c r="ER931">
        <v>1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6</v>
      </c>
      <c r="FB931">
        <v>0</v>
      </c>
      <c r="FC931">
        <v>0</v>
      </c>
      <c r="FD931">
        <v>1</v>
      </c>
      <c r="FE931">
        <v>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1</v>
      </c>
      <c r="FO931">
        <v>0</v>
      </c>
      <c r="FP931">
        <v>0</v>
      </c>
      <c r="FQ931">
        <v>30</v>
      </c>
      <c r="FR931">
        <v>66</v>
      </c>
      <c r="FS931">
        <v>17</v>
      </c>
      <c r="FT931">
        <v>5</v>
      </c>
      <c r="FU931">
        <v>1</v>
      </c>
      <c r="FV931">
        <v>3</v>
      </c>
      <c r="FW931">
        <v>0</v>
      </c>
      <c r="FX931">
        <v>1</v>
      </c>
      <c r="FY931">
        <v>28</v>
      </c>
      <c r="FZ931">
        <v>0</v>
      </c>
      <c r="GA931">
        <v>0</v>
      </c>
      <c r="GB931">
        <v>1</v>
      </c>
      <c r="GC931">
        <v>0</v>
      </c>
      <c r="GD931">
        <v>1</v>
      </c>
      <c r="GE931">
        <v>0</v>
      </c>
      <c r="GF931">
        <v>1</v>
      </c>
      <c r="GG931">
        <v>0</v>
      </c>
      <c r="GH931">
        <v>0</v>
      </c>
      <c r="GI931">
        <v>0</v>
      </c>
      <c r="GJ931">
        <v>0</v>
      </c>
      <c r="GK931">
        <v>0</v>
      </c>
      <c r="GL931">
        <v>0</v>
      </c>
      <c r="GM931">
        <v>1</v>
      </c>
      <c r="GN931">
        <v>1</v>
      </c>
      <c r="GO931">
        <v>0</v>
      </c>
      <c r="GP931">
        <v>0</v>
      </c>
      <c r="GQ931">
        <v>2</v>
      </c>
      <c r="GR931">
        <v>1</v>
      </c>
      <c r="GS931">
        <v>0</v>
      </c>
      <c r="GT931">
        <v>3</v>
      </c>
      <c r="GU931">
        <v>66</v>
      </c>
      <c r="GV931">
        <v>79</v>
      </c>
      <c r="GW931">
        <v>22</v>
      </c>
      <c r="GX931">
        <v>6</v>
      </c>
      <c r="GY931">
        <v>1</v>
      </c>
      <c r="GZ931">
        <v>1</v>
      </c>
      <c r="HA931">
        <v>28</v>
      </c>
      <c r="HB931">
        <v>0</v>
      </c>
      <c r="HC931">
        <v>0</v>
      </c>
      <c r="HD931">
        <v>2</v>
      </c>
      <c r="HE931">
        <v>0</v>
      </c>
      <c r="HF931">
        <v>0</v>
      </c>
      <c r="HG931">
        <v>4</v>
      </c>
      <c r="HH931">
        <v>1</v>
      </c>
      <c r="HI931">
        <v>2</v>
      </c>
      <c r="HJ931">
        <v>0</v>
      </c>
      <c r="HK931">
        <v>0</v>
      </c>
      <c r="HL931">
        <v>1</v>
      </c>
      <c r="HM931">
        <v>1</v>
      </c>
      <c r="HN931">
        <v>1</v>
      </c>
      <c r="HO931">
        <v>1</v>
      </c>
      <c r="HP931">
        <v>1</v>
      </c>
      <c r="HQ931">
        <v>0</v>
      </c>
      <c r="HR931">
        <v>0</v>
      </c>
      <c r="HS931">
        <v>0</v>
      </c>
      <c r="HT931">
        <v>1</v>
      </c>
      <c r="HU931">
        <v>1</v>
      </c>
      <c r="HV931">
        <v>0</v>
      </c>
      <c r="HW931">
        <v>4</v>
      </c>
      <c r="HX931">
        <v>1</v>
      </c>
      <c r="HY931">
        <v>79</v>
      </c>
      <c r="HZ931">
        <v>23</v>
      </c>
      <c r="IA931">
        <v>10</v>
      </c>
      <c r="IB931">
        <v>5</v>
      </c>
      <c r="IC931">
        <v>0</v>
      </c>
      <c r="ID931">
        <v>0</v>
      </c>
      <c r="IE931">
        <v>1</v>
      </c>
      <c r="IF931">
        <v>2</v>
      </c>
      <c r="IG931">
        <v>0</v>
      </c>
      <c r="IH931">
        <v>0</v>
      </c>
      <c r="II931">
        <v>0</v>
      </c>
      <c r="IJ931">
        <v>1</v>
      </c>
      <c r="IK931">
        <v>0</v>
      </c>
      <c r="IL931">
        <v>0</v>
      </c>
      <c r="IM931">
        <v>0</v>
      </c>
      <c r="IN931">
        <v>0</v>
      </c>
      <c r="IO931">
        <v>0</v>
      </c>
      <c r="IP931">
        <v>0</v>
      </c>
      <c r="IQ931">
        <v>0</v>
      </c>
      <c r="IR931">
        <v>0</v>
      </c>
      <c r="IS931">
        <v>0</v>
      </c>
      <c r="IT931">
        <v>0</v>
      </c>
      <c r="IU931">
        <v>0</v>
      </c>
      <c r="IV931">
        <v>0</v>
      </c>
      <c r="IW931">
        <v>1</v>
      </c>
      <c r="IX931">
        <v>0</v>
      </c>
      <c r="IY931">
        <v>1</v>
      </c>
      <c r="IZ931">
        <v>1</v>
      </c>
      <c r="JA931">
        <v>1</v>
      </c>
      <c r="JB931">
        <v>0</v>
      </c>
      <c r="JC931">
        <v>23</v>
      </c>
      <c r="JD931" t="s">
        <v>0</v>
      </c>
      <c r="JE931" t="s">
        <v>0</v>
      </c>
      <c r="JF931" t="s">
        <v>0</v>
      </c>
      <c r="JG931" t="s">
        <v>0</v>
      </c>
      <c r="JH931" t="s">
        <v>0</v>
      </c>
      <c r="JI931" t="s">
        <v>0</v>
      </c>
      <c r="JJ931" t="s">
        <v>0</v>
      </c>
      <c r="JK931" t="s">
        <v>0</v>
      </c>
      <c r="JL931" t="s">
        <v>0</v>
      </c>
      <c r="JM931" t="s">
        <v>0</v>
      </c>
      <c r="JN931" t="s">
        <v>0</v>
      </c>
      <c r="JO931" t="s">
        <v>0</v>
      </c>
      <c r="JP931" t="s">
        <v>0</v>
      </c>
      <c r="JQ931" t="s">
        <v>0</v>
      </c>
      <c r="JR931" t="s">
        <v>0</v>
      </c>
      <c r="JS931" t="s">
        <v>0</v>
      </c>
      <c r="JT931" t="s">
        <v>0</v>
      </c>
      <c r="JU931" t="s">
        <v>0</v>
      </c>
      <c r="JV931" t="s">
        <v>0</v>
      </c>
      <c r="JW931">
        <v>9</v>
      </c>
      <c r="JX931">
        <v>4</v>
      </c>
      <c r="JY931">
        <v>0</v>
      </c>
      <c r="JZ931">
        <v>2</v>
      </c>
      <c r="KA931">
        <v>0</v>
      </c>
      <c r="KB931">
        <v>1</v>
      </c>
      <c r="KC931">
        <v>1</v>
      </c>
      <c r="KD931">
        <v>0</v>
      </c>
      <c r="KE931">
        <v>0</v>
      </c>
      <c r="KF931">
        <v>1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0</v>
      </c>
      <c r="KR931">
        <v>9</v>
      </c>
      <c r="KS931">
        <v>0</v>
      </c>
      <c r="KT931">
        <v>0</v>
      </c>
      <c r="KU931">
        <v>0</v>
      </c>
      <c r="KV931">
        <v>0</v>
      </c>
      <c r="KW931">
        <v>0</v>
      </c>
      <c r="KX931">
        <v>0</v>
      </c>
      <c r="KY931">
        <v>0</v>
      </c>
      <c r="KZ931">
        <v>0</v>
      </c>
      <c r="LA931">
        <v>0</v>
      </c>
      <c r="LB931">
        <v>0</v>
      </c>
      <c r="LC931">
        <v>0</v>
      </c>
      <c r="LD931">
        <v>0</v>
      </c>
      <c r="LE931">
        <v>0</v>
      </c>
      <c r="LF931">
        <v>0</v>
      </c>
      <c r="LG931">
        <v>0</v>
      </c>
      <c r="LH931">
        <v>0</v>
      </c>
      <c r="LI931">
        <v>0</v>
      </c>
      <c r="LJ931">
        <v>0</v>
      </c>
      <c r="LK931">
        <v>0</v>
      </c>
      <c r="LL931">
        <v>0</v>
      </c>
      <c r="LM931">
        <v>0</v>
      </c>
      <c r="LN931">
        <v>0</v>
      </c>
      <c r="LO931">
        <v>0</v>
      </c>
      <c r="LP931">
        <v>0</v>
      </c>
      <c r="LQ931">
        <v>0</v>
      </c>
      <c r="LR931">
        <v>0</v>
      </c>
      <c r="LS931">
        <v>0</v>
      </c>
      <c r="LT931">
        <v>0</v>
      </c>
      <c r="LU931">
        <v>0</v>
      </c>
      <c r="LV931">
        <v>1</v>
      </c>
      <c r="LW931">
        <v>0</v>
      </c>
      <c r="LX931">
        <v>1</v>
      </c>
      <c r="LY931">
        <v>0</v>
      </c>
      <c r="LZ931">
        <v>0</v>
      </c>
      <c r="MA931">
        <v>0</v>
      </c>
      <c r="MB931">
        <v>0</v>
      </c>
      <c r="MC931">
        <v>0</v>
      </c>
      <c r="MD931">
        <v>0</v>
      </c>
      <c r="ME931">
        <v>0</v>
      </c>
      <c r="MF931">
        <v>0</v>
      </c>
      <c r="MG931">
        <v>0</v>
      </c>
      <c r="MH931">
        <v>0</v>
      </c>
      <c r="MI931">
        <v>0</v>
      </c>
      <c r="MJ931">
        <v>0</v>
      </c>
      <c r="MK931">
        <v>0</v>
      </c>
      <c r="ML931">
        <v>0</v>
      </c>
      <c r="MM931">
        <v>1</v>
      </c>
    </row>
    <row r="932" spans="1:351">
      <c r="A932" t="s">
        <v>63</v>
      </c>
      <c r="B932" t="s">
        <v>2</v>
      </c>
      <c r="C932" t="str">
        <f>"206301"</f>
        <v>206301</v>
      </c>
      <c r="D932" t="s">
        <v>62</v>
      </c>
      <c r="E932">
        <v>7</v>
      </c>
      <c r="F932">
        <v>2062</v>
      </c>
      <c r="G932">
        <v>1580</v>
      </c>
      <c r="H932">
        <v>687</v>
      </c>
      <c r="I932">
        <v>893</v>
      </c>
      <c r="J932">
        <v>2</v>
      </c>
      <c r="K932">
        <v>8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893</v>
      </c>
      <c r="T932">
        <v>0</v>
      </c>
      <c r="U932">
        <v>0</v>
      </c>
      <c r="V932">
        <v>893</v>
      </c>
      <c r="W932">
        <v>29</v>
      </c>
      <c r="X932">
        <v>18</v>
      </c>
      <c r="Y932">
        <v>3</v>
      </c>
      <c r="Z932">
        <v>3</v>
      </c>
      <c r="AA932">
        <v>864</v>
      </c>
      <c r="AB932">
        <v>380</v>
      </c>
      <c r="AC932">
        <v>30</v>
      </c>
      <c r="AD932">
        <v>263</v>
      </c>
      <c r="AE932">
        <v>3</v>
      </c>
      <c r="AF932">
        <v>1</v>
      </c>
      <c r="AG932">
        <v>11</v>
      </c>
      <c r="AH932">
        <v>3</v>
      </c>
      <c r="AI932">
        <v>3</v>
      </c>
      <c r="AJ932">
        <v>6</v>
      </c>
      <c r="AK932">
        <v>2</v>
      </c>
      <c r="AL932">
        <v>2</v>
      </c>
      <c r="AM932">
        <v>1</v>
      </c>
      <c r="AN932">
        <v>6</v>
      </c>
      <c r="AO932">
        <v>0</v>
      </c>
      <c r="AP932">
        <v>1</v>
      </c>
      <c r="AQ932">
        <v>0</v>
      </c>
      <c r="AR932">
        <v>0</v>
      </c>
      <c r="AS932">
        <v>32</v>
      </c>
      <c r="AT932">
        <v>0</v>
      </c>
      <c r="AU932">
        <v>0</v>
      </c>
      <c r="AV932">
        <v>4</v>
      </c>
      <c r="AW932">
        <v>3</v>
      </c>
      <c r="AX932">
        <v>1</v>
      </c>
      <c r="AY932">
        <v>1</v>
      </c>
      <c r="AZ932">
        <v>1</v>
      </c>
      <c r="BA932">
        <v>0</v>
      </c>
      <c r="BB932">
        <v>1</v>
      </c>
      <c r="BC932">
        <v>1</v>
      </c>
      <c r="BD932">
        <v>4</v>
      </c>
      <c r="BE932">
        <v>380</v>
      </c>
      <c r="BF932">
        <v>173</v>
      </c>
      <c r="BG932">
        <v>24</v>
      </c>
      <c r="BH932">
        <v>126</v>
      </c>
      <c r="BI932">
        <v>1</v>
      </c>
      <c r="BJ932">
        <v>2</v>
      </c>
      <c r="BK932">
        <v>0</v>
      </c>
      <c r="BL932">
        <v>3</v>
      </c>
      <c r="BM932">
        <v>0</v>
      </c>
      <c r="BN932">
        <v>0</v>
      </c>
      <c r="BO932">
        <v>1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2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14</v>
      </c>
      <c r="CI932">
        <v>173</v>
      </c>
      <c r="CJ932">
        <v>34</v>
      </c>
      <c r="CK932">
        <v>15</v>
      </c>
      <c r="CL932">
        <v>4</v>
      </c>
      <c r="CM932">
        <v>3</v>
      </c>
      <c r="CN932">
        <v>0</v>
      </c>
      <c r="CO932">
        <v>2</v>
      </c>
      <c r="CP932">
        <v>1</v>
      </c>
      <c r="CQ932">
        <v>0</v>
      </c>
      <c r="CR932">
        <v>0</v>
      </c>
      <c r="CS932">
        <v>0</v>
      </c>
      <c r="CT932">
        <v>2</v>
      </c>
      <c r="CU932">
        <v>0</v>
      </c>
      <c r="CV932">
        <v>1</v>
      </c>
      <c r="CW932">
        <v>1</v>
      </c>
      <c r="CX932">
        <v>0</v>
      </c>
      <c r="CY932">
        <v>0</v>
      </c>
      <c r="CZ932">
        <v>0</v>
      </c>
      <c r="DA932">
        <v>0</v>
      </c>
      <c r="DB932">
        <v>1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4</v>
      </c>
      <c r="DI932">
        <v>34</v>
      </c>
      <c r="DJ932">
        <v>40</v>
      </c>
      <c r="DK932">
        <v>13</v>
      </c>
      <c r="DL932">
        <v>0</v>
      </c>
      <c r="DM932">
        <v>2</v>
      </c>
      <c r="DN932">
        <v>16</v>
      </c>
      <c r="DO932">
        <v>0</v>
      </c>
      <c r="DP932">
        <v>0</v>
      </c>
      <c r="DQ932">
        <v>2</v>
      </c>
      <c r="DR932">
        <v>0</v>
      </c>
      <c r="DS932">
        <v>0</v>
      </c>
      <c r="DT932">
        <v>0</v>
      </c>
      <c r="DU932">
        <v>0</v>
      </c>
      <c r="DV932">
        <v>3</v>
      </c>
      <c r="DW932">
        <v>1</v>
      </c>
      <c r="DX932">
        <v>0</v>
      </c>
      <c r="DY932">
        <v>0</v>
      </c>
      <c r="DZ932">
        <v>1</v>
      </c>
      <c r="EA932">
        <v>0</v>
      </c>
      <c r="EB932">
        <v>0</v>
      </c>
      <c r="EC932">
        <v>0</v>
      </c>
      <c r="ED932">
        <v>0</v>
      </c>
      <c r="EE932">
        <v>1</v>
      </c>
      <c r="EF932">
        <v>0</v>
      </c>
      <c r="EG932">
        <v>0</v>
      </c>
      <c r="EH932">
        <v>0</v>
      </c>
      <c r="EI932">
        <v>1</v>
      </c>
      <c r="EJ932">
        <v>0</v>
      </c>
      <c r="EK932">
        <v>0</v>
      </c>
      <c r="EL932">
        <v>0</v>
      </c>
      <c r="EM932">
        <v>40</v>
      </c>
      <c r="EN932">
        <v>34</v>
      </c>
      <c r="EO932">
        <v>3</v>
      </c>
      <c r="EP932">
        <v>1</v>
      </c>
      <c r="EQ932">
        <v>26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  <c r="EY932">
        <v>1</v>
      </c>
      <c r="EZ932">
        <v>0</v>
      </c>
      <c r="FA932">
        <v>2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0</v>
      </c>
      <c r="FP932">
        <v>1</v>
      </c>
      <c r="FQ932">
        <v>34</v>
      </c>
      <c r="FR932">
        <v>57</v>
      </c>
      <c r="FS932">
        <v>10</v>
      </c>
      <c r="FT932">
        <v>5</v>
      </c>
      <c r="FU932">
        <v>3</v>
      </c>
      <c r="FV932">
        <v>1</v>
      </c>
      <c r="FW932">
        <v>1</v>
      </c>
      <c r="FX932">
        <v>1</v>
      </c>
      <c r="FY932">
        <v>22</v>
      </c>
      <c r="FZ932">
        <v>3</v>
      </c>
      <c r="GA932">
        <v>0</v>
      </c>
      <c r="GB932">
        <v>1</v>
      </c>
      <c r="GC932">
        <v>0</v>
      </c>
      <c r="GD932">
        <v>2</v>
      </c>
      <c r="GE932">
        <v>0</v>
      </c>
      <c r="GF932">
        <v>1</v>
      </c>
      <c r="GG932">
        <v>4</v>
      </c>
      <c r="GH932">
        <v>0</v>
      </c>
      <c r="GI932">
        <v>0</v>
      </c>
      <c r="GJ932">
        <v>2</v>
      </c>
      <c r="GK932">
        <v>0</v>
      </c>
      <c r="GL932">
        <v>1</v>
      </c>
      <c r="GM932">
        <v>0</v>
      </c>
      <c r="GN932">
        <v>0</v>
      </c>
      <c r="GO932">
        <v>0</v>
      </c>
      <c r="GP932">
        <v>0</v>
      </c>
      <c r="GQ932">
        <v>0</v>
      </c>
      <c r="GR932">
        <v>0</v>
      </c>
      <c r="GS932">
        <v>0</v>
      </c>
      <c r="GT932">
        <v>0</v>
      </c>
      <c r="GU932">
        <v>57</v>
      </c>
      <c r="GV932">
        <v>102</v>
      </c>
      <c r="GW932">
        <v>36</v>
      </c>
      <c r="GX932">
        <v>9</v>
      </c>
      <c r="GY932">
        <v>2</v>
      </c>
      <c r="GZ932">
        <v>1</v>
      </c>
      <c r="HA932">
        <v>23</v>
      </c>
      <c r="HB932">
        <v>2</v>
      </c>
      <c r="HC932">
        <v>1</v>
      </c>
      <c r="HD932">
        <v>5</v>
      </c>
      <c r="HE932">
        <v>0</v>
      </c>
      <c r="HF932">
        <v>2</v>
      </c>
      <c r="HG932">
        <v>0</v>
      </c>
      <c r="HH932">
        <v>0</v>
      </c>
      <c r="HI932">
        <v>2</v>
      </c>
      <c r="HJ932">
        <v>0</v>
      </c>
      <c r="HK932">
        <v>0</v>
      </c>
      <c r="HL932">
        <v>1</v>
      </c>
      <c r="HM932">
        <v>2</v>
      </c>
      <c r="HN932">
        <v>1</v>
      </c>
      <c r="HO932">
        <v>2</v>
      </c>
      <c r="HP932">
        <v>0</v>
      </c>
      <c r="HQ932">
        <v>1</v>
      </c>
      <c r="HR932">
        <v>0</v>
      </c>
      <c r="HS932">
        <v>1</v>
      </c>
      <c r="HT932">
        <v>0</v>
      </c>
      <c r="HU932">
        <v>1</v>
      </c>
      <c r="HV932">
        <v>0</v>
      </c>
      <c r="HW932">
        <v>8</v>
      </c>
      <c r="HX932">
        <v>2</v>
      </c>
      <c r="HY932">
        <v>102</v>
      </c>
      <c r="HZ932">
        <v>37</v>
      </c>
      <c r="IA932">
        <v>20</v>
      </c>
      <c r="IB932">
        <v>5</v>
      </c>
      <c r="IC932">
        <v>3</v>
      </c>
      <c r="ID932">
        <v>1</v>
      </c>
      <c r="IE932">
        <v>1</v>
      </c>
      <c r="IF932">
        <v>1</v>
      </c>
      <c r="IG932">
        <v>0</v>
      </c>
      <c r="IH932">
        <v>0</v>
      </c>
      <c r="II932">
        <v>2</v>
      </c>
      <c r="IJ932">
        <v>0</v>
      </c>
      <c r="IK932">
        <v>0</v>
      </c>
      <c r="IL932">
        <v>0</v>
      </c>
      <c r="IM932">
        <v>0</v>
      </c>
      <c r="IN932">
        <v>0</v>
      </c>
      <c r="IO932">
        <v>0</v>
      </c>
      <c r="IP932">
        <v>0</v>
      </c>
      <c r="IQ932">
        <v>1</v>
      </c>
      <c r="IR932">
        <v>0</v>
      </c>
      <c r="IS932">
        <v>0</v>
      </c>
      <c r="IT932">
        <v>0</v>
      </c>
      <c r="IU932">
        <v>0</v>
      </c>
      <c r="IV932">
        <v>0</v>
      </c>
      <c r="IW932">
        <v>1</v>
      </c>
      <c r="IX932">
        <v>1</v>
      </c>
      <c r="IY932">
        <v>0</v>
      </c>
      <c r="IZ932">
        <v>0</v>
      </c>
      <c r="JA932">
        <v>1</v>
      </c>
      <c r="JB932">
        <v>0</v>
      </c>
      <c r="JC932">
        <v>37</v>
      </c>
      <c r="JD932" t="s">
        <v>0</v>
      </c>
      <c r="JE932" t="s">
        <v>0</v>
      </c>
      <c r="JF932" t="s">
        <v>0</v>
      </c>
      <c r="JG932" t="s">
        <v>0</v>
      </c>
      <c r="JH932" t="s">
        <v>0</v>
      </c>
      <c r="JI932" t="s">
        <v>0</v>
      </c>
      <c r="JJ932" t="s">
        <v>0</v>
      </c>
      <c r="JK932" t="s">
        <v>0</v>
      </c>
      <c r="JL932" t="s">
        <v>0</v>
      </c>
      <c r="JM932" t="s">
        <v>0</v>
      </c>
      <c r="JN932" t="s">
        <v>0</v>
      </c>
      <c r="JO932" t="s">
        <v>0</v>
      </c>
      <c r="JP932" t="s">
        <v>0</v>
      </c>
      <c r="JQ932" t="s">
        <v>0</v>
      </c>
      <c r="JR932" t="s">
        <v>0</v>
      </c>
      <c r="JS932" t="s">
        <v>0</v>
      </c>
      <c r="JT932" t="s">
        <v>0</v>
      </c>
      <c r="JU932" t="s">
        <v>0</v>
      </c>
      <c r="JV932" t="s">
        <v>0</v>
      </c>
      <c r="JW932">
        <v>4</v>
      </c>
      <c r="JX932">
        <v>2</v>
      </c>
      <c r="JY932">
        <v>1</v>
      </c>
      <c r="JZ932">
        <v>0</v>
      </c>
      <c r="KA932">
        <v>0</v>
      </c>
      <c r="KB932">
        <v>0</v>
      </c>
      <c r="KC932">
        <v>1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0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0</v>
      </c>
      <c r="KR932">
        <v>4</v>
      </c>
      <c r="KS932">
        <v>0</v>
      </c>
      <c r="KT932">
        <v>0</v>
      </c>
      <c r="KU932">
        <v>0</v>
      </c>
      <c r="KV932">
        <v>0</v>
      </c>
      <c r="KW932">
        <v>0</v>
      </c>
      <c r="KX932">
        <v>0</v>
      </c>
      <c r="KY932">
        <v>0</v>
      </c>
      <c r="KZ932">
        <v>0</v>
      </c>
      <c r="LA932">
        <v>0</v>
      </c>
      <c r="LB932">
        <v>0</v>
      </c>
      <c r="LC932">
        <v>0</v>
      </c>
      <c r="LD932">
        <v>0</v>
      </c>
      <c r="LE932">
        <v>0</v>
      </c>
      <c r="LF932">
        <v>0</v>
      </c>
      <c r="LG932">
        <v>0</v>
      </c>
      <c r="LH932">
        <v>0</v>
      </c>
      <c r="LI932">
        <v>0</v>
      </c>
      <c r="LJ932">
        <v>0</v>
      </c>
      <c r="LK932">
        <v>0</v>
      </c>
      <c r="LL932">
        <v>0</v>
      </c>
      <c r="LM932">
        <v>0</v>
      </c>
      <c r="LN932">
        <v>0</v>
      </c>
      <c r="LO932">
        <v>0</v>
      </c>
      <c r="LP932">
        <v>0</v>
      </c>
      <c r="LQ932">
        <v>0</v>
      </c>
      <c r="LR932">
        <v>0</v>
      </c>
      <c r="LS932">
        <v>0</v>
      </c>
      <c r="LT932">
        <v>0</v>
      </c>
      <c r="LU932">
        <v>0</v>
      </c>
      <c r="LV932">
        <v>3</v>
      </c>
      <c r="LW932">
        <v>0</v>
      </c>
      <c r="LX932">
        <v>0</v>
      </c>
      <c r="LY932">
        <v>0</v>
      </c>
      <c r="LZ932">
        <v>0</v>
      </c>
      <c r="MA932">
        <v>0</v>
      </c>
      <c r="MB932">
        <v>2</v>
      </c>
      <c r="MC932">
        <v>0</v>
      </c>
      <c r="MD932">
        <v>0</v>
      </c>
      <c r="ME932">
        <v>0</v>
      </c>
      <c r="MF932">
        <v>0</v>
      </c>
      <c r="MG932">
        <v>0</v>
      </c>
      <c r="MH932">
        <v>0</v>
      </c>
      <c r="MI932">
        <v>0</v>
      </c>
      <c r="MJ932">
        <v>0</v>
      </c>
      <c r="MK932">
        <v>1</v>
      </c>
      <c r="ML932">
        <v>0</v>
      </c>
      <c r="MM932">
        <v>3</v>
      </c>
    </row>
    <row r="933" spans="1:351">
      <c r="A933" t="s">
        <v>61</v>
      </c>
      <c r="B933" t="s">
        <v>2</v>
      </c>
      <c r="C933" t="str">
        <f>"206301"</f>
        <v>206301</v>
      </c>
      <c r="D933" t="s">
        <v>60</v>
      </c>
      <c r="E933">
        <v>8</v>
      </c>
      <c r="F933">
        <v>649</v>
      </c>
      <c r="G933">
        <v>500</v>
      </c>
      <c r="H933">
        <v>229</v>
      </c>
      <c r="I933">
        <v>271</v>
      </c>
      <c r="J933">
        <v>0</v>
      </c>
      <c r="K933">
        <v>3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271</v>
      </c>
      <c r="T933">
        <v>0</v>
      </c>
      <c r="U933">
        <v>0</v>
      </c>
      <c r="V933">
        <v>271</v>
      </c>
      <c r="W933">
        <v>8</v>
      </c>
      <c r="X933">
        <v>6</v>
      </c>
      <c r="Y933">
        <v>1</v>
      </c>
      <c r="Z933">
        <v>1</v>
      </c>
      <c r="AA933">
        <v>263</v>
      </c>
      <c r="AB933">
        <v>111</v>
      </c>
      <c r="AC933">
        <v>13</v>
      </c>
      <c r="AD933">
        <v>76</v>
      </c>
      <c r="AE933">
        <v>1</v>
      </c>
      <c r="AF933">
        <v>0</v>
      </c>
      <c r="AG933">
        <v>3</v>
      </c>
      <c r="AH933">
        <v>2</v>
      </c>
      <c r="AI933">
        <v>0</v>
      </c>
      <c r="AJ933">
        <v>0</v>
      </c>
      <c r="AK933">
        <v>2</v>
      </c>
      <c r="AL933">
        <v>0</v>
      </c>
      <c r="AM933">
        <v>0</v>
      </c>
      <c r="AN933">
        <v>1</v>
      </c>
      <c r="AO933">
        <v>0</v>
      </c>
      <c r="AP933">
        <v>1</v>
      </c>
      <c r="AQ933">
        <v>0</v>
      </c>
      <c r="AR933">
        <v>1</v>
      </c>
      <c r="AS933">
        <v>8</v>
      </c>
      <c r="AT933">
        <v>0</v>
      </c>
      <c r="AU933">
        <v>0</v>
      </c>
      <c r="AV933">
        <v>0</v>
      </c>
      <c r="AW933">
        <v>1</v>
      </c>
      <c r="AX933">
        <v>0</v>
      </c>
      <c r="AY933">
        <v>1</v>
      </c>
      <c r="AZ933">
        <v>0</v>
      </c>
      <c r="BA933">
        <v>0</v>
      </c>
      <c r="BB933">
        <v>0</v>
      </c>
      <c r="BC933">
        <v>0</v>
      </c>
      <c r="BD933">
        <v>1</v>
      </c>
      <c r="BE933">
        <v>111</v>
      </c>
      <c r="BF933">
        <v>61</v>
      </c>
      <c r="BG933">
        <v>6</v>
      </c>
      <c r="BH933">
        <v>44</v>
      </c>
      <c r="BI933">
        <v>0</v>
      </c>
      <c r="BJ933">
        <v>0</v>
      </c>
      <c r="BK933">
        <v>0</v>
      </c>
      <c r="BL933">
        <v>3</v>
      </c>
      <c r="BM933">
        <v>1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2</v>
      </c>
      <c r="BV933">
        <v>0</v>
      </c>
      <c r="BW933">
        <v>0</v>
      </c>
      <c r="BX933">
        <v>0</v>
      </c>
      <c r="BY933">
        <v>1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4</v>
      </c>
      <c r="CI933">
        <v>61</v>
      </c>
      <c r="CJ933">
        <v>6</v>
      </c>
      <c r="CK933">
        <v>3</v>
      </c>
      <c r="CL933">
        <v>2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1</v>
      </c>
      <c r="DI933">
        <v>6</v>
      </c>
      <c r="DJ933">
        <v>8</v>
      </c>
      <c r="DK933">
        <v>2</v>
      </c>
      <c r="DL933">
        <v>1</v>
      </c>
      <c r="DM933">
        <v>0</v>
      </c>
      <c r="DN933">
        <v>3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2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8</v>
      </c>
      <c r="EN933">
        <v>18</v>
      </c>
      <c r="EO933">
        <v>1</v>
      </c>
      <c r="EP933">
        <v>1</v>
      </c>
      <c r="EQ933">
        <v>11</v>
      </c>
      <c r="ER933">
        <v>0</v>
      </c>
      <c r="ES933">
        <v>0</v>
      </c>
      <c r="ET933">
        <v>0</v>
      </c>
      <c r="EU933">
        <v>0</v>
      </c>
      <c r="EV933">
        <v>0</v>
      </c>
      <c r="EW933">
        <v>0</v>
      </c>
      <c r="EX933">
        <v>0</v>
      </c>
      <c r="EY933">
        <v>2</v>
      </c>
      <c r="EZ933">
        <v>0</v>
      </c>
      <c r="FA933">
        <v>2</v>
      </c>
      <c r="FB933">
        <v>0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0</v>
      </c>
      <c r="FN933">
        <v>0</v>
      </c>
      <c r="FO933">
        <v>0</v>
      </c>
      <c r="FP933">
        <v>1</v>
      </c>
      <c r="FQ933">
        <v>18</v>
      </c>
      <c r="FR933">
        <v>21</v>
      </c>
      <c r="FS933">
        <v>7</v>
      </c>
      <c r="FT933">
        <v>0</v>
      </c>
      <c r="FU933">
        <v>0</v>
      </c>
      <c r="FV933">
        <v>1</v>
      </c>
      <c r="FW933">
        <v>0</v>
      </c>
      <c r="FX933">
        <v>0</v>
      </c>
      <c r="FY933">
        <v>12</v>
      </c>
      <c r="FZ933">
        <v>0</v>
      </c>
      <c r="GA933">
        <v>0</v>
      </c>
      <c r="GB933">
        <v>0</v>
      </c>
      <c r="GC933">
        <v>0</v>
      </c>
      <c r="GD933">
        <v>0</v>
      </c>
      <c r="GE933">
        <v>0</v>
      </c>
      <c r="GF933">
        <v>0</v>
      </c>
      <c r="GG933">
        <v>0</v>
      </c>
      <c r="GH933">
        <v>0</v>
      </c>
      <c r="GI933">
        <v>0</v>
      </c>
      <c r="GJ933">
        <v>0</v>
      </c>
      <c r="GK933">
        <v>0</v>
      </c>
      <c r="GL933">
        <v>0</v>
      </c>
      <c r="GM933">
        <v>0</v>
      </c>
      <c r="GN933">
        <v>0</v>
      </c>
      <c r="GO933">
        <v>0</v>
      </c>
      <c r="GP933">
        <v>0</v>
      </c>
      <c r="GQ933">
        <v>0</v>
      </c>
      <c r="GR933">
        <v>0</v>
      </c>
      <c r="GS933">
        <v>0</v>
      </c>
      <c r="GT933">
        <v>1</v>
      </c>
      <c r="GU933">
        <v>21</v>
      </c>
      <c r="GV933">
        <v>29</v>
      </c>
      <c r="GW933">
        <v>8</v>
      </c>
      <c r="GX933">
        <v>1</v>
      </c>
      <c r="GY933">
        <v>0</v>
      </c>
      <c r="GZ933">
        <v>0</v>
      </c>
      <c r="HA933">
        <v>8</v>
      </c>
      <c r="HB933">
        <v>1</v>
      </c>
      <c r="HC933">
        <v>1</v>
      </c>
      <c r="HD933">
        <v>0</v>
      </c>
      <c r="HE933">
        <v>0</v>
      </c>
      <c r="HF933">
        <v>0</v>
      </c>
      <c r="HG933">
        <v>0</v>
      </c>
      <c r="HH933">
        <v>0</v>
      </c>
      <c r="HI933">
        <v>0</v>
      </c>
      <c r="HJ933">
        <v>1</v>
      </c>
      <c r="HK933">
        <v>0</v>
      </c>
      <c r="HL933">
        <v>0</v>
      </c>
      <c r="HM933">
        <v>2</v>
      </c>
      <c r="HN933">
        <v>0</v>
      </c>
      <c r="HO933">
        <v>1</v>
      </c>
      <c r="HP933">
        <v>1</v>
      </c>
      <c r="HQ933">
        <v>0</v>
      </c>
      <c r="HR933">
        <v>0</v>
      </c>
      <c r="HS933">
        <v>2</v>
      </c>
      <c r="HT933">
        <v>0</v>
      </c>
      <c r="HU933">
        <v>0</v>
      </c>
      <c r="HV933">
        <v>0</v>
      </c>
      <c r="HW933">
        <v>2</v>
      </c>
      <c r="HX933">
        <v>1</v>
      </c>
      <c r="HY933">
        <v>29</v>
      </c>
      <c r="HZ933">
        <v>6</v>
      </c>
      <c r="IA933">
        <v>5</v>
      </c>
      <c r="IB933">
        <v>0</v>
      </c>
      <c r="IC933">
        <v>0</v>
      </c>
      <c r="ID933">
        <v>0</v>
      </c>
      <c r="IE933">
        <v>0</v>
      </c>
      <c r="IF933">
        <v>0</v>
      </c>
      <c r="IG933">
        <v>0</v>
      </c>
      <c r="IH933">
        <v>0</v>
      </c>
      <c r="II933">
        <v>0</v>
      </c>
      <c r="IJ933">
        <v>0</v>
      </c>
      <c r="IK933">
        <v>0</v>
      </c>
      <c r="IL933">
        <v>0</v>
      </c>
      <c r="IM933">
        <v>0</v>
      </c>
      <c r="IN933">
        <v>0</v>
      </c>
      <c r="IO933">
        <v>0</v>
      </c>
      <c r="IP933">
        <v>0</v>
      </c>
      <c r="IQ933">
        <v>0</v>
      </c>
      <c r="IR933">
        <v>0</v>
      </c>
      <c r="IS933">
        <v>0</v>
      </c>
      <c r="IT933">
        <v>0</v>
      </c>
      <c r="IU933">
        <v>0</v>
      </c>
      <c r="IV933">
        <v>0</v>
      </c>
      <c r="IW933">
        <v>0</v>
      </c>
      <c r="IX933">
        <v>0</v>
      </c>
      <c r="IY933">
        <v>0</v>
      </c>
      <c r="IZ933">
        <v>0</v>
      </c>
      <c r="JA933">
        <v>0</v>
      </c>
      <c r="JB933">
        <v>1</v>
      </c>
      <c r="JC933">
        <v>6</v>
      </c>
      <c r="JD933" t="s">
        <v>0</v>
      </c>
      <c r="JE933" t="s">
        <v>0</v>
      </c>
      <c r="JF933" t="s">
        <v>0</v>
      </c>
      <c r="JG933" t="s">
        <v>0</v>
      </c>
      <c r="JH933" t="s">
        <v>0</v>
      </c>
      <c r="JI933" t="s">
        <v>0</v>
      </c>
      <c r="JJ933" t="s">
        <v>0</v>
      </c>
      <c r="JK933" t="s">
        <v>0</v>
      </c>
      <c r="JL933" t="s">
        <v>0</v>
      </c>
      <c r="JM933" t="s">
        <v>0</v>
      </c>
      <c r="JN933" t="s">
        <v>0</v>
      </c>
      <c r="JO933" t="s">
        <v>0</v>
      </c>
      <c r="JP933" t="s">
        <v>0</v>
      </c>
      <c r="JQ933" t="s">
        <v>0</v>
      </c>
      <c r="JR933" t="s">
        <v>0</v>
      </c>
      <c r="JS933" t="s">
        <v>0</v>
      </c>
      <c r="JT933" t="s">
        <v>0</v>
      </c>
      <c r="JU933" t="s">
        <v>0</v>
      </c>
      <c r="JV933" t="s">
        <v>0</v>
      </c>
      <c r="JW933">
        <v>1</v>
      </c>
      <c r="JX933">
        <v>0</v>
      </c>
      <c r="JY933">
        <v>0</v>
      </c>
      <c r="JZ933">
        <v>0</v>
      </c>
      <c r="KA933">
        <v>0</v>
      </c>
      <c r="KB933">
        <v>0</v>
      </c>
      <c r="KC933">
        <v>0</v>
      </c>
      <c r="KD933">
        <v>0</v>
      </c>
      <c r="KE933">
        <v>0</v>
      </c>
      <c r="KF933">
        <v>1</v>
      </c>
      <c r="KG933">
        <v>0</v>
      </c>
      <c r="KH933">
        <v>0</v>
      </c>
      <c r="KI933">
        <v>0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1</v>
      </c>
      <c r="KS933">
        <v>0</v>
      </c>
      <c r="KT933">
        <v>0</v>
      </c>
      <c r="KU933">
        <v>0</v>
      </c>
      <c r="KV933">
        <v>0</v>
      </c>
      <c r="KW933">
        <v>0</v>
      </c>
      <c r="KX933">
        <v>0</v>
      </c>
      <c r="KY933">
        <v>0</v>
      </c>
      <c r="KZ933">
        <v>0</v>
      </c>
      <c r="LA933">
        <v>0</v>
      </c>
      <c r="LB933">
        <v>0</v>
      </c>
      <c r="LC933">
        <v>0</v>
      </c>
      <c r="LD933">
        <v>0</v>
      </c>
      <c r="LE933">
        <v>0</v>
      </c>
      <c r="LF933">
        <v>0</v>
      </c>
      <c r="LG933">
        <v>0</v>
      </c>
      <c r="LH933">
        <v>0</v>
      </c>
      <c r="LI933">
        <v>0</v>
      </c>
      <c r="LJ933">
        <v>0</v>
      </c>
      <c r="LK933">
        <v>0</v>
      </c>
      <c r="LL933">
        <v>0</v>
      </c>
      <c r="LM933">
        <v>0</v>
      </c>
      <c r="LN933">
        <v>0</v>
      </c>
      <c r="LO933">
        <v>0</v>
      </c>
      <c r="LP933">
        <v>0</v>
      </c>
      <c r="LQ933">
        <v>0</v>
      </c>
      <c r="LR933">
        <v>0</v>
      </c>
      <c r="LS933">
        <v>0</v>
      </c>
      <c r="LT933">
        <v>0</v>
      </c>
      <c r="LU933">
        <v>0</v>
      </c>
      <c r="LV933">
        <v>2</v>
      </c>
      <c r="LW933">
        <v>1</v>
      </c>
      <c r="LX933">
        <v>0</v>
      </c>
      <c r="LY933">
        <v>0</v>
      </c>
      <c r="LZ933">
        <v>0</v>
      </c>
      <c r="MA933">
        <v>0</v>
      </c>
      <c r="MB933">
        <v>0</v>
      </c>
      <c r="MC933">
        <v>0</v>
      </c>
      <c r="MD933">
        <v>1</v>
      </c>
      <c r="ME933">
        <v>0</v>
      </c>
      <c r="MF933">
        <v>0</v>
      </c>
      <c r="MG933">
        <v>0</v>
      </c>
      <c r="MH933">
        <v>0</v>
      </c>
      <c r="MI933">
        <v>0</v>
      </c>
      <c r="MJ933">
        <v>0</v>
      </c>
      <c r="MK933">
        <v>0</v>
      </c>
      <c r="ML933">
        <v>0</v>
      </c>
      <c r="MM933">
        <v>2</v>
      </c>
    </row>
    <row r="934" spans="1:351">
      <c r="A934" t="s">
        <v>59</v>
      </c>
      <c r="B934" t="s">
        <v>2</v>
      </c>
      <c r="C934" t="str">
        <f>"206301"</f>
        <v>206301</v>
      </c>
      <c r="D934" t="s">
        <v>58</v>
      </c>
      <c r="E934">
        <v>9</v>
      </c>
      <c r="F934">
        <v>1116</v>
      </c>
      <c r="G934">
        <v>870</v>
      </c>
      <c r="H934">
        <v>398</v>
      </c>
      <c r="I934">
        <v>472</v>
      </c>
      <c r="J934">
        <v>3</v>
      </c>
      <c r="K934">
        <v>3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472</v>
      </c>
      <c r="T934">
        <v>0</v>
      </c>
      <c r="U934">
        <v>0</v>
      </c>
      <c r="V934">
        <v>472</v>
      </c>
      <c r="W934">
        <v>19</v>
      </c>
      <c r="X934">
        <v>12</v>
      </c>
      <c r="Y934">
        <v>6</v>
      </c>
      <c r="Z934">
        <v>1</v>
      </c>
      <c r="AA934">
        <v>453</v>
      </c>
      <c r="AB934">
        <v>195</v>
      </c>
      <c r="AC934">
        <v>3</v>
      </c>
      <c r="AD934">
        <v>181</v>
      </c>
      <c r="AE934">
        <v>3</v>
      </c>
      <c r="AF934">
        <v>0</v>
      </c>
      <c r="AG934">
        <v>0</v>
      </c>
      <c r="AH934">
        <v>1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3</v>
      </c>
      <c r="AT934">
        <v>0</v>
      </c>
      <c r="AU934">
        <v>0</v>
      </c>
      <c r="AV934">
        <v>0</v>
      </c>
      <c r="AW934">
        <v>1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3</v>
      </c>
      <c r="BE934">
        <v>195</v>
      </c>
      <c r="BF934">
        <v>110</v>
      </c>
      <c r="BG934">
        <v>13</v>
      </c>
      <c r="BH934">
        <v>85</v>
      </c>
      <c r="BI934">
        <v>1</v>
      </c>
      <c r="BJ934">
        <v>1</v>
      </c>
      <c r="BK934">
        <v>0</v>
      </c>
      <c r="BL934">
        <v>1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1</v>
      </c>
      <c r="BU934">
        <v>1</v>
      </c>
      <c r="BV934">
        <v>0</v>
      </c>
      <c r="BW934">
        <v>1</v>
      </c>
      <c r="BX934">
        <v>0</v>
      </c>
      <c r="BY934">
        <v>0</v>
      </c>
      <c r="BZ934">
        <v>1</v>
      </c>
      <c r="CA934">
        <v>0</v>
      </c>
      <c r="CB934">
        <v>1</v>
      </c>
      <c r="CC934">
        <v>0</v>
      </c>
      <c r="CD934">
        <v>0</v>
      </c>
      <c r="CE934">
        <v>0</v>
      </c>
      <c r="CF934">
        <v>2</v>
      </c>
      <c r="CG934">
        <v>0</v>
      </c>
      <c r="CH934">
        <v>2</v>
      </c>
      <c r="CI934">
        <v>110</v>
      </c>
      <c r="CJ934">
        <v>11</v>
      </c>
      <c r="CK934">
        <v>1</v>
      </c>
      <c r="CL934">
        <v>3</v>
      </c>
      <c r="CM934">
        <v>0</v>
      </c>
      <c r="CN934">
        <v>1</v>
      </c>
      <c r="CO934">
        <v>0</v>
      </c>
      <c r="CP934">
        <v>0</v>
      </c>
      <c r="CQ934">
        <v>0</v>
      </c>
      <c r="CR934">
        <v>1</v>
      </c>
      <c r="CS934">
        <v>0</v>
      </c>
      <c r="CT934">
        <v>0</v>
      </c>
      <c r="CU934">
        <v>0</v>
      </c>
      <c r="CV934">
        <v>0</v>
      </c>
      <c r="CW934">
        <v>1</v>
      </c>
      <c r="CX934">
        <v>0</v>
      </c>
      <c r="CY934">
        <v>1</v>
      </c>
      <c r="CZ934">
        <v>0</v>
      </c>
      <c r="DA934">
        <v>0</v>
      </c>
      <c r="DB934">
        <v>0</v>
      </c>
      <c r="DC934">
        <v>1</v>
      </c>
      <c r="DD934">
        <v>0</v>
      </c>
      <c r="DE934">
        <v>2</v>
      </c>
      <c r="DF934">
        <v>0</v>
      </c>
      <c r="DG934">
        <v>0</v>
      </c>
      <c r="DH934">
        <v>0</v>
      </c>
      <c r="DI934">
        <v>11</v>
      </c>
      <c r="DJ934">
        <v>11</v>
      </c>
      <c r="DK934">
        <v>5</v>
      </c>
      <c r="DL934">
        <v>0</v>
      </c>
      <c r="DM934">
        <v>2</v>
      </c>
      <c r="DN934">
        <v>3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1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11</v>
      </c>
      <c r="EN934">
        <v>15</v>
      </c>
      <c r="EO934">
        <v>2</v>
      </c>
      <c r="EP934">
        <v>1</v>
      </c>
      <c r="EQ934">
        <v>9</v>
      </c>
      <c r="ER934">
        <v>0</v>
      </c>
      <c r="ES934">
        <v>0</v>
      </c>
      <c r="ET934">
        <v>0</v>
      </c>
      <c r="EU934">
        <v>0</v>
      </c>
      <c r="EV934">
        <v>0</v>
      </c>
      <c r="EW934">
        <v>0</v>
      </c>
      <c r="EX934">
        <v>0</v>
      </c>
      <c r="EY934">
        <v>0</v>
      </c>
      <c r="EZ934">
        <v>0</v>
      </c>
      <c r="FA934">
        <v>2</v>
      </c>
      <c r="FB934">
        <v>0</v>
      </c>
      <c r="FC934">
        <v>0</v>
      </c>
      <c r="FD934">
        <v>0</v>
      </c>
      <c r="FE934">
        <v>0</v>
      </c>
      <c r="FF934">
        <v>0</v>
      </c>
      <c r="FG934">
        <v>0</v>
      </c>
      <c r="FH934">
        <v>0</v>
      </c>
      <c r="FI934">
        <v>0</v>
      </c>
      <c r="FJ934">
        <v>0</v>
      </c>
      <c r="FK934">
        <v>1</v>
      </c>
      <c r="FL934">
        <v>0</v>
      </c>
      <c r="FM934">
        <v>0</v>
      </c>
      <c r="FN934">
        <v>0</v>
      </c>
      <c r="FO934">
        <v>0</v>
      </c>
      <c r="FP934">
        <v>0</v>
      </c>
      <c r="FQ934">
        <v>15</v>
      </c>
      <c r="FR934">
        <v>34</v>
      </c>
      <c r="FS934">
        <v>12</v>
      </c>
      <c r="FT934">
        <v>1</v>
      </c>
      <c r="FU934">
        <v>0</v>
      </c>
      <c r="FV934">
        <v>2</v>
      </c>
      <c r="FW934">
        <v>1</v>
      </c>
      <c r="FX934">
        <v>2</v>
      </c>
      <c r="FY934">
        <v>10</v>
      </c>
      <c r="FZ934">
        <v>0</v>
      </c>
      <c r="GA934">
        <v>0</v>
      </c>
      <c r="GB934">
        <v>0</v>
      </c>
      <c r="GC934">
        <v>0</v>
      </c>
      <c r="GD934">
        <v>0</v>
      </c>
      <c r="GE934">
        <v>0</v>
      </c>
      <c r="GF934">
        <v>0</v>
      </c>
      <c r="GG934">
        <v>0</v>
      </c>
      <c r="GH934">
        <v>0</v>
      </c>
      <c r="GI934">
        <v>0</v>
      </c>
      <c r="GJ934">
        <v>1</v>
      </c>
      <c r="GK934">
        <v>0</v>
      </c>
      <c r="GL934">
        <v>0</v>
      </c>
      <c r="GM934">
        <v>1</v>
      </c>
      <c r="GN934">
        <v>0</v>
      </c>
      <c r="GO934">
        <v>1</v>
      </c>
      <c r="GP934">
        <v>0</v>
      </c>
      <c r="GQ934">
        <v>0</v>
      </c>
      <c r="GR934">
        <v>0</v>
      </c>
      <c r="GS934">
        <v>2</v>
      </c>
      <c r="GT934">
        <v>1</v>
      </c>
      <c r="GU934">
        <v>34</v>
      </c>
      <c r="GV934">
        <v>45</v>
      </c>
      <c r="GW934">
        <v>6</v>
      </c>
      <c r="GX934">
        <v>5</v>
      </c>
      <c r="GY934">
        <v>1</v>
      </c>
      <c r="GZ934">
        <v>0</v>
      </c>
      <c r="HA934">
        <v>16</v>
      </c>
      <c r="HB934">
        <v>0</v>
      </c>
      <c r="HC934">
        <v>1</v>
      </c>
      <c r="HD934">
        <v>0</v>
      </c>
      <c r="HE934">
        <v>0</v>
      </c>
      <c r="HF934">
        <v>0</v>
      </c>
      <c r="HG934">
        <v>0</v>
      </c>
      <c r="HH934">
        <v>0</v>
      </c>
      <c r="HI934">
        <v>0</v>
      </c>
      <c r="HJ934">
        <v>1</v>
      </c>
      <c r="HK934">
        <v>0</v>
      </c>
      <c r="HL934">
        <v>1</v>
      </c>
      <c r="HM934">
        <v>1</v>
      </c>
      <c r="HN934">
        <v>0</v>
      </c>
      <c r="HO934">
        <v>0</v>
      </c>
      <c r="HP934">
        <v>0</v>
      </c>
      <c r="HQ934">
        <v>0</v>
      </c>
      <c r="HR934">
        <v>0</v>
      </c>
      <c r="HS934">
        <v>0</v>
      </c>
      <c r="HT934">
        <v>4</v>
      </c>
      <c r="HU934">
        <v>0</v>
      </c>
      <c r="HV934">
        <v>0</v>
      </c>
      <c r="HW934">
        <v>9</v>
      </c>
      <c r="HX934">
        <v>0</v>
      </c>
      <c r="HY934">
        <v>45</v>
      </c>
      <c r="HZ934">
        <v>27</v>
      </c>
      <c r="IA934">
        <v>17</v>
      </c>
      <c r="IB934">
        <v>2</v>
      </c>
      <c r="IC934">
        <v>0</v>
      </c>
      <c r="ID934">
        <v>1</v>
      </c>
      <c r="IE934">
        <v>0</v>
      </c>
      <c r="IF934">
        <v>0</v>
      </c>
      <c r="IG934">
        <v>1</v>
      </c>
      <c r="IH934">
        <v>0</v>
      </c>
      <c r="II934">
        <v>1</v>
      </c>
      <c r="IJ934">
        <v>0</v>
      </c>
      <c r="IK934">
        <v>0</v>
      </c>
      <c r="IL934">
        <v>0</v>
      </c>
      <c r="IM934">
        <v>0</v>
      </c>
      <c r="IN934">
        <v>0</v>
      </c>
      <c r="IO934">
        <v>0</v>
      </c>
      <c r="IP934">
        <v>0</v>
      </c>
      <c r="IQ934">
        <v>1</v>
      </c>
      <c r="IR934">
        <v>0</v>
      </c>
      <c r="IS934">
        <v>0</v>
      </c>
      <c r="IT934">
        <v>1</v>
      </c>
      <c r="IU934">
        <v>0</v>
      </c>
      <c r="IV934">
        <v>0</v>
      </c>
      <c r="IW934">
        <v>0</v>
      </c>
      <c r="IX934">
        <v>0</v>
      </c>
      <c r="IY934">
        <v>2</v>
      </c>
      <c r="IZ934">
        <v>1</v>
      </c>
      <c r="JA934">
        <v>0</v>
      </c>
      <c r="JB934">
        <v>0</v>
      </c>
      <c r="JC934">
        <v>27</v>
      </c>
      <c r="JD934" t="s">
        <v>0</v>
      </c>
      <c r="JE934" t="s">
        <v>0</v>
      </c>
      <c r="JF934" t="s">
        <v>0</v>
      </c>
      <c r="JG934" t="s">
        <v>0</v>
      </c>
      <c r="JH934" t="s">
        <v>0</v>
      </c>
      <c r="JI934" t="s">
        <v>0</v>
      </c>
      <c r="JJ934" t="s">
        <v>0</v>
      </c>
      <c r="JK934" t="s">
        <v>0</v>
      </c>
      <c r="JL934" t="s">
        <v>0</v>
      </c>
      <c r="JM934" t="s">
        <v>0</v>
      </c>
      <c r="JN934" t="s">
        <v>0</v>
      </c>
      <c r="JO934" t="s">
        <v>0</v>
      </c>
      <c r="JP934" t="s">
        <v>0</v>
      </c>
      <c r="JQ934" t="s">
        <v>0</v>
      </c>
      <c r="JR934" t="s">
        <v>0</v>
      </c>
      <c r="JS934" t="s">
        <v>0</v>
      </c>
      <c r="JT934" t="s">
        <v>0</v>
      </c>
      <c r="JU934" t="s">
        <v>0</v>
      </c>
      <c r="JV934" t="s">
        <v>0</v>
      </c>
      <c r="JW934">
        <v>3</v>
      </c>
      <c r="JX934">
        <v>2</v>
      </c>
      <c r="JY934">
        <v>0</v>
      </c>
      <c r="JZ934">
        <v>0</v>
      </c>
      <c r="KA934">
        <v>0</v>
      </c>
      <c r="KB934">
        <v>1</v>
      </c>
      <c r="KC934">
        <v>0</v>
      </c>
      <c r="KD934">
        <v>0</v>
      </c>
      <c r="KE934">
        <v>0</v>
      </c>
      <c r="KF934">
        <v>0</v>
      </c>
      <c r="KG934">
        <v>0</v>
      </c>
      <c r="KH934">
        <v>0</v>
      </c>
      <c r="KI934">
        <v>0</v>
      </c>
      <c r="KJ934">
        <v>0</v>
      </c>
      <c r="KK934">
        <v>0</v>
      </c>
      <c r="KL934">
        <v>0</v>
      </c>
      <c r="KM934">
        <v>0</v>
      </c>
      <c r="KN934">
        <v>0</v>
      </c>
      <c r="KO934">
        <v>0</v>
      </c>
      <c r="KP934">
        <v>0</v>
      </c>
      <c r="KQ934">
        <v>0</v>
      </c>
      <c r="KR934">
        <v>3</v>
      </c>
      <c r="KS934">
        <v>0</v>
      </c>
      <c r="KT934">
        <v>0</v>
      </c>
      <c r="KU934">
        <v>0</v>
      </c>
      <c r="KV934">
        <v>0</v>
      </c>
      <c r="KW934">
        <v>0</v>
      </c>
      <c r="KX934">
        <v>0</v>
      </c>
      <c r="KY934">
        <v>0</v>
      </c>
      <c r="KZ934">
        <v>0</v>
      </c>
      <c r="LA934">
        <v>0</v>
      </c>
      <c r="LB934">
        <v>0</v>
      </c>
      <c r="LC934">
        <v>0</v>
      </c>
      <c r="LD934">
        <v>0</v>
      </c>
      <c r="LE934">
        <v>0</v>
      </c>
      <c r="LF934">
        <v>0</v>
      </c>
      <c r="LG934">
        <v>0</v>
      </c>
      <c r="LH934">
        <v>0</v>
      </c>
      <c r="LI934">
        <v>0</v>
      </c>
      <c r="LJ934">
        <v>0</v>
      </c>
      <c r="LK934">
        <v>0</v>
      </c>
      <c r="LL934">
        <v>0</v>
      </c>
      <c r="LM934">
        <v>0</v>
      </c>
      <c r="LN934">
        <v>0</v>
      </c>
      <c r="LO934">
        <v>0</v>
      </c>
      <c r="LP934">
        <v>0</v>
      </c>
      <c r="LQ934">
        <v>0</v>
      </c>
      <c r="LR934">
        <v>0</v>
      </c>
      <c r="LS934">
        <v>0</v>
      </c>
      <c r="LT934">
        <v>0</v>
      </c>
      <c r="LU934">
        <v>0</v>
      </c>
      <c r="LV934">
        <v>2</v>
      </c>
      <c r="LW934">
        <v>1</v>
      </c>
      <c r="LX934">
        <v>0</v>
      </c>
      <c r="LY934">
        <v>0</v>
      </c>
      <c r="LZ934">
        <v>0</v>
      </c>
      <c r="MA934">
        <v>0</v>
      </c>
      <c r="MB934">
        <v>0</v>
      </c>
      <c r="MC934">
        <v>0</v>
      </c>
      <c r="MD934">
        <v>0</v>
      </c>
      <c r="ME934">
        <v>0</v>
      </c>
      <c r="MF934">
        <v>1</v>
      </c>
      <c r="MG934">
        <v>0</v>
      </c>
      <c r="MH934">
        <v>0</v>
      </c>
      <c r="MI934">
        <v>0</v>
      </c>
      <c r="MJ934">
        <v>0</v>
      </c>
      <c r="MK934">
        <v>0</v>
      </c>
      <c r="ML934">
        <v>0</v>
      </c>
      <c r="MM934">
        <v>2</v>
      </c>
    </row>
    <row r="935" spans="1:351">
      <c r="A935" t="s">
        <v>57</v>
      </c>
      <c r="B935" t="s">
        <v>2</v>
      </c>
      <c r="C935" t="str">
        <f>"206301"</f>
        <v>206301</v>
      </c>
      <c r="D935" t="s">
        <v>56</v>
      </c>
      <c r="E935">
        <v>10</v>
      </c>
      <c r="F935">
        <v>1353</v>
      </c>
      <c r="G935">
        <v>1040</v>
      </c>
      <c r="H935">
        <v>368</v>
      </c>
      <c r="I935">
        <v>672</v>
      </c>
      <c r="J935">
        <v>0</v>
      </c>
      <c r="K935">
        <v>14</v>
      </c>
      <c r="L935">
        <v>3</v>
      </c>
      <c r="M935">
        <v>2</v>
      </c>
      <c r="N935">
        <v>0</v>
      </c>
      <c r="O935">
        <v>0</v>
      </c>
      <c r="P935">
        <v>0</v>
      </c>
      <c r="Q935">
        <v>0</v>
      </c>
      <c r="R935">
        <v>2</v>
      </c>
      <c r="S935">
        <v>674</v>
      </c>
      <c r="T935">
        <v>2</v>
      </c>
      <c r="U935">
        <v>0</v>
      </c>
      <c r="V935">
        <v>674</v>
      </c>
      <c r="W935">
        <v>8</v>
      </c>
      <c r="X935">
        <v>5</v>
      </c>
      <c r="Y935">
        <v>0</v>
      </c>
      <c r="Z935">
        <v>3</v>
      </c>
      <c r="AA935">
        <v>666</v>
      </c>
      <c r="AB935">
        <v>302</v>
      </c>
      <c r="AC935">
        <v>18</v>
      </c>
      <c r="AD935">
        <v>206</v>
      </c>
      <c r="AE935">
        <v>3</v>
      </c>
      <c r="AF935">
        <v>2</v>
      </c>
      <c r="AG935">
        <v>4</v>
      </c>
      <c r="AH935">
        <v>1</v>
      </c>
      <c r="AI935">
        <v>1</v>
      </c>
      <c r="AJ935">
        <v>3</v>
      </c>
      <c r="AK935">
        <v>3</v>
      </c>
      <c r="AL935">
        <v>3</v>
      </c>
      <c r="AM935">
        <v>1</v>
      </c>
      <c r="AN935">
        <v>5</v>
      </c>
      <c r="AO935">
        <v>0</v>
      </c>
      <c r="AP935">
        <v>0</v>
      </c>
      <c r="AQ935">
        <v>0</v>
      </c>
      <c r="AR935">
        <v>0</v>
      </c>
      <c r="AS935">
        <v>34</v>
      </c>
      <c r="AT935">
        <v>0</v>
      </c>
      <c r="AU935">
        <v>0</v>
      </c>
      <c r="AV935">
        <v>0</v>
      </c>
      <c r="AW935">
        <v>5</v>
      </c>
      <c r="AX935">
        <v>1</v>
      </c>
      <c r="AY935">
        <v>1</v>
      </c>
      <c r="AZ935">
        <v>0</v>
      </c>
      <c r="BA935">
        <v>1</v>
      </c>
      <c r="BB935">
        <v>2</v>
      </c>
      <c r="BC935">
        <v>1</v>
      </c>
      <c r="BD935">
        <v>7</v>
      </c>
      <c r="BE935">
        <v>302</v>
      </c>
      <c r="BF935">
        <v>148</v>
      </c>
      <c r="BG935">
        <v>19</v>
      </c>
      <c r="BH935">
        <v>105</v>
      </c>
      <c r="BI935">
        <v>5</v>
      </c>
      <c r="BJ935">
        <v>0</v>
      </c>
      <c r="BK935">
        <v>0</v>
      </c>
      <c r="BL935">
        <v>3</v>
      </c>
      <c r="BM935">
        <v>0</v>
      </c>
      <c r="BN935">
        <v>0</v>
      </c>
      <c r="BO935">
        <v>1</v>
      </c>
      <c r="BP935">
        <v>0</v>
      </c>
      <c r="BQ935">
        <v>0</v>
      </c>
      <c r="BR935">
        <v>0</v>
      </c>
      <c r="BS935">
        <v>0</v>
      </c>
      <c r="BT935">
        <v>1</v>
      </c>
      <c r="BU935">
        <v>6</v>
      </c>
      <c r="BV935">
        <v>0</v>
      </c>
      <c r="BW935">
        <v>0</v>
      </c>
      <c r="BX935">
        <v>0</v>
      </c>
      <c r="BY935">
        <v>1</v>
      </c>
      <c r="BZ935">
        <v>2</v>
      </c>
      <c r="CA935">
        <v>0</v>
      </c>
      <c r="CB935">
        <v>0</v>
      </c>
      <c r="CC935">
        <v>1</v>
      </c>
      <c r="CD935">
        <v>0</v>
      </c>
      <c r="CE935">
        <v>0</v>
      </c>
      <c r="CF935">
        <v>0</v>
      </c>
      <c r="CG935">
        <v>0</v>
      </c>
      <c r="CH935">
        <v>4</v>
      </c>
      <c r="CI935">
        <v>148</v>
      </c>
      <c r="CJ935">
        <v>18</v>
      </c>
      <c r="CK935">
        <v>3</v>
      </c>
      <c r="CL935">
        <v>6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1</v>
      </c>
      <c r="CW935">
        <v>0</v>
      </c>
      <c r="CX935">
        <v>2</v>
      </c>
      <c r="CY935">
        <v>1</v>
      </c>
      <c r="CZ935">
        <v>0</v>
      </c>
      <c r="DA935">
        <v>1</v>
      </c>
      <c r="DB935">
        <v>0</v>
      </c>
      <c r="DC935">
        <v>0</v>
      </c>
      <c r="DD935">
        <v>0</v>
      </c>
      <c r="DE935">
        <v>0</v>
      </c>
      <c r="DF935">
        <v>1</v>
      </c>
      <c r="DG935">
        <v>1</v>
      </c>
      <c r="DH935">
        <v>2</v>
      </c>
      <c r="DI935">
        <v>18</v>
      </c>
      <c r="DJ935">
        <v>41</v>
      </c>
      <c r="DK935">
        <v>13</v>
      </c>
      <c r="DL935">
        <v>2</v>
      </c>
      <c r="DM935">
        <v>3</v>
      </c>
      <c r="DN935">
        <v>15</v>
      </c>
      <c r="DO935">
        <v>0</v>
      </c>
      <c r="DP935">
        <v>0</v>
      </c>
      <c r="DQ935">
        <v>0</v>
      </c>
      <c r="DR935">
        <v>1</v>
      </c>
      <c r="DS935">
        <v>0</v>
      </c>
      <c r="DT935">
        <v>0</v>
      </c>
      <c r="DU935">
        <v>1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1</v>
      </c>
      <c r="ED935">
        <v>0</v>
      </c>
      <c r="EE935">
        <v>1</v>
      </c>
      <c r="EF935">
        <v>0</v>
      </c>
      <c r="EG935">
        <v>0</v>
      </c>
      <c r="EH935">
        <v>2</v>
      </c>
      <c r="EI935">
        <v>0</v>
      </c>
      <c r="EJ935">
        <v>0</v>
      </c>
      <c r="EK935">
        <v>0</v>
      </c>
      <c r="EL935">
        <v>2</v>
      </c>
      <c r="EM935">
        <v>41</v>
      </c>
      <c r="EN935">
        <v>35</v>
      </c>
      <c r="EO935">
        <v>0</v>
      </c>
      <c r="EP935">
        <v>1</v>
      </c>
      <c r="EQ935">
        <v>27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5</v>
      </c>
      <c r="FB935">
        <v>0</v>
      </c>
      <c r="FC935">
        <v>0</v>
      </c>
      <c r="FD935">
        <v>0</v>
      </c>
      <c r="FE935">
        <v>1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1</v>
      </c>
      <c r="FP935">
        <v>0</v>
      </c>
      <c r="FQ935">
        <v>35</v>
      </c>
      <c r="FR935">
        <v>37</v>
      </c>
      <c r="FS935">
        <v>11</v>
      </c>
      <c r="FT935">
        <v>0</v>
      </c>
      <c r="FU935">
        <v>1</v>
      </c>
      <c r="FV935">
        <v>1</v>
      </c>
      <c r="FW935">
        <v>0</v>
      </c>
      <c r="FX935">
        <v>0</v>
      </c>
      <c r="FY935">
        <v>21</v>
      </c>
      <c r="FZ935">
        <v>0</v>
      </c>
      <c r="GA935">
        <v>0</v>
      </c>
      <c r="GB935">
        <v>1</v>
      </c>
      <c r="GC935">
        <v>0</v>
      </c>
      <c r="GD935">
        <v>0</v>
      </c>
      <c r="GE935">
        <v>0</v>
      </c>
      <c r="GF935">
        <v>0</v>
      </c>
      <c r="GG935">
        <v>0</v>
      </c>
      <c r="GH935">
        <v>0</v>
      </c>
      <c r="GI935">
        <v>0</v>
      </c>
      <c r="GJ935">
        <v>0</v>
      </c>
      <c r="GK935">
        <v>0</v>
      </c>
      <c r="GL935">
        <v>0</v>
      </c>
      <c r="GM935">
        <v>0</v>
      </c>
      <c r="GN935">
        <v>0</v>
      </c>
      <c r="GO935">
        <v>0</v>
      </c>
      <c r="GP935">
        <v>0</v>
      </c>
      <c r="GQ935">
        <v>1</v>
      </c>
      <c r="GR935">
        <v>0</v>
      </c>
      <c r="GS935">
        <v>0</v>
      </c>
      <c r="GT935">
        <v>1</v>
      </c>
      <c r="GU935">
        <v>37</v>
      </c>
      <c r="GV935">
        <v>53</v>
      </c>
      <c r="GW935">
        <v>10</v>
      </c>
      <c r="GX935">
        <v>6</v>
      </c>
      <c r="GY935">
        <v>1</v>
      </c>
      <c r="GZ935">
        <v>1</v>
      </c>
      <c r="HA935">
        <v>14</v>
      </c>
      <c r="HB935">
        <v>0</v>
      </c>
      <c r="HC935">
        <v>1</v>
      </c>
      <c r="HD935">
        <v>1</v>
      </c>
      <c r="HE935">
        <v>0</v>
      </c>
      <c r="HF935">
        <v>1</v>
      </c>
      <c r="HG935">
        <v>0</v>
      </c>
      <c r="HH935">
        <v>1</v>
      </c>
      <c r="HI935">
        <v>1</v>
      </c>
      <c r="HJ935">
        <v>0</v>
      </c>
      <c r="HK935">
        <v>1</v>
      </c>
      <c r="HL935">
        <v>1</v>
      </c>
      <c r="HM935">
        <v>0</v>
      </c>
      <c r="HN935">
        <v>4</v>
      </c>
      <c r="HO935">
        <v>0</v>
      </c>
      <c r="HP935">
        <v>0</v>
      </c>
      <c r="HQ935">
        <v>0</v>
      </c>
      <c r="HR935">
        <v>1</v>
      </c>
      <c r="HS935">
        <v>0</v>
      </c>
      <c r="HT935">
        <v>0</v>
      </c>
      <c r="HU935">
        <v>0</v>
      </c>
      <c r="HV935">
        <v>1</v>
      </c>
      <c r="HW935">
        <v>6</v>
      </c>
      <c r="HX935">
        <v>2</v>
      </c>
      <c r="HY935">
        <v>53</v>
      </c>
      <c r="HZ935">
        <v>30</v>
      </c>
      <c r="IA935">
        <v>19</v>
      </c>
      <c r="IB935">
        <v>3</v>
      </c>
      <c r="IC935">
        <v>0</v>
      </c>
      <c r="ID935">
        <v>3</v>
      </c>
      <c r="IE935">
        <v>1</v>
      </c>
      <c r="IF935">
        <v>0</v>
      </c>
      <c r="IG935">
        <v>0</v>
      </c>
      <c r="IH935">
        <v>0</v>
      </c>
      <c r="II935">
        <v>1</v>
      </c>
      <c r="IJ935">
        <v>0</v>
      </c>
      <c r="IK935">
        <v>0</v>
      </c>
      <c r="IL935">
        <v>0</v>
      </c>
      <c r="IM935">
        <v>0</v>
      </c>
      <c r="IN935">
        <v>0</v>
      </c>
      <c r="IO935">
        <v>1</v>
      </c>
      <c r="IP935">
        <v>0</v>
      </c>
      <c r="IQ935">
        <v>0</v>
      </c>
      <c r="IR935">
        <v>0</v>
      </c>
      <c r="IS935">
        <v>0</v>
      </c>
      <c r="IT935">
        <v>0</v>
      </c>
      <c r="IU935">
        <v>1</v>
      </c>
      <c r="IV935">
        <v>0</v>
      </c>
      <c r="IW935">
        <v>0</v>
      </c>
      <c r="IX935">
        <v>1</v>
      </c>
      <c r="IY935">
        <v>0</v>
      </c>
      <c r="IZ935">
        <v>0</v>
      </c>
      <c r="JA935">
        <v>0</v>
      </c>
      <c r="JB935">
        <v>0</v>
      </c>
      <c r="JC935">
        <v>30</v>
      </c>
      <c r="JD935" t="s">
        <v>0</v>
      </c>
      <c r="JE935" t="s">
        <v>0</v>
      </c>
      <c r="JF935" t="s">
        <v>0</v>
      </c>
      <c r="JG935" t="s">
        <v>0</v>
      </c>
      <c r="JH935" t="s">
        <v>0</v>
      </c>
      <c r="JI935" t="s">
        <v>0</v>
      </c>
      <c r="JJ935" t="s">
        <v>0</v>
      </c>
      <c r="JK935" t="s">
        <v>0</v>
      </c>
      <c r="JL935" t="s">
        <v>0</v>
      </c>
      <c r="JM935" t="s">
        <v>0</v>
      </c>
      <c r="JN935" t="s">
        <v>0</v>
      </c>
      <c r="JO935" t="s">
        <v>0</v>
      </c>
      <c r="JP935" t="s">
        <v>0</v>
      </c>
      <c r="JQ935" t="s">
        <v>0</v>
      </c>
      <c r="JR935" t="s">
        <v>0</v>
      </c>
      <c r="JS935" t="s">
        <v>0</v>
      </c>
      <c r="JT935" t="s">
        <v>0</v>
      </c>
      <c r="JU935" t="s">
        <v>0</v>
      </c>
      <c r="JV935" t="s">
        <v>0</v>
      </c>
      <c r="JW935">
        <v>1</v>
      </c>
      <c r="JX935">
        <v>0</v>
      </c>
      <c r="JY935">
        <v>0</v>
      </c>
      <c r="JZ935">
        <v>0</v>
      </c>
      <c r="KA935">
        <v>1</v>
      </c>
      <c r="KB935">
        <v>0</v>
      </c>
      <c r="KC935">
        <v>0</v>
      </c>
      <c r="KD935">
        <v>0</v>
      </c>
      <c r="KE935">
        <v>0</v>
      </c>
      <c r="KF935">
        <v>0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0</v>
      </c>
      <c r="KQ935">
        <v>0</v>
      </c>
      <c r="KR935">
        <v>1</v>
      </c>
      <c r="KS935">
        <v>1</v>
      </c>
      <c r="KT935">
        <v>0</v>
      </c>
      <c r="KU935">
        <v>0</v>
      </c>
      <c r="KV935">
        <v>0</v>
      </c>
      <c r="KW935">
        <v>0</v>
      </c>
      <c r="KX935">
        <v>0</v>
      </c>
      <c r="KY935">
        <v>0</v>
      </c>
      <c r="KZ935">
        <v>0</v>
      </c>
      <c r="LA935">
        <v>0</v>
      </c>
      <c r="LB935">
        <v>0</v>
      </c>
      <c r="LC935">
        <v>0</v>
      </c>
      <c r="LD935">
        <v>1</v>
      </c>
      <c r="LE935">
        <v>0</v>
      </c>
      <c r="LF935">
        <v>0</v>
      </c>
      <c r="LG935">
        <v>0</v>
      </c>
      <c r="LH935">
        <v>0</v>
      </c>
      <c r="LI935">
        <v>0</v>
      </c>
      <c r="LJ935">
        <v>0</v>
      </c>
      <c r="LK935">
        <v>0</v>
      </c>
      <c r="LL935">
        <v>0</v>
      </c>
      <c r="LM935">
        <v>0</v>
      </c>
      <c r="LN935">
        <v>0</v>
      </c>
      <c r="LO935">
        <v>0</v>
      </c>
      <c r="LP935">
        <v>0</v>
      </c>
      <c r="LQ935">
        <v>0</v>
      </c>
      <c r="LR935">
        <v>0</v>
      </c>
      <c r="LS935">
        <v>0</v>
      </c>
      <c r="LT935">
        <v>0</v>
      </c>
      <c r="LU935">
        <v>1</v>
      </c>
      <c r="LV935">
        <v>0</v>
      </c>
      <c r="LW935">
        <v>0</v>
      </c>
      <c r="LX935">
        <v>0</v>
      </c>
      <c r="LY935">
        <v>0</v>
      </c>
      <c r="LZ935">
        <v>0</v>
      </c>
      <c r="MA935">
        <v>0</v>
      </c>
      <c r="MB935">
        <v>0</v>
      </c>
      <c r="MC935">
        <v>0</v>
      </c>
      <c r="MD935">
        <v>0</v>
      </c>
      <c r="ME935">
        <v>0</v>
      </c>
      <c r="MF935">
        <v>0</v>
      </c>
      <c r="MG935">
        <v>0</v>
      </c>
      <c r="MH935">
        <v>0</v>
      </c>
      <c r="MI935">
        <v>0</v>
      </c>
      <c r="MJ935">
        <v>0</v>
      </c>
      <c r="MK935">
        <v>0</v>
      </c>
      <c r="ML935">
        <v>0</v>
      </c>
      <c r="MM935">
        <v>0</v>
      </c>
    </row>
    <row r="936" spans="1:351">
      <c r="A936" t="s">
        <v>55</v>
      </c>
      <c r="B936" t="s">
        <v>2</v>
      </c>
      <c r="C936" t="str">
        <f>"206301"</f>
        <v>206301</v>
      </c>
      <c r="D936" t="s">
        <v>54</v>
      </c>
      <c r="E936">
        <v>11</v>
      </c>
      <c r="F936">
        <v>763</v>
      </c>
      <c r="G936">
        <v>580</v>
      </c>
      <c r="H936">
        <v>229</v>
      </c>
      <c r="I936">
        <v>351</v>
      </c>
      <c r="J936">
        <v>1</v>
      </c>
      <c r="K936">
        <v>6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351</v>
      </c>
      <c r="T936">
        <v>0</v>
      </c>
      <c r="U936">
        <v>0</v>
      </c>
      <c r="V936">
        <v>351</v>
      </c>
      <c r="W936">
        <v>10</v>
      </c>
      <c r="X936">
        <v>7</v>
      </c>
      <c r="Y936">
        <v>1</v>
      </c>
      <c r="Z936">
        <v>0</v>
      </c>
      <c r="AA936">
        <v>341</v>
      </c>
      <c r="AB936">
        <v>150</v>
      </c>
      <c r="AC936">
        <v>7</v>
      </c>
      <c r="AD936">
        <v>119</v>
      </c>
      <c r="AE936">
        <v>2</v>
      </c>
      <c r="AF936">
        <v>0</v>
      </c>
      <c r="AG936">
        <v>5</v>
      </c>
      <c r="AH936">
        <v>2</v>
      </c>
      <c r="AI936">
        <v>0</v>
      </c>
      <c r="AJ936">
        <v>0</v>
      </c>
      <c r="AK936">
        <v>1</v>
      </c>
      <c r="AL936">
        <v>0</v>
      </c>
      <c r="AM936">
        <v>1</v>
      </c>
      <c r="AN936">
        <v>1</v>
      </c>
      <c r="AO936">
        <v>0</v>
      </c>
      <c r="AP936">
        <v>0</v>
      </c>
      <c r="AQ936">
        <v>1</v>
      </c>
      <c r="AR936">
        <v>0</v>
      </c>
      <c r="AS936">
        <v>6</v>
      </c>
      <c r="AT936">
        <v>0</v>
      </c>
      <c r="AU936">
        <v>0</v>
      </c>
      <c r="AV936">
        <v>1</v>
      </c>
      <c r="AW936">
        <v>0</v>
      </c>
      <c r="AX936">
        <v>0</v>
      </c>
      <c r="AY936">
        <v>0</v>
      </c>
      <c r="AZ936">
        <v>1</v>
      </c>
      <c r="BA936">
        <v>0</v>
      </c>
      <c r="BB936">
        <v>0</v>
      </c>
      <c r="BC936">
        <v>1</v>
      </c>
      <c r="BD936">
        <v>2</v>
      </c>
      <c r="BE936">
        <v>150</v>
      </c>
      <c r="BF936">
        <v>71</v>
      </c>
      <c r="BG936">
        <v>6</v>
      </c>
      <c r="BH936">
        <v>53</v>
      </c>
      <c r="BI936">
        <v>3</v>
      </c>
      <c r="BJ936">
        <v>1</v>
      </c>
      <c r="BK936">
        <v>0</v>
      </c>
      <c r="BL936">
        <v>3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1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1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3</v>
      </c>
      <c r="CI936">
        <v>71</v>
      </c>
      <c r="CJ936">
        <v>7</v>
      </c>
      <c r="CK936">
        <v>3</v>
      </c>
      <c r="CL936">
        <v>1</v>
      </c>
      <c r="CM936">
        <v>1</v>
      </c>
      <c r="CN936">
        <v>0</v>
      </c>
      <c r="CO936">
        <v>0</v>
      </c>
      <c r="CP936">
        <v>0</v>
      </c>
      <c r="CQ936">
        <v>1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1</v>
      </c>
      <c r="DI936">
        <v>7</v>
      </c>
      <c r="DJ936">
        <v>17</v>
      </c>
      <c r="DK936">
        <v>8</v>
      </c>
      <c r="DL936">
        <v>0</v>
      </c>
      <c r="DM936">
        <v>0</v>
      </c>
      <c r="DN936">
        <v>5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1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1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2</v>
      </c>
      <c r="EM936">
        <v>17</v>
      </c>
      <c r="EN936">
        <v>17</v>
      </c>
      <c r="EO936">
        <v>1</v>
      </c>
      <c r="EP936">
        <v>0</v>
      </c>
      <c r="EQ936">
        <v>14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1</v>
      </c>
      <c r="EZ936">
        <v>0</v>
      </c>
      <c r="FA936">
        <v>1</v>
      </c>
      <c r="FB936">
        <v>0</v>
      </c>
      <c r="FC936">
        <v>0</v>
      </c>
      <c r="FD936">
        <v>0</v>
      </c>
      <c r="FE936">
        <v>0</v>
      </c>
      <c r="FF936">
        <v>0</v>
      </c>
      <c r="FG936">
        <v>0</v>
      </c>
      <c r="FH936">
        <v>0</v>
      </c>
      <c r="FI936">
        <v>0</v>
      </c>
      <c r="FJ936">
        <v>0</v>
      </c>
      <c r="FK936">
        <v>0</v>
      </c>
      <c r="FL936">
        <v>0</v>
      </c>
      <c r="FM936">
        <v>0</v>
      </c>
      <c r="FN936">
        <v>0</v>
      </c>
      <c r="FO936">
        <v>0</v>
      </c>
      <c r="FP936">
        <v>0</v>
      </c>
      <c r="FQ936">
        <v>17</v>
      </c>
      <c r="FR936">
        <v>31</v>
      </c>
      <c r="FS936">
        <v>7</v>
      </c>
      <c r="FT936">
        <v>3</v>
      </c>
      <c r="FU936">
        <v>0</v>
      </c>
      <c r="FV936">
        <v>2</v>
      </c>
      <c r="FW936">
        <v>0</v>
      </c>
      <c r="FX936">
        <v>0</v>
      </c>
      <c r="FY936">
        <v>15</v>
      </c>
      <c r="FZ936">
        <v>0</v>
      </c>
      <c r="GA936">
        <v>2</v>
      </c>
      <c r="GB936">
        <v>0</v>
      </c>
      <c r="GC936">
        <v>0</v>
      </c>
      <c r="GD936">
        <v>1</v>
      </c>
      <c r="GE936">
        <v>0</v>
      </c>
      <c r="GF936">
        <v>0</v>
      </c>
      <c r="GG936">
        <v>1</v>
      </c>
      <c r="GH936">
        <v>0</v>
      </c>
      <c r="GI936">
        <v>0</v>
      </c>
      <c r="GJ936">
        <v>0</v>
      </c>
      <c r="GK936">
        <v>0</v>
      </c>
      <c r="GL936">
        <v>0</v>
      </c>
      <c r="GM936">
        <v>0</v>
      </c>
      <c r="GN936">
        <v>0</v>
      </c>
      <c r="GO936">
        <v>0</v>
      </c>
      <c r="GP936">
        <v>0</v>
      </c>
      <c r="GQ936">
        <v>0</v>
      </c>
      <c r="GR936">
        <v>0</v>
      </c>
      <c r="GS936">
        <v>0</v>
      </c>
      <c r="GT936">
        <v>0</v>
      </c>
      <c r="GU936">
        <v>31</v>
      </c>
      <c r="GV936">
        <v>32</v>
      </c>
      <c r="GW936">
        <v>8</v>
      </c>
      <c r="GX936">
        <v>3</v>
      </c>
      <c r="GY936">
        <v>0</v>
      </c>
      <c r="GZ936">
        <v>0</v>
      </c>
      <c r="HA936">
        <v>10</v>
      </c>
      <c r="HB936">
        <v>2</v>
      </c>
      <c r="HC936">
        <v>0</v>
      </c>
      <c r="HD936">
        <v>1</v>
      </c>
      <c r="HE936">
        <v>0</v>
      </c>
      <c r="HF936">
        <v>0</v>
      </c>
      <c r="HG936">
        <v>0</v>
      </c>
      <c r="HH936">
        <v>0</v>
      </c>
      <c r="HI936">
        <v>1</v>
      </c>
      <c r="HJ936">
        <v>1</v>
      </c>
      <c r="HK936">
        <v>0</v>
      </c>
      <c r="HL936">
        <v>0</v>
      </c>
      <c r="HM936">
        <v>0</v>
      </c>
      <c r="HN936">
        <v>0</v>
      </c>
      <c r="HO936">
        <v>0</v>
      </c>
      <c r="HP936">
        <v>2</v>
      </c>
      <c r="HQ936">
        <v>0</v>
      </c>
      <c r="HR936">
        <v>0</v>
      </c>
      <c r="HS936">
        <v>0</v>
      </c>
      <c r="HT936">
        <v>0</v>
      </c>
      <c r="HU936">
        <v>0</v>
      </c>
      <c r="HV936">
        <v>0</v>
      </c>
      <c r="HW936">
        <v>2</v>
      </c>
      <c r="HX936">
        <v>2</v>
      </c>
      <c r="HY936">
        <v>32</v>
      </c>
      <c r="HZ936">
        <v>15</v>
      </c>
      <c r="IA936">
        <v>13</v>
      </c>
      <c r="IB936">
        <v>0</v>
      </c>
      <c r="IC936">
        <v>0</v>
      </c>
      <c r="ID936">
        <v>1</v>
      </c>
      <c r="IE936">
        <v>0</v>
      </c>
      <c r="IF936">
        <v>1</v>
      </c>
      <c r="IG936">
        <v>0</v>
      </c>
      <c r="IH936">
        <v>0</v>
      </c>
      <c r="II936">
        <v>0</v>
      </c>
      <c r="IJ936">
        <v>0</v>
      </c>
      <c r="IK936">
        <v>0</v>
      </c>
      <c r="IL936">
        <v>0</v>
      </c>
      <c r="IM936">
        <v>0</v>
      </c>
      <c r="IN936">
        <v>0</v>
      </c>
      <c r="IO936">
        <v>0</v>
      </c>
      <c r="IP936">
        <v>0</v>
      </c>
      <c r="IQ936">
        <v>0</v>
      </c>
      <c r="IR936">
        <v>0</v>
      </c>
      <c r="IS936">
        <v>0</v>
      </c>
      <c r="IT936">
        <v>0</v>
      </c>
      <c r="IU936">
        <v>0</v>
      </c>
      <c r="IV936">
        <v>0</v>
      </c>
      <c r="IW936">
        <v>0</v>
      </c>
      <c r="IX936">
        <v>0</v>
      </c>
      <c r="IY936">
        <v>0</v>
      </c>
      <c r="IZ936">
        <v>0</v>
      </c>
      <c r="JA936">
        <v>0</v>
      </c>
      <c r="JB936">
        <v>0</v>
      </c>
      <c r="JC936">
        <v>15</v>
      </c>
      <c r="JD936" t="s">
        <v>0</v>
      </c>
      <c r="JE936" t="s">
        <v>0</v>
      </c>
      <c r="JF936" t="s">
        <v>0</v>
      </c>
      <c r="JG936" t="s">
        <v>0</v>
      </c>
      <c r="JH936" t="s">
        <v>0</v>
      </c>
      <c r="JI936" t="s">
        <v>0</v>
      </c>
      <c r="JJ936" t="s">
        <v>0</v>
      </c>
      <c r="JK936" t="s">
        <v>0</v>
      </c>
      <c r="JL936" t="s">
        <v>0</v>
      </c>
      <c r="JM936" t="s">
        <v>0</v>
      </c>
      <c r="JN936" t="s">
        <v>0</v>
      </c>
      <c r="JO936" t="s">
        <v>0</v>
      </c>
      <c r="JP936" t="s">
        <v>0</v>
      </c>
      <c r="JQ936" t="s">
        <v>0</v>
      </c>
      <c r="JR936" t="s">
        <v>0</v>
      </c>
      <c r="JS936" t="s">
        <v>0</v>
      </c>
      <c r="JT936" t="s">
        <v>0</v>
      </c>
      <c r="JU936" t="s">
        <v>0</v>
      </c>
      <c r="JV936" t="s">
        <v>0</v>
      </c>
      <c r="JW936">
        <v>0</v>
      </c>
      <c r="JX936">
        <v>0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0</v>
      </c>
      <c r="KF936">
        <v>0</v>
      </c>
      <c r="KG936">
        <v>0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0</v>
      </c>
      <c r="KR936">
        <v>0</v>
      </c>
      <c r="KS936">
        <v>0</v>
      </c>
      <c r="KT936">
        <v>0</v>
      </c>
      <c r="KU936">
        <v>0</v>
      </c>
      <c r="KV936">
        <v>0</v>
      </c>
      <c r="KW936">
        <v>0</v>
      </c>
      <c r="KX936">
        <v>0</v>
      </c>
      <c r="KY936">
        <v>0</v>
      </c>
      <c r="KZ936">
        <v>0</v>
      </c>
      <c r="LA936">
        <v>0</v>
      </c>
      <c r="LB936">
        <v>0</v>
      </c>
      <c r="LC936">
        <v>0</v>
      </c>
      <c r="LD936">
        <v>0</v>
      </c>
      <c r="LE936">
        <v>0</v>
      </c>
      <c r="LF936">
        <v>0</v>
      </c>
      <c r="LG936">
        <v>0</v>
      </c>
      <c r="LH936">
        <v>0</v>
      </c>
      <c r="LI936">
        <v>0</v>
      </c>
      <c r="LJ936">
        <v>0</v>
      </c>
      <c r="LK936">
        <v>0</v>
      </c>
      <c r="LL936">
        <v>0</v>
      </c>
      <c r="LM936">
        <v>0</v>
      </c>
      <c r="LN936">
        <v>0</v>
      </c>
      <c r="LO936">
        <v>0</v>
      </c>
      <c r="LP936">
        <v>0</v>
      </c>
      <c r="LQ936">
        <v>0</v>
      </c>
      <c r="LR936">
        <v>0</v>
      </c>
      <c r="LS936">
        <v>0</v>
      </c>
      <c r="LT936">
        <v>0</v>
      </c>
      <c r="LU936">
        <v>0</v>
      </c>
      <c r="LV936">
        <v>1</v>
      </c>
      <c r="LW936">
        <v>0</v>
      </c>
      <c r="LX936">
        <v>0</v>
      </c>
      <c r="LY936">
        <v>0</v>
      </c>
      <c r="LZ936">
        <v>0</v>
      </c>
      <c r="MA936">
        <v>0</v>
      </c>
      <c r="MB936">
        <v>0</v>
      </c>
      <c r="MC936">
        <v>0</v>
      </c>
      <c r="MD936">
        <v>0</v>
      </c>
      <c r="ME936">
        <v>0</v>
      </c>
      <c r="MF936">
        <v>0</v>
      </c>
      <c r="MG936">
        <v>1</v>
      </c>
      <c r="MH936">
        <v>0</v>
      </c>
      <c r="MI936">
        <v>0</v>
      </c>
      <c r="MJ936">
        <v>0</v>
      </c>
      <c r="MK936">
        <v>0</v>
      </c>
      <c r="ML936">
        <v>0</v>
      </c>
      <c r="MM936">
        <v>1</v>
      </c>
    </row>
    <row r="937" spans="1:351">
      <c r="A937" t="s">
        <v>53</v>
      </c>
      <c r="B937" t="s">
        <v>2</v>
      </c>
      <c r="C937" t="str">
        <f>"206301"</f>
        <v>206301</v>
      </c>
      <c r="D937" t="s">
        <v>52</v>
      </c>
      <c r="E937">
        <v>12</v>
      </c>
      <c r="F937">
        <v>1710</v>
      </c>
      <c r="G937">
        <v>1310</v>
      </c>
      <c r="H937">
        <v>486</v>
      </c>
      <c r="I937">
        <v>824</v>
      </c>
      <c r="J937">
        <v>2</v>
      </c>
      <c r="K937">
        <v>1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823</v>
      </c>
      <c r="T937">
        <v>0</v>
      </c>
      <c r="U937">
        <v>0</v>
      </c>
      <c r="V937">
        <v>823</v>
      </c>
      <c r="W937">
        <v>15</v>
      </c>
      <c r="X937">
        <v>10</v>
      </c>
      <c r="Y937">
        <v>4</v>
      </c>
      <c r="Z937">
        <v>1</v>
      </c>
      <c r="AA937">
        <v>808</v>
      </c>
      <c r="AB937">
        <v>315</v>
      </c>
      <c r="AC937">
        <v>30</v>
      </c>
      <c r="AD937">
        <v>223</v>
      </c>
      <c r="AE937">
        <v>2</v>
      </c>
      <c r="AF937">
        <v>1</v>
      </c>
      <c r="AG937">
        <v>18</v>
      </c>
      <c r="AH937">
        <v>3</v>
      </c>
      <c r="AI937">
        <v>3</v>
      </c>
      <c r="AJ937">
        <v>1</v>
      </c>
      <c r="AK937">
        <v>4</v>
      </c>
      <c r="AL937">
        <v>0</v>
      </c>
      <c r="AM937">
        <v>2</v>
      </c>
      <c r="AN937">
        <v>0</v>
      </c>
      <c r="AO937">
        <v>0</v>
      </c>
      <c r="AP937">
        <v>2</v>
      </c>
      <c r="AQ937">
        <v>0</v>
      </c>
      <c r="AR937">
        <v>0</v>
      </c>
      <c r="AS937">
        <v>9</v>
      </c>
      <c r="AT937">
        <v>0</v>
      </c>
      <c r="AU937">
        <v>0</v>
      </c>
      <c r="AV937">
        <v>2</v>
      </c>
      <c r="AW937">
        <v>0</v>
      </c>
      <c r="AX937">
        <v>1</v>
      </c>
      <c r="AY937">
        <v>0</v>
      </c>
      <c r="AZ937">
        <v>0</v>
      </c>
      <c r="BA937">
        <v>1</v>
      </c>
      <c r="BB937">
        <v>0</v>
      </c>
      <c r="BC937">
        <v>2</v>
      </c>
      <c r="BD937">
        <v>11</v>
      </c>
      <c r="BE937">
        <v>315</v>
      </c>
      <c r="BF937">
        <v>221</v>
      </c>
      <c r="BG937">
        <v>14</v>
      </c>
      <c r="BH937">
        <v>171</v>
      </c>
      <c r="BI937">
        <v>5</v>
      </c>
      <c r="BJ937">
        <v>1</v>
      </c>
      <c r="BK937">
        <v>1</v>
      </c>
      <c r="BL937">
        <v>8</v>
      </c>
      <c r="BM937">
        <v>1</v>
      </c>
      <c r="BN937">
        <v>0</v>
      </c>
      <c r="BO937">
        <v>0</v>
      </c>
      <c r="BP937">
        <v>0</v>
      </c>
      <c r="BQ937">
        <v>2</v>
      </c>
      <c r="BR937">
        <v>0</v>
      </c>
      <c r="BS937">
        <v>0</v>
      </c>
      <c r="BT937">
        <v>0</v>
      </c>
      <c r="BU937">
        <v>2</v>
      </c>
      <c r="BV937">
        <v>0</v>
      </c>
      <c r="BW937">
        <v>0</v>
      </c>
      <c r="BX937">
        <v>0</v>
      </c>
      <c r="BY937">
        <v>0</v>
      </c>
      <c r="BZ937">
        <v>1</v>
      </c>
      <c r="CA937">
        <v>1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14</v>
      </c>
      <c r="CI937">
        <v>221</v>
      </c>
      <c r="CJ937">
        <v>29</v>
      </c>
      <c r="CK937">
        <v>3</v>
      </c>
      <c r="CL937">
        <v>6</v>
      </c>
      <c r="CM937">
        <v>1</v>
      </c>
      <c r="CN937">
        <v>1</v>
      </c>
      <c r="CO937">
        <v>1</v>
      </c>
      <c r="CP937">
        <v>1</v>
      </c>
      <c r="CQ937">
        <v>1</v>
      </c>
      <c r="CR937">
        <v>0</v>
      </c>
      <c r="CS937">
        <v>0</v>
      </c>
      <c r="CT937">
        <v>0</v>
      </c>
      <c r="CU937">
        <v>1</v>
      </c>
      <c r="CV937">
        <v>0</v>
      </c>
      <c r="CW937">
        <v>0</v>
      </c>
      <c r="CX937">
        <v>2</v>
      </c>
      <c r="CY937">
        <v>0</v>
      </c>
      <c r="CZ937">
        <v>0</v>
      </c>
      <c r="DA937">
        <v>0</v>
      </c>
      <c r="DB937">
        <v>0</v>
      </c>
      <c r="DC937">
        <v>1</v>
      </c>
      <c r="DD937">
        <v>2</v>
      </c>
      <c r="DE937">
        <v>3</v>
      </c>
      <c r="DF937">
        <v>2</v>
      </c>
      <c r="DG937">
        <v>1</v>
      </c>
      <c r="DH937">
        <v>3</v>
      </c>
      <c r="DI937">
        <v>29</v>
      </c>
      <c r="DJ937">
        <v>34</v>
      </c>
      <c r="DK937">
        <v>12</v>
      </c>
      <c r="DL937">
        <v>0</v>
      </c>
      <c r="DM937">
        <v>2</v>
      </c>
      <c r="DN937">
        <v>12</v>
      </c>
      <c r="DO937">
        <v>1</v>
      </c>
      <c r="DP937">
        <v>0</v>
      </c>
      <c r="DQ937">
        <v>1</v>
      </c>
      <c r="DR937">
        <v>0</v>
      </c>
      <c r="DS937">
        <v>0</v>
      </c>
      <c r="DT937">
        <v>0</v>
      </c>
      <c r="DU937">
        <v>1</v>
      </c>
      <c r="DV937">
        <v>1</v>
      </c>
      <c r="DW937">
        <v>0</v>
      </c>
      <c r="DX937">
        <v>0</v>
      </c>
      <c r="DY937">
        <v>2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1</v>
      </c>
      <c r="EI937">
        <v>0</v>
      </c>
      <c r="EJ937">
        <v>1</v>
      </c>
      <c r="EK937">
        <v>0</v>
      </c>
      <c r="EL937">
        <v>0</v>
      </c>
      <c r="EM937">
        <v>34</v>
      </c>
      <c r="EN937">
        <v>31</v>
      </c>
      <c r="EO937">
        <v>2</v>
      </c>
      <c r="EP937">
        <v>1</v>
      </c>
      <c r="EQ937">
        <v>19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1</v>
      </c>
      <c r="EX937">
        <v>0</v>
      </c>
      <c r="EY937">
        <v>0</v>
      </c>
      <c r="EZ937">
        <v>0</v>
      </c>
      <c r="FA937">
        <v>5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2</v>
      </c>
      <c r="FJ937">
        <v>0</v>
      </c>
      <c r="FK937">
        <v>1</v>
      </c>
      <c r="FL937">
        <v>0</v>
      </c>
      <c r="FM937">
        <v>0</v>
      </c>
      <c r="FN937">
        <v>0</v>
      </c>
      <c r="FO937">
        <v>0</v>
      </c>
      <c r="FP937">
        <v>0</v>
      </c>
      <c r="FQ937">
        <v>31</v>
      </c>
      <c r="FR937">
        <v>76</v>
      </c>
      <c r="FS937">
        <v>28</v>
      </c>
      <c r="FT937">
        <v>3</v>
      </c>
      <c r="FU937">
        <v>0</v>
      </c>
      <c r="FV937">
        <v>2</v>
      </c>
      <c r="FW937">
        <v>1</v>
      </c>
      <c r="FX937">
        <v>2</v>
      </c>
      <c r="FY937">
        <v>31</v>
      </c>
      <c r="FZ937">
        <v>0</v>
      </c>
      <c r="GA937">
        <v>1</v>
      </c>
      <c r="GB937">
        <v>1</v>
      </c>
      <c r="GC937">
        <v>1</v>
      </c>
      <c r="GD937">
        <v>0</v>
      </c>
      <c r="GE937">
        <v>0</v>
      </c>
      <c r="GF937">
        <v>0</v>
      </c>
      <c r="GG937">
        <v>2</v>
      </c>
      <c r="GH937">
        <v>0</v>
      </c>
      <c r="GI937">
        <v>0</v>
      </c>
      <c r="GJ937">
        <v>0</v>
      </c>
      <c r="GK937">
        <v>0</v>
      </c>
      <c r="GL937">
        <v>0</v>
      </c>
      <c r="GM937">
        <v>2</v>
      </c>
      <c r="GN937">
        <v>0</v>
      </c>
      <c r="GO937">
        <v>0</v>
      </c>
      <c r="GP937">
        <v>1</v>
      </c>
      <c r="GQ937">
        <v>0</v>
      </c>
      <c r="GR937">
        <v>0</v>
      </c>
      <c r="GS937">
        <v>1</v>
      </c>
      <c r="GT937">
        <v>0</v>
      </c>
      <c r="GU937">
        <v>76</v>
      </c>
      <c r="GV937">
        <v>72</v>
      </c>
      <c r="GW937">
        <v>17</v>
      </c>
      <c r="GX937">
        <v>3</v>
      </c>
      <c r="GY937">
        <v>2</v>
      </c>
      <c r="GZ937">
        <v>0</v>
      </c>
      <c r="HA937">
        <v>23</v>
      </c>
      <c r="HB937">
        <v>3</v>
      </c>
      <c r="HC937">
        <v>2</v>
      </c>
      <c r="HD937">
        <v>2</v>
      </c>
      <c r="HE937">
        <v>0</v>
      </c>
      <c r="HF937">
        <v>2</v>
      </c>
      <c r="HG937">
        <v>0</v>
      </c>
      <c r="HH937">
        <v>1</v>
      </c>
      <c r="HI937">
        <v>0</v>
      </c>
      <c r="HJ937">
        <v>1</v>
      </c>
      <c r="HK937">
        <v>0</v>
      </c>
      <c r="HL937">
        <v>1</v>
      </c>
      <c r="HM937">
        <v>2</v>
      </c>
      <c r="HN937">
        <v>3</v>
      </c>
      <c r="HO937">
        <v>1</v>
      </c>
      <c r="HP937">
        <v>0</v>
      </c>
      <c r="HQ937">
        <v>0</v>
      </c>
      <c r="HR937">
        <v>0</v>
      </c>
      <c r="HS937">
        <v>1</v>
      </c>
      <c r="HT937">
        <v>1</v>
      </c>
      <c r="HU937">
        <v>0</v>
      </c>
      <c r="HV937">
        <v>3</v>
      </c>
      <c r="HW937">
        <v>2</v>
      </c>
      <c r="HX937">
        <v>2</v>
      </c>
      <c r="HY937">
        <v>72</v>
      </c>
      <c r="HZ937">
        <v>23</v>
      </c>
      <c r="IA937">
        <v>14</v>
      </c>
      <c r="IB937">
        <v>1</v>
      </c>
      <c r="IC937">
        <v>0</v>
      </c>
      <c r="ID937">
        <v>0</v>
      </c>
      <c r="IE937">
        <v>0</v>
      </c>
      <c r="IF937">
        <v>2</v>
      </c>
      <c r="IG937">
        <v>0</v>
      </c>
      <c r="IH937">
        <v>0</v>
      </c>
      <c r="II937">
        <v>1</v>
      </c>
      <c r="IJ937">
        <v>0</v>
      </c>
      <c r="IK937">
        <v>0</v>
      </c>
      <c r="IL937">
        <v>0</v>
      </c>
      <c r="IM937">
        <v>0</v>
      </c>
      <c r="IN937">
        <v>0</v>
      </c>
      <c r="IO937">
        <v>0</v>
      </c>
      <c r="IP937">
        <v>0</v>
      </c>
      <c r="IQ937">
        <v>0</v>
      </c>
      <c r="IR937">
        <v>0</v>
      </c>
      <c r="IS937">
        <v>0</v>
      </c>
      <c r="IT937">
        <v>0</v>
      </c>
      <c r="IU937">
        <v>0</v>
      </c>
      <c r="IV937">
        <v>0</v>
      </c>
      <c r="IW937">
        <v>0</v>
      </c>
      <c r="IX937">
        <v>0</v>
      </c>
      <c r="IY937">
        <v>1</v>
      </c>
      <c r="IZ937">
        <v>2</v>
      </c>
      <c r="JA937">
        <v>2</v>
      </c>
      <c r="JB937">
        <v>0</v>
      </c>
      <c r="JC937">
        <v>23</v>
      </c>
      <c r="JD937" t="s">
        <v>0</v>
      </c>
      <c r="JE937" t="s">
        <v>0</v>
      </c>
      <c r="JF937" t="s">
        <v>0</v>
      </c>
      <c r="JG937" t="s">
        <v>0</v>
      </c>
      <c r="JH937" t="s">
        <v>0</v>
      </c>
      <c r="JI937" t="s">
        <v>0</v>
      </c>
      <c r="JJ937" t="s">
        <v>0</v>
      </c>
      <c r="JK937" t="s">
        <v>0</v>
      </c>
      <c r="JL937" t="s">
        <v>0</v>
      </c>
      <c r="JM937" t="s">
        <v>0</v>
      </c>
      <c r="JN937" t="s">
        <v>0</v>
      </c>
      <c r="JO937" t="s">
        <v>0</v>
      </c>
      <c r="JP937" t="s">
        <v>0</v>
      </c>
      <c r="JQ937" t="s">
        <v>0</v>
      </c>
      <c r="JR937" t="s">
        <v>0</v>
      </c>
      <c r="JS937" t="s">
        <v>0</v>
      </c>
      <c r="JT937" t="s">
        <v>0</v>
      </c>
      <c r="JU937" t="s">
        <v>0</v>
      </c>
      <c r="JV937" t="s">
        <v>0</v>
      </c>
      <c r="JW937">
        <v>4</v>
      </c>
      <c r="JX937">
        <v>1</v>
      </c>
      <c r="JY937">
        <v>0</v>
      </c>
      <c r="JZ937">
        <v>0</v>
      </c>
      <c r="KA937">
        <v>0</v>
      </c>
      <c r="KB937">
        <v>0</v>
      </c>
      <c r="KC937">
        <v>0</v>
      </c>
      <c r="KD937">
        <v>0</v>
      </c>
      <c r="KE937">
        <v>0</v>
      </c>
      <c r="KF937">
        <v>1</v>
      </c>
      <c r="KG937">
        <v>2</v>
      </c>
      <c r="KH937">
        <v>0</v>
      </c>
      <c r="KI937">
        <v>0</v>
      </c>
      <c r="KJ937">
        <v>0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4</v>
      </c>
      <c r="KS937">
        <v>3</v>
      </c>
      <c r="KT937">
        <v>0</v>
      </c>
      <c r="KU937">
        <v>0</v>
      </c>
      <c r="KV937">
        <v>0</v>
      </c>
      <c r="KW937">
        <v>1</v>
      </c>
      <c r="KX937">
        <v>1</v>
      </c>
      <c r="KY937">
        <v>0</v>
      </c>
      <c r="KZ937">
        <v>0</v>
      </c>
      <c r="LA937">
        <v>1</v>
      </c>
      <c r="LB937">
        <v>0</v>
      </c>
      <c r="LC937">
        <v>0</v>
      </c>
      <c r="LD937">
        <v>0</v>
      </c>
      <c r="LE937">
        <v>0</v>
      </c>
      <c r="LF937">
        <v>0</v>
      </c>
      <c r="LG937">
        <v>0</v>
      </c>
      <c r="LH937">
        <v>0</v>
      </c>
      <c r="LI937">
        <v>0</v>
      </c>
      <c r="LJ937">
        <v>0</v>
      </c>
      <c r="LK937">
        <v>0</v>
      </c>
      <c r="LL937">
        <v>0</v>
      </c>
      <c r="LM937">
        <v>0</v>
      </c>
      <c r="LN937">
        <v>0</v>
      </c>
      <c r="LO937">
        <v>0</v>
      </c>
      <c r="LP937">
        <v>0</v>
      </c>
      <c r="LQ937">
        <v>0</v>
      </c>
      <c r="LR937">
        <v>0</v>
      </c>
      <c r="LS937">
        <v>0</v>
      </c>
      <c r="LT937">
        <v>0</v>
      </c>
      <c r="LU937">
        <v>3</v>
      </c>
      <c r="LV937">
        <v>0</v>
      </c>
      <c r="LW937">
        <v>0</v>
      </c>
      <c r="LX937">
        <v>0</v>
      </c>
      <c r="LY937">
        <v>0</v>
      </c>
      <c r="LZ937">
        <v>0</v>
      </c>
      <c r="MA937">
        <v>0</v>
      </c>
      <c r="MB937">
        <v>0</v>
      </c>
      <c r="MC937">
        <v>0</v>
      </c>
      <c r="MD937">
        <v>0</v>
      </c>
      <c r="ME937">
        <v>0</v>
      </c>
      <c r="MF937">
        <v>0</v>
      </c>
      <c r="MG937">
        <v>0</v>
      </c>
      <c r="MH937">
        <v>0</v>
      </c>
      <c r="MI937">
        <v>0</v>
      </c>
      <c r="MJ937">
        <v>0</v>
      </c>
      <c r="MK937">
        <v>0</v>
      </c>
      <c r="ML937">
        <v>0</v>
      </c>
      <c r="MM937">
        <v>0</v>
      </c>
    </row>
    <row r="938" spans="1:351">
      <c r="A938" t="s">
        <v>51</v>
      </c>
      <c r="B938" t="s">
        <v>2</v>
      </c>
      <c r="C938" t="str">
        <f>"206301"</f>
        <v>206301</v>
      </c>
      <c r="D938" t="s">
        <v>50</v>
      </c>
      <c r="E938">
        <v>13</v>
      </c>
      <c r="F938">
        <v>1235</v>
      </c>
      <c r="G938">
        <v>960</v>
      </c>
      <c r="H938">
        <v>440</v>
      </c>
      <c r="I938">
        <v>520</v>
      </c>
      <c r="J938">
        <v>0</v>
      </c>
      <c r="K938">
        <v>3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519</v>
      </c>
      <c r="T938">
        <v>0</v>
      </c>
      <c r="U938">
        <v>0</v>
      </c>
      <c r="V938">
        <v>519</v>
      </c>
      <c r="W938">
        <v>11</v>
      </c>
      <c r="X938">
        <v>8</v>
      </c>
      <c r="Y938">
        <v>2</v>
      </c>
      <c r="Z938">
        <v>1</v>
      </c>
      <c r="AA938">
        <v>508</v>
      </c>
      <c r="AB938">
        <v>220</v>
      </c>
      <c r="AC938">
        <v>23</v>
      </c>
      <c r="AD938">
        <v>145</v>
      </c>
      <c r="AE938">
        <v>3</v>
      </c>
      <c r="AF938">
        <v>2</v>
      </c>
      <c r="AG938">
        <v>7</v>
      </c>
      <c r="AH938">
        <v>0</v>
      </c>
      <c r="AI938">
        <v>3</v>
      </c>
      <c r="AJ938">
        <v>1</v>
      </c>
      <c r="AK938">
        <v>0</v>
      </c>
      <c r="AL938">
        <v>4</v>
      </c>
      <c r="AM938">
        <v>1</v>
      </c>
      <c r="AN938">
        <v>0</v>
      </c>
      <c r="AO938">
        <v>0</v>
      </c>
      <c r="AP938">
        <v>1</v>
      </c>
      <c r="AQ938">
        <v>2</v>
      </c>
      <c r="AR938">
        <v>0</v>
      </c>
      <c r="AS938">
        <v>20</v>
      </c>
      <c r="AT938">
        <v>0</v>
      </c>
      <c r="AU938">
        <v>0</v>
      </c>
      <c r="AV938">
        <v>0</v>
      </c>
      <c r="AW938">
        <v>3</v>
      </c>
      <c r="AX938">
        <v>1</v>
      </c>
      <c r="AY938">
        <v>0</v>
      </c>
      <c r="AZ938">
        <v>0</v>
      </c>
      <c r="BA938">
        <v>0</v>
      </c>
      <c r="BB938">
        <v>1</v>
      </c>
      <c r="BC938">
        <v>1</v>
      </c>
      <c r="BD938">
        <v>2</v>
      </c>
      <c r="BE938">
        <v>220</v>
      </c>
      <c r="BF938">
        <v>99</v>
      </c>
      <c r="BG938">
        <v>4</v>
      </c>
      <c r="BH938">
        <v>76</v>
      </c>
      <c r="BI938">
        <v>6</v>
      </c>
      <c r="BJ938">
        <v>0</v>
      </c>
      <c r="BK938">
        <v>0</v>
      </c>
      <c r="BL938">
        <v>1</v>
      </c>
      <c r="BM938">
        <v>0</v>
      </c>
      <c r="BN938">
        <v>0</v>
      </c>
      <c r="BO938">
        <v>0</v>
      </c>
      <c r="BP938">
        <v>0</v>
      </c>
      <c r="BQ938">
        <v>2</v>
      </c>
      <c r="BR938">
        <v>0</v>
      </c>
      <c r="BS938">
        <v>0</v>
      </c>
      <c r="BT938">
        <v>0</v>
      </c>
      <c r="BU938">
        <v>3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1</v>
      </c>
      <c r="CF938">
        <v>1</v>
      </c>
      <c r="CG938">
        <v>0</v>
      </c>
      <c r="CH938">
        <v>5</v>
      </c>
      <c r="CI938">
        <v>99</v>
      </c>
      <c r="CJ938">
        <v>11</v>
      </c>
      <c r="CK938">
        <v>1</v>
      </c>
      <c r="CL938">
        <v>2</v>
      </c>
      <c r="CM938">
        <v>0</v>
      </c>
      <c r="CN938">
        <v>1</v>
      </c>
      <c r="CO938">
        <v>0</v>
      </c>
      <c r="CP938">
        <v>1</v>
      </c>
      <c r="CQ938">
        <v>0</v>
      </c>
      <c r="CR938">
        <v>0</v>
      </c>
      <c r="CS938">
        <v>0</v>
      </c>
      <c r="CT938">
        <v>0</v>
      </c>
      <c r="CU938">
        <v>1</v>
      </c>
      <c r="CV938">
        <v>0</v>
      </c>
      <c r="CW938">
        <v>3</v>
      </c>
      <c r="CX938">
        <v>0</v>
      </c>
      <c r="CY938">
        <v>0</v>
      </c>
      <c r="CZ938">
        <v>1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1</v>
      </c>
      <c r="DI938">
        <v>11</v>
      </c>
      <c r="DJ938">
        <v>23</v>
      </c>
      <c r="DK938">
        <v>3</v>
      </c>
      <c r="DL938">
        <v>2</v>
      </c>
      <c r="DM938">
        <v>2</v>
      </c>
      <c r="DN938">
        <v>12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1</v>
      </c>
      <c r="EG938">
        <v>0</v>
      </c>
      <c r="EH938">
        <v>0</v>
      </c>
      <c r="EI938">
        <v>0</v>
      </c>
      <c r="EJ938">
        <v>0</v>
      </c>
      <c r="EK938">
        <v>2</v>
      </c>
      <c r="EL938">
        <v>1</v>
      </c>
      <c r="EM938">
        <v>23</v>
      </c>
      <c r="EN938">
        <v>34</v>
      </c>
      <c r="EO938">
        <v>4</v>
      </c>
      <c r="EP938">
        <v>1</v>
      </c>
      <c r="EQ938">
        <v>21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6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2</v>
      </c>
      <c r="FQ938">
        <v>34</v>
      </c>
      <c r="FR938">
        <v>46</v>
      </c>
      <c r="FS938">
        <v>11</v>
      </c>
      <c r="FT938">
        <v>2</v>
      </c>
      <c r="FU938">
        <v>1</v>
      </c>
      <c r="FV938">
        <v>1</v>
      </c>
      <c r="FW938">
        <v>0</v>
      </c>
      <c r="FX938">
        <v>1</v>
      </c>
      <c r="FY938">
        <v>23</v>
      </c>
      <c r="FZ938">
        <v>0</v>
      </c>
      <c r="GA938">
        <v>0</v>
      </c>
      <c r="GB938">
        <v>1</v>
      </c>
      <c r="GC938">
        <v>0</v>
      </c>
      <c r="GD938">
        <v>2</v>
      </c>
      <c r="GE938">
        <v>0</v>
      </c>
      <c r="GF938">
        <v>0</v>
      </c>
      <c r="GG938">
        <v>0</v>
      </c>
      <c r="GH938">
        <v>0</v>
      </c>
      <c r="GI938">
        <v>0</v>
      </c>
      <c r="GJ938">
        <v>0</v>
      </c>
      <c r="GK938">
        <v>0</v>
      </c>
      <c r="GL938">
        <v>0</v>
      </c>
      <c r="GM938">
        <v>0</v>
      </c>
      <c r="GN938">
        <v>0</v>
      </c>
      <c r="GO938">
        <v>1</v>
      </c>
      <c r="GP938">
        <v>0</v>
      </c>
      <c r="GQ938">
        <v>2</v>
      </c>
      <c r="GR938">
        <v>1</v>
      </c>
      <c r="GS938">
        <v>0</v>
      </c>
      <c r="GT938">
        <v>0</v>
      </c>
      <c r="GU938">
        <v>46</v>
      </c>
      <c r="GV938">
        <v>45</v>
      </c>
      <c r="GW938">
        <v>11</v>
      </c>
      <c r="GX938">
        <v>4</v>
      </c>
      <c r="GY938">
        <v>0</v>
      </c>
      <c r="GZ938">
        <v>1</v>
      </c>
      <c r="HA938">
        <v>8</v>
      </c>
      <c r="HB938">
        <v>2</v>
      </c>
      <c r="HC938">
        <v>3</v>
      </c>
      <c r="HD938">
        <v>0</v>
      </c>
      <c r="HE938">
        <v>0</v>
      </c>
      <c r="HF938">
        <v>0</v>
      </c>
      <c r="HG938">
        <v>0</v>
      </c>
      <c r="HH938">
        <v>0</v>
      </c>
      <c r="HI938">
        <v>2</v>
      </c>
      <c r="HJ938">
        <v>1</v>
      </c>
      <c r="HK938">
        <v>1</v>
      </c>
      <c r="HL938">
        <v>0</v>
      </c>
      <c r="HM938">
        <v>1</v>
      </c>
      <c r="HN938">
        <v>1</v>
      </c>
      <c r="HO938">
        <v>3</v>
      </c>
      <c r="HP938">
        <v>2</v>
      </c>
      <c r="HQ938">
        <v>1</v>
      </c>
      <c r="HR938">
        <v>1</v>
      </c>
      <c r="HS938">
        <v>0</v>
      </c>
      <c r="HT938">
        <v>1</v>
      </c>
      <c r="HU938">
        <v>0</v>
      </c>
      <c r="HV938">
        <v>0</v>
      </c>
      <c r="HW938">
        <v>2</v>
      </c>
      <c r="HX938">
        <v>0</v>
      </c>
      <c r="HY938">
        <v>45</v>
      </c>
      <c r="HZ938">
        <v>26</v>
      </c>
      <c r="IA938">
        <v>11</v>
      </c>
      <c r="IB938">
        <v>3</v>
      </c>
      <c r="IC938">
        <v>1</v>
      </c>
      <c r="ID938">
        <v>1</v>
      </c>
      <c r="IE938">
        <v>3</v>
      </c>
      <c r="IF938">
        <v>1</v>
      </c>
      <c r="IG938">
        <v>0</v>
      </c>
      <c r="IH938">
        <v>0</v>
      </c>
      <c r="II938">
        <v>0</v>
      </c>
      <c r="IJ938">
        <v>0</v>
      </c>
      <c r="IK938">
        <v>0</v>
      </c>
      <c r="IL938">
        <v>0</v>
      </c>
      <c r="IM938">
        <v>1</v>
      </c>
      <c r="IN938">
        <v>0</v>
      </c>
      <c r="IO938">
        <v>0</v>
      </c>
      <c r="IP938">
        <v>0</v>
      </c>
      <c r="IQ938">
        <v>0</v>
      </c>
      <c r="IR938">
        <v>0</v>
      </c>
      <c r="IS938">
        <v>0</v>
      </c>
      <c r="IT938">
        <v>0</v>
      </c>
      <c r="IU938">
        <v>0</v>
      </c>
      <c r="IV938">
        <v>0</v>
      </c>
      <c r="IW938">
        <v>0</v>
      </c>
      <c r="IX938">
        <v>0</v>
      </c>
      <c r="IY938">
        <v>1</v>
      </c>
      <c r="IZ938">
        <v>3</v>
      </c>
      <c r="JA938">
        <v>0</v>
      </c>
      <c r="JB938">
        <v>1</v>
      </c>
      <c r="JC938">
        <v>26</v>
      </c>
      <c r="JD938" t="s">
        <v>0</v>
      </c>
      <c r="JE938" t="s">
        <v>0</v>
      </c>
      <c r="JF938" t="s">
        <v>0</v>
      </c>
      <c r="JG938" t="s">
        <v>0</v>
      </c>
      <c r="JH938" t="s">
        <v>0</v>
      </c>
      <c r="JI938" t="s">
        <v>0</v>
      </c>
      <c r="JJ938" t="s">
        <v>0</v>
      </c>
      <c r="JK938" t="s">
        <v>0</v>
      </c>
      <c r="JL938" t="s">
        <v>0</v>
      </c>
      <c r="JM938" t="s">
        <v>0</v>
      </c>
      <c r="JN938" t="s">
        <v>0</v>
      </c>
      <c r="JO938" t="s">
        <v>0</v>
      </c>
      <c r="JP938" t="s">
        <v>0</v>
      </c>
      <c r="JQ938" t="s">
        <v>0</v>
      </c>
      <c r="JR938" t="s">
        <v>0</v>
      </c>
      <c r="JS938" t="s">
        <v>0</v>
      </c>
      <c r="JT938" t="s">
        <v>0</v>
      </c>
      <c r="JU938" t="s">
        <v>0</v>
      </c>
      <c r="JV938" t="s">
        <v>0</v>
      </c>
      <c r="JW938">
        <v>2</v>
      </c>
      <c r="JX938">
        <v>0</v>
      </c>
      <c r="JY938">
        <v>0</v>
      </c>
      <c r="JZ938">
        <v>0</v>
      </c>
      <c r="KA938">
        <v>0</v>
      </c>
      <c r="KB938">
        <v>0</v>
      </c>
      <c r="KC938">
        <v>0</v>
      </c>
      <c r="KD938">
        <v>0</v>
      </c>
      <c r="KE938">
        <v>0</v>
      </c>
      <c r="KF938">
        <v>2</v>
      </c>
      <c r="KG938">
        <v>0</v>
      </c>
      <c r="KH938">
        <v>0</v>
      </c>
      <c r="KI938">
        <v>0</v>
      </c>
      <c r="KJ938">
        <v>0</v>
      </c>
      <c r="KK938">
        <v>0</v>
      </c>
      <c r="KL938">
        <v>0</v>
      </c>
      <c r="KM938">
        <v>0</v>
      </c>
      <c r="KN938">
        <v>0</v>
      </c>
      <c r="KO938">
        <v>0</v>
      </c>
      <c r="KP938">
        <v>0</v>
      </c>
      <c r="KQ938">
        <v>0</v>
      </c>
      <c r="KR938">
        <v>2</v>
      </c>
      <c r="KS938">
        <v>1</v>
      </c>
      <c r="KT938">
        <v>0</v>
      </c>
      <c r="KU938">
        <v>0</v>
      </c>
      <c r="KV938">
        <v>0</v>
      </c>
      <c r="KW938">
        <v>0</v>
      </c>
      <c r="KX938">
        <v>0</v>
      </c>
      <c r="KY938">
        <v>0</v>
      </c>
      <c r="KZ938">
        <v>0</v>
      </c>
      <c r="LA938">
        <v>0</v>
      </c>
      <c r="LB938">
        <v>0</v>
      </c>
      <c r="LC938">
        <v>0</v>
      </c>
      <c r="LD938">
        <v>0</v>
      </c>
      <c r="LE938">
        <v>0</v>
      </c>
      <c r="LF938">
        <v>0</v>
      </c>
      <c r="LG938">
        <v>0</v>
      </c>
      <c r="LH938">
        <v>0</v>
      </c>
      <c r="LI938">
        <v>0</v>
      </c>
      <c r="LJ938">
        <v>0</v>
      </c>
      <c r="LK938">
        <v>1</v>
      </c>
      <c r="LL938">
        <v>0</v>
      </c>
      <c r="LM938">
        <v>0</v>
      </c>
      <c r="LN938">
        <v>0</v>
      </c>
      <c r="LO938">
        <v>0</v>
      </c>
      <c r="LP938">
        <v>0</v>
      </c>
      <c r="LQ938">
        <v>0</v>
      </c>
      <c r="LR938">
        <v>0</v>
      </c>
      <c r="LS938">
        <v>0</v>
      </c>
      <c r="LT938">
        <v>0</v>
      </c>
      <c r="LU938">
        <v>1</v>
      </c>
      <c r="LV938">
        <v>1</v>
      </c>
      <c r="LW938">
        <v>0</v>
      </c>
      <c r="LX938">
        <v>0</v>
      </c>
      <c r="LY938">
        <v>1</v>
      </c>
      <c r="LZ938">
        <v>0</v>
      </c>
      <c r="MA938">
        <v>0</v>
      </c>
      <c r="MB938">
        <v>0</v>
      </c>
      <c r="MC938">
        <v>0</v>
      </c>
      <c r="MD938">
        <v>0</v>
      </c>
      <c r="ME938">
        <v>0</v>
      </c>
      <c r="MF938">
        <v>0</v>
      </c>
      <c r="MG938">
        <v>0</v>
      </c>
      <c r="MH938">
        <v>0</v>
      </c>
      <c r="MI938">
        <v>0</v>
      </c>
      <c r="MJ938">
        <v>0</v>
      </c>
      <c r="MK938">
        <v>0</v>
      </c>
      <c r="ML938">
        <v>0</v>
      </c>
      <c r="MM938">
        <v>1</v>
      </c>
    </row>
    <row r="939" spans="1:351">
      <c r="A939" t="s">
        <v>49</v>
      </c>
      <c r="B939" t="s">
        <v>2</v>
      </c>
      <c r="C939" t="str">
        <f>"206301"</f>
        <v>206301</v>
      </c>
      <c r="D939" t="s">
        <v>48</v>
      </c>
      <c r="E939">
        <v>14</v>
      </c>
      <c r="F939">
        <v>1725</v>
      </c>
      <c r="G939">
        <v>1340</v>
      </c>
      <c r="H939">
        <v>469</v>
      </c>
      <c r="I939">
        <v>871</v>
      </c>
      <c r="J939">
        <v>1</v>
      </c>
      <c r="K939">
        <v>8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871</v>
      </c>
      <c r="T939">
        <v>0</v>
      </c>
      <c r="U939">
        <v>0</v>
      </c>
      <c r="V939">
        <v>871</v>
      </c>
      <c r="W939">
        <v>17</v>
      </c>
      <c r="X939">
        <v>8</v>
      </c>
      <c r="Y939">
        <v>7</v>
      </c>
      <c r="Z939">
        <v>2</v>
      </c>
      <c r="AA939">
        <v>854</v>
      </c>
      <c r="AB939">
        <v>303</v>
      </c>
      <c r="AC939">
        <v>22</v>
      </c>
      <c r="AD939">
        <v>196</v>
      </c>
      <c r="AE939">
        <v>5</v>
      </c>
      <c r="AF939">
        <v>0</v>
      </c>
      <c r="AG939">
        <v>15</v>
      </c>
      <c r="AH939">
        <v>2</v>
      </c>
      <c r="AI939">
        <v>1</v>
      </c>
      <c r="AJ939">
        <v>3</v>
      </c>
      <c r="AK939">
        <v>0</v>
      </c>
      <c r="AL939">
        <v>0</v>
      </c>
      <c r="AM939">
        <v>2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34</v>
      </c>
      <c r="AT939">
        <v>1</v>
      </c>
      <c r="AU939">
        <v>1</v>
      </c>
      <c r="AV939">
        <v>0</v>
      </c>
      <c r="AW939">
        <v>3</v>
      </c>
      <c r="AX939">
        <v>0</v>
      </c>
      <c r="AY939">
        <v>4</v>
      </c>
      <c r="AZ939">
        <v>1</v>
      </c>
      <c r="BA939">
        <v>2</v>
      </c>
      <c r="BB939">
        <v>2</v>
      </c>
      <c r="BC939">
        <v>3</v>
      </c>
      <c r="BD939">
        <v>6</v>
      </c>
      <c r="BE939">
        <v>303</v>
      </c>
      <c r="BF939">
        <v>273</v>
      </c>
      <c r="BG939">
        <v>28</v>
      </c>
      <c r="BH939">
        <v>199</v>
      </c>
      <c r="BI939">
        <v>14</v>
      </c>
      <c r="BJ939">
        <v>1</v>
      </c>
      <c r="BK939">
        <v>0</v>
      </c>
      <c r="BL939">
        <v>2</v>
      </c>
      <c r="BM939">
        <v>0</v>
      </c>
      <c r="BN939">
        <v>0</v>
      </c>
      <c r="BO939">
        <v>0</v>
      </c>
      <c r="BP939">
        <v>0</v>
      </c>
      <c r="BQ939">
        <v>1</v>
      </c>
      <c r="BR939">
        <v>0</v>
      </c>
      <c r="BS939">
        <v>0</v>
      </c>
      <c r="BT939">
        <v>2</v>
      </c>
      <c r="BU939">
        <v>10</v>
      </c>
      <c r="BV939">
        <v>0</v>
      </c>
      <c r="BW939">
        <v>0</v>
      </c>
      <c r="BX939">
        <v>1</v>
      </c>
      <c r="BY939">
        <v>0</v>
      </c>
      <c r="BZ939">
        <v>1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14</v>
      </c>
      <c r="CI939">
        <v>273</v>
      </c>
      <c r="CJ939">
        <v>30</v>
      </c>
      <c r="CK939">
        <v>14</v>
      </c>
      <c r="CL939">
        <v>6</v>
      </c>
      <c r="CM939">
        <v>0</v>
      </c>
      <c r="CN939">
        <v>0</v>
      </c>
      <c r="CO939">
        <v>3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1</v>
      </c>
      <c r="CV939">
        <v>2</v>
      </c>
      <c r="CW939">
        <v>1</v>
      </c>
      <c r="CX939">
        <v>0</v>
      </c>
      <c r="CY939">
        <v>1</v>
      </c>
      <c r="CZ939">
        <v>0</v>
      </c>
      <c r="DA939">
        <v>0</v>
      </c>
      <c r="DB939">
        <v>1</v>
      </c>
      <c r="DC939">
        <v>0</v>
      </c>
      <c r="DD939">
        <v>1</v>
      </c>
      <c r="DE939">
        <v>0</v>
      </c>
      <c r="DF939">
        <v>0</v>
      </c>
      <c r="DG939">
        <v>0</v>
      </c>
      <c r="DH939">
        <v>0</v>
      </c>
      <c r="DI939">
        <v>30</v>
      </c>
      <c r="DJ939">
        <v>25</v>
      </c>
      <c r="DK939">
        <v>2</v>
      </c>
      <c r="DL939">
        <v>1</v>
      </c>
      <c r="DM939">
        <v>2</v>
      </c>
      <c r="DN939">
        <v>11</v>
      </c>
      <c r="DO939">
        <v>2</v>
      </c>
      <c r="DP939">
        <v>0</v>
      </c>
      <c r="DQ939">
        <v>0</v>
      </c>
      <c r="DR939">
        <v>0</v>
      </c>
      <c r="DS939">
        <v>0</v>
      </c>
      <c r="DT939">
        <v>1</v>
      </c>
      <c r="DU939">
        <v>0</v>
      </c>
      <c r="DV939">
        <v>0</v>
      </c>
      <c r="DW939">
        <v>0</v>
      </c>
      <c r="DX939">
        <v>0</v>
      </c>
      <c r="DY939">
        <v>1</v>
      </c>
      <c r="DZ939">
        <v>0</v>
      </c>
      <c r="EA939">
        <v>0</v>
      </c>
      <c r="EB939">
        <v>0</v>
      </c>
      <c r="EC939">
        <v>0</v>
      </c>
      <c r="ED939">
        <v>1</v>
      </c>
      <c r="EE939">
        <v>0</v>
      </c>
      <c r="EF939">
        <v>1</v>
      </c>
      <c r="EG939">
        <v>0</v>
      </c>
      <c r="EH939">
        <v>1</v>
      </c>
      <c r="EI939">
        <v>0</v>
      </c>
      <c r="EJ939">
        <v>2</v>
      </c>
      <c r="EK939">
        <v>0</v>
      </c>
      <c r="EL939">
        <v>0</v>
      </c>
      <c r="EM939">
        <v>25</v>
      </c>
      <c r="EN939">
        <v>45</v>
      </c>
      <c r="EO939">
        <v>1</v>
      </c>
      <c r="EP939">
        <v>2</v>
      </c>
      <c r="EQ939">
        <v>31</v>
      </c>
      <c r="ER939">
        <v>0</v>
      </c>
      <c r="ES939">
        <v>1</v>
      </c>
      <c r="ET939">
        <v>1</v>
      </c>
      <c r="EU939">
        <v>0</v>
      </c>
      <c r="EV939">
        <v>0</v>
      </c>
      <c r="EW939">
        <v>0</v>
      </c>
      <c r="EX939">
        <v>1</v>
      </c>
      <c r="EY939">
        <v>0</v>
      </c>
      <c r="EZ939">
        <v>0</v>
      </c>
      <c r="FA939">
        <v>3</v>
      </c>
      <c r="FB939">
        <v>0</v>
      </c>
      <c r="FC939">
        <v>0</v>
      </c>
      <c r="FD939">
        <v>0</v>
      </c>
      <c r="FE939">
        <v>0</v>
      </c>
      <c r="FF939">
        <v>1</v>
      </c>
      <c r="FG939">
        <v>1</v>
      </c>
      <c r="FH939">
        <v>0</v>
      </c>
      <c r="FI939">
        <v>2</v>
      </c>
      <c r="FJ939">
        <v>0</v>
      </c>
      <c r="FK939">
        <v>0</v>
      </c>
      <c r="FL939">
        <v>0</v>
      </c>
      <c r="FM939">
        <v>0</v>
      </c>
      <c r="FN939">
        <v>0</v>
      </c>
      <c r="FO939">
        <v>0</v>
      </c>
      <c r="FP939">
        <v>1</v>
      </c>
      <c r="FQ939">
        <v>45</v>
      </c>
      <c r="FR939">
        <v>56</v>
      </c>
      <c r="FS939">
        <v>16</v>
      </c>
      <c r="FT939">
        <v>3</v>
      </c>
      <c r="FU939">
        <v>1</v>
      </c>
      <c r="FV939">
        <v>0</v>
      </c>
      <c r="FW939">
        <v>1</v>
      </c>
      <c r="FX939">
        <v>2</v>
      </c>
      <c r="FY939">
        <v>25</v>
      </c>
      <c r="FZ939">
        <v>1</v>
      </c>
      <c r="GA939">
        <v>0</v>
      </c>
      <c r="GB939">
        <v>3</v>
      </c>
      <c r="GC939">
        <v>0</v>
      </c>
      <c r="GD939">
        <v>0</v>
      </c>
      <c r="GE939">
        <v>0</v>
      </c>
      <c r="GF939">
        <v>0</v>
      </c>
      <c r="GG939">
        <v>0</v>
      </c>
      <c r="GH939">
        <v>0</v>
      </c>
      <c r="GI939">
        <v>0</v>
      </c>
      <c r="GJ939">
        <v>0</v>
      </c>
      <c r="GK939">
        <v>0</v>
      </c>
      <c r="GL939">
        <v>0</v>
      </c>
      <c r="GM939">
        <v>1</v>
      </c>
      <c r="GN939">
        <v>0</v>
      </c>
      <c r="GO939">
        <v>1</v>
      </c>
      <c r="GP939">
        <v>0</v>
      </c>
      <c r="GQ939">
        <v>0</v>
      </c>
      <c r="GR939">
        <v>0</v>
      </c>
      <c r="GS939">
        <v>0</v>
      </c>
      <c r="GT939">
        <v>2</v>
      </c>
      <c r="GU939">
        <v>56</v>
      </c>
      <c r="GV939">
        <v>74</v>
      </c>
      <c r="GW939">
        <v>17</v>
      </c>
      <c r="GX939">
        <v>8</v>
      </c>
      <c r="GY939">
        <v>1</v>
      </c>
      <c r="GZ939">
        <v>2</v>
      </c>
      <c r="HA939">
        <v>28</v>
      </c>
      <c r="HB939">
        <v>0</v>
      </c>
      <c r="HC939">
        <v>1</v>
      </c>
      <c r="HD939">
        <v>4</v>
      </c>
      <c r="HE939">
        <v>0</v>
      </c>
      <c r="HF939">
        <v>0</v>
      </c>
      <c r="HG939">
        <v>0</v>
      </c>
      <c r="HH939">
        <v>1</v>
      </c>
      <c r="HI939">
        <v>0</v>
      </c>
      <c r="HJ939">
        <v>0</v>
      </c>
      <c r="HK939">
        <v>0</v>
      </c>
      <c r="HL939">
        <v>1</v>
      </c>
      <c r="HM939">
        <v>1</v>
      </c>
      <c r="HN939">
        <v>1</v>
      </c>
      <c r="HO939">
        <v>0</v>
      </c>
      <c r="HP939">
        <v>0</v>
      </c>
      <c r="HQ939">
        <v>0</v>
      </c>
      <c r="HR939">
        <v>0</v>
      </c>
      <c r="HS939">
        <v>0</v>
      </c>
      <c r="HT939">
        <v>0</v>
      </c>
      <c r="HU939">
        <v>0</v>
      </c>
      <c r="HV939">
        <v>0</v>
      </c>
      <c r="HW939">
        <v>8</v>
      </c>
      <c r="HX939">
        <v>1</v>
      </c>
      <c r="HY939">
        <v>74</v>
      </c>
      <c r="HZ939">
        <v>39</v>
      </c>
      <c r="IA939">
        <v>27</v>
      </c>
      <c r="IB939">
        <v>4</v>
      </c>
      <c r="IC939">
        <v>1</v>
      </c>
      <c r="ID939">
        <v>0</v>
      </c>
      <c r="IE939">
        <v>0</v>
      </c>
      <c r="IF939">
        <v>2</v>
      </c>
      <c r="IG939">
        <v>0</v>
      </c>
      <c r="IH939">
        <v>0</v>
      </c>
      <c r="II939">
        <v>0</v>
      </c>
      <c r="IJ939">
        <v>0</v>
      </c>
      <c r="IK939">
        <v>0</v>
      </c>
      <c r="IL939">
        <v>0</v>
      </c>
      <c r="IM939">
        <v>0</v>
      </c>
      <c r="IN939">
        <v>0</v>
      </c>
      <c r="IO939">
        <v>0</v>
      </c>
      <c r="IP939">
        <v>0</v>
      </c>
      <c r="IQ939">
        <v>0</v>
      </c>
      <c r="IR939">
        <v>0</v>
      </c>
      <c r="IS939">
        <v>0</v>
      </c>
      <c r="IT939">
        <v>0</v>
      </c>
      <c r="IU939">
        <v>0</v>
      </c>
      <c r="IV939">
        <v>0</v>
      </c>
      <c r="IW939">
        <v>0</v>
      </c>
      <c r="IX939">
        <v>2</v>
      </c>
      <c r="IY939">
        <v>2</v>
      </c>
      <c r="IZ939">
        <v>1</v>
      </c>
      <c r="JA939">
        <v>0</v>
      </c>
      <c r="JB939">
        <v>0</v>
      </c>
      <c r="JC939">
        <v>39</v>
      </c>
      <c r="JD939" t="s">
        <v>0</v>
      </c>
      <c r="JE939" t="s">
        <v>0</v>
      </c>
      <c r="JF939" t="s">
        <v>0</v>
      </c>
      <c r="JG939" t="s">
        <v>0</v>
      </c>
      <c r="JH939" t="s">
        <v>0</v>
      </c>
      <c r="JI939" t="s">
        <v>0</v>
      </c>
      <c r="JJ939" t="s">
        <v>0</v>
      </c>
      <c r="JK939" t="s">
        <v>0</v>
      </c>
      <c r="JL939" t="s">
        <v>0</v>
      </c>
      <c r="JM939" t="s">
        <v>0</v>
      </c>
      <c r="JN939" t="s">
        <v>0</v>
      </c>
      <c r="JO939" t="s">
        <v>0</v>
      </c>
      <c r="JP939" t="s">
        <v>0</v>
      </c>
      <c r="JQ939" t="s">
        <v>0</v>
      </c>
      <c r="JR939" t="s">
        <v>0</v>
      </c>
      <c r="JS939" t="s">
        <v>0</v>
      </c>
      <c r="JT939" t="s">
        <v>0</v>
      </c>
      <c r="JU939" t="s">
        <v>0</v>
      </c>
      <c r="JV939" t="s">
        <v>0</v>
      </c>
      <c r="JW939">
        <v>8</v>
      </c>
      <c r="JX939">
        <v>3</v>
      </c>
      <c r="JY939">
        <v>1</v>
      </c>
      <c r="JZ939">
        <v>0</v>
      </c>
      <c r="KA939">
        <v>0</v>
      </c>
      <c r="KB939">
        <v>0</v>
      </c>
      <c r="KC939">
        <v>0</v>
      </c>
      <c r="KD939">
        <v>0</v>
      </c>
      <c r="KE939">
        <v>0</v>
      </c>
      <c r="KF939">
        <v>2</v>
      </c>
      <c r="KG939">
        <v>0</v>
      </c>
      <c r="KH939">
        <v>0</v>
      </c>
      <c r="KI939">
        <v>0</v>
      </c>
      <c r="KJ939">
        <v>0</v>
      </c>
      <c r="KK939">
        <v>2</v>
      </c>
      <c r="KL939">
        <v>0</v>
      </c>
      <c r="KM939">
        <v>0</v>
      </c>
      <c r="KN939">
        <v>0</v>
      </c>
      <c r="KO939">
        <v>0</v>
      </c>
      <c r="KP939">
        <v>0</v>
      </c>
      <c r="KQ939">
        <v>0</v>
      </c>
      <c r="KR939">
        <v>8</v>
      </c>
      <c r="KS939">
        <v>1</v>
      </c>
      <c r="KT939">
        <v>0</v>
      </c>
      <c r="KU939">
        <v>0</v>
      </c>
      <c r="KV939">
        <v>0</v>
      </c>
      <c r="KW939">
        <v>0</v>
      </c>
      <c r="KX939">
        <v>0</v>
      </c>
      <c r="KY939">
        <v>0</v>
      </c>
      <c r="KZ939">
        <v>0</v>
      </c>
      <c r="LA939">
        <v>0</v>
      </c>
      <c r="LB939">
        <v>0</v>
      </c>
      <c r="LC939">
        <v>0</v>
      </c>
      <c r="LD939">
        <v>0</v>
      </c>
      <c r="LE939">
        <v>0</v>
      </c>
      <c r="LF939">
        <v>0</v>
      </c>
      <c r="LG939">
        <v>0</v>
      </c>
      <c r="LH939">
        <v>0</v>
      </c>
      <c r="LI939">
        <v>0</v>
      </c>
      <c r="LJ939">
        <v>0</v>
      </c>
      <c r="LK939">
        <v>0</v>
      </c>
      <c r="LL939">
        <v>0</v>
      </c>
      <c r="LM939">
        <v>0</v>
      </c>
      <c r="LN939">
        <v>0</v>
      </c>
      <c r="LO939">
        <v>0</v>
      </c>
      <c r="LP939">
        <v>0</v>
      </c>
      <c r="LQ939">
        <v>0</v>
      </c>
      <c r="LR939">
        <v>0</v>
      </c>
      <c r="LS939">
        <v>0</v>
      </c>
      <c r="LT939">
        <v>1</v>
      </c>
      <c r="LU939">
        <v>1</v>
      </c>
      <c r="LV939">
        <v>0</v>
      </c>
      <c r="LW939">
        <v>0</v>
      </c>
      <c r="LX939">
        <v>0</v>
      </c>
      <c r="LY939">
        <v>0</v>
      </c>
      <c r="LZ939">
        <v>0</v>
      </c>
      <c r="MA939">
        <v>0</v>
      </c>
      <c r="MB939">
        <v>0</v>
      </c>
      <c r="MC939">
        <v>0</v>
      </c>
      <c r="MD939">
        <v>0</v>
      </c>
      <c r="ME939">
        <v>0</v>
      </c>
      <c r="MF939">
        <v>0</v>
      </c>
      <c r="MG939">
        <v>0</v>
      </c>
      <c r="MH939">
        <v>0</v>
      </c>
      <c r="MI939">
        <v>0</v>
      </c>
      <c r="MJ939">
        <v>0</v>
      </c>
      <c r="MK939">
        <v>0</v>
      </c>
      <c r="ML939">
        <v>0</v>
      </c>
      <c r="MM939">
        <v>0</v>
      </c>
    </row>
    <row r="940" spans="1:351">
      <c r="A940" t="s">
        <v>47</v>
      </c>
      <c r="B940" t="s">
        <v>2</v>
      </c>
      <c r="C940" t="str">
        <f>"206301"</f>
        <v>206301</v>
      </c>
      <c r="D940" t="s">
        <v>46</v>
      </c>
      <c r="E940">
        <v>15</v>
      </c>
      <c r="F940">
        <v>1248</v>
      </c>
      <c r="G940">
        <v>960</v>
      </c>
      <c r="H940">
        <v>270</v>
      </c>
      <c r="I940">
        <v>690</v>
      </c>
      <c r="J940">
        <v>0</v>
      </c>
      <c r="K940">
        <v>6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690</v>
      </c>
      <c r="T940">
        <v>0</v>
      </c>
      <c r="U940">
        <v>0</v>
      </c>
      <c r="V940">
        <v>690</v>
      </c>
      <c r="W940">
        <v>7</v>
      </c>
      <c r="X940">
        <v>4</v>
      </c>
      <c r="Y940">
        <v>3</v>
      </c>
      <c r="Z940">
        <v>0</v>
      </c>
      <c r="AA940">
        <v>683</v>
      </c>
      <c r="AB940">
        <v>291</v>
      </c>
      <c r="AC940">
        <v>15</v>
      </c>
      <c r="AD940">
        <v>192</v>
      </c>
      <c r="AE940">
        <v>9</v>
      </c>
      <c r="AF940">
        <v>1</v>
      </c>
      <c r="AG940">
        <v>25</v>
      </c>
      <c r="AH940">
        <v>1</v>
      </c>
      <c r="AI940">
        <v>2</v>
      </c>
      <c r="AJ940">
        <v>1</v>
      </c>
      <c r="AK940">
        <v>3</v>
      </c>
      <c r="AL940">
        <v>1</v>
      </c>
      <c r="AM940">
        <v>0</v>
      </c>
      <c r="AN940">
        <v>2</v>
      </c>
      <c r="AO940">
        <v>0</v>
      </c>
      <c r="AP940">
        <v>0</v>
      </c>
      <c r="AQ940">
        <v>0</v>
      </c>
      <c r="AR940">
        <v>0</v>
      </c>
      <c r="AS940">
        <v>29</v>
      </c>
      <c r="AT940">
        <v>1</v>
      </c>
      <c r="AU940">
        <v>2</v>
      </c>
      <c r="AV940">
        <v>1</v>
      </c>
      <c r="AW940">
        <v>1</v>
      </c>
      <c r="AX940">
        <v>1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4</v>
      </c>
      <c r="BE940">
        <v>291</v>
      </c>
      <c r="BF940">
        <v>164</v>
      </c>
      <c r="BG940">
        <v>6</v>
      </c>
      <c r="BH940">
        <v>119</v>
      </c>
      <c r="BI940">
        <v>6</v>
      </c>
      <c r="BJ940">
        <v>0</v>
      </c>
      <c r="BK940">
        <v>0</v>
      </c>
      <c r="BL940">
        <v>4</v>
      </c>
      <c r="BM940">
        <v>1</v>
      </c>
      <c r="BN940">
        <v>2</v>
      </c>
      <c r="BO940">
        <v>0</v>
      </c>
      <c r="BP940">
        <v>0</v>
      </c>
      <c r="BQ940">
        <v>2</v>
      </c>
      <c r="BR940">
        <v>0</v>
      </c>
      <c r="BS940">
        <v>0</v>
      </c>
      <c r="BT940">
        <v>0</v>
      </c>
      <c r="BU940">
        <v>7</v>
      </c>
      <c r="BV940">
        <v>0</v>
      </c>
      <c r="BW940">
        <v>0</v>
      </c>
      <c r="BX940">
        <v>0</v>
      </c>
      <c r="BY940">
        <v>2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1</v>
      </c>
      <c r="CG940">
        <v>0</v>
      </c>
      <c r="CH940">
        <v>14</v>
      </c>
      <c r="CI940">
        <v>164</v>
      </c>
      <c r="CJ940">
        <v>26</v>
      </c>
      <c r="CK940">
        <v>5</v>
      </c>
      <c r="CL940">
        <v>7</v>
      </c>
      <c r="CM940">
        <v>1</v>
      </c>
      <c r="CN940">
        <v>1</v>
      </c>
      <c r="CO940">
        <v>2</v>
      </c>
      <c r="CP940">
        <v>0</v>
      </c>
      <c r="CQ940">
        <v>0</v>
      </c>
      <c r="CR940">
        <v>1</v>
      </c>
      <c r="CS940">
        <v>0</v>
      </c>
      <c r="CT940">
        <v>0</v>
      </c>
      <c r="CU940">
        <v>0</v>
      </c>
      <c r="CV940">
        <v>2</v>
      </c>
      <c r="CW940">
        <v>1</v>
      </c>
      <c r="CX940">
        <v>1</v>
      </c>
      <c r="CY940">
        <v>1</v>
      </c>
      <c r="CZ940">
        <v>0</v>
      </c>
      <c r="DA940">
        <v>0</v>
      </c>
      <c r="DB940">
        <v>0</v>
      </c>
      <c r="DC940">
        <v>0</v>
      </c>
      <c r="DD940">
        <v>1</v>
      </c>
      <c r="DE940">
        <v>0</v>
      </c>
      <c r="DF940">
        <v>0</v>
      </c>
      <c r="DG940">
        <v>0</v>
      </c>
      <c r="DH940">
        <v>3</v>
      </c>
      <c r="DI940">
        <v>26</v>
      </c>
      <c r="DJ940">
        <v>16</v>
      </c>
      <c r="DK940">
        <v>9</v>
      </c>
      <c r="DL940">
        <v>1</v>
      </c>
      <c r="DM940">
        <v>1</v>
      </c>
      <c r="DN940">
        <v>2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1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1</v>
      </c>
      <c r="ED940">
        <v>0</v>
      </c>
      <c r="EE940">
        <v>0</v>
      </c>
      <c r="EF940">
        <v>0</v>
      </c>
      <c r="EG940">
        <v>1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16</v>
      </c>
      <c r="EN940">
        <v>35</v>
      </c>
      <c r="EO940">
        <v>2</v>
      </c>
      <c r="EP940">
        <v>1</v>
      </c>
      <c r="EQ940">
        <v>25</v>
      </c>
      <c r="ER940">
        <v>0</v>
      </c>
      <c r="ES940">
        <v>1</v>
      </c>
      <c r="ET940">
        <v>1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3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>
        <v>0</v>
      </c>
      <c r="FI940">
        <v>0</v>
      </c>
      <c r="FJ940">
        <v>0</v>
      </c>
      <c r="FK940">
        <v>1</v>
      </c>
      <c r="FL940">
        <v>0</v>
      </c>
      <c r="FM940">
        <v>0</v>
      </c>
      <c r="FN940">
        <v>0</v>
      </c>
      <c r="FO940">
        <v>0</v>
      </c>
      <c r="FP940">
        <v>1</v>
      </c>
      <c r="FQ940">
        <v>35</v>
      </c>
      <c r="FR940">
        <v>62</v>
      </c>
      <c r="FS940">
        <v>17</v>
      </c>
      <c r="FT940">
        <v>6</v>
      </c>
      <c r="FU940">
        <v>2</v>
      </c>
      <c r="FV940">
        <v>1</v>
      </c>
      <c r="FW940">
        <v>0</v>
      </c>
      <c r="FX940">
        <v>2</v>
      </c>
      <c r="FY940">
        <v>29</v>
      </c>
      <c r="FZ940">
        <v>1</v>
      </c>
      <c r="GA940">
        <v>0</v>
      </c>
      <c r="GB940">
        <v>0</v>
      </c>
      <c r="GC940">
        <v>0</v>
      </c>
      <c r="GD940">
        <v>0</v>
      </c>
      <c r="GE940">
        <v>0</v>
      </c>
      <c r="GF940">
        <v>0</v>
      </c>
      <c r="GG940">
        <v>2</v>
      </c>
      <c r="GH940">
        <v>0</v>
      </c>
      <c r="GI940">
        <v>0</v>
      </c>
      <c r="GJ940">
        <v>0</v>
      </c>
      <c r="GK940">
        <v>0</v>
      </c>
      <c r="GL940">
        <v>0</v>
      </c>
      <c r="GM940">
        <v>0</v>
      </c>
      <c r="GN940">
        <v>0</v>
      </c>
      <c r="GO940">
        <v>0</v>
      </c>
      <c r="GP940">
        <v>0</v>
      </c>
      <c r="GQ940">
        <v>0</v>
      </c>
      <c r="GR940">
        <v>0</v>
      </c>
      <c r="GS940">
        <v>0</v>
      </c>
      <c r="GT940">
        <v>2</v>
      </c>
      <c r="GU940">
        <v>62</v>
      </c>
      <c r="GV940">
        <v>47</v>
      </c>
      <c r="GW940">
        <v>15</v>
      </c>
      <c r="GX940">
        <v>4</v>
      </c>
      <c r="GY940">
        <v>3</v>
      </c>
      <c r="GZ940">
        <v>1</v>
      </c>
      <c r="HA940">
        <v>13</v>
      </c>
      <c r="HB940">
        <v>2</v>
      </c>
      <c r="HC940">
        <v>0</v>
      </c>
      <c r="HD940">
        <v>0</v>
      </c>
      <c r="HE940">
        <v>0</v>
      </c>
      <c r="HF940">
        <v>0</v>
      </c>
      <c r="HG940">
        <v>0</v>
      </c>
      <c r="HH940">
        <v>1</v>
      </c>
      <c r="HI940">
        <v>3</v>
      </c>
      <c r="HJ940">
        <v>0</v>
      </c>
      <c r="HK940">
        <v>1</v>
      </c>
      <c r="HL940">
        <v>0</v>
      </c>
      <c r="HM940">
        <v>0</v>
      </c>
      <c r="HN940">
        <v>0</v>
      </c>
      <c r="HO940">
        <v>0</v>
      </c>
      <c r="HP940">
        <v>0</v>
      </c>
      <c r="HQ940">
        <v>0</v>
      </c>
      <c r="HR940">
        <v>0</v>
      </c>
      <c r="HS940">
        <v>0</v>
      </c>
      <c r="HT940">
        <v>1</v>
      </c>
      <c r="HU940">
        <v>1</v>
      </c>
      <c r="HV940">
        <v>0</v>
      </c>
      <c r="HW940">
        <v>2</v>
      </c>
      <c r="HX940">
        <v>0</v>
      </c>
      <c r="HY940">
        <v>47</v>
      </c>
      <c r="HZ940">
        <v>37</v>
      </c>
      <c r="IA940">
        <v>24</v>
      </c>
      <c r="IB940">
        <v>6</v>
      </c>
      <c r="IC940">
        <v>0</v>
      </c>
      <c r="ID940">
        <v>1</v>
      </c>
      <c r="IE940">
        <v>1</v>
      </c>
      <c r="IF940">
        <v>1</v>
      </c>
      <c r="IG940">
        <v>0</v>
      </c>
      <c r="IH940">
        <v>0</v>
      </c>
      <c r="II940">
        <v>0</v>
      </c>
      <c r="IJ940">
        <v>0</v>
      </c>
      <c r="IK940">
        <v>0</v>
      </c>
      <c r="IL940">
        <v>1</v>
      </c>
      <c r="IM940">
        <v>0</v>
      </c>
      <c r="IN940">
        <v>0</v>
      </c>
      <c r="IO940">
        <v>0</v>
      </c>
      <c r="IP940">
        <v>0</v>
      </c>
      <c r="IQ940">
        <v>0</v>
      </c>
      <c r="IR940">
        <v>0</v>
      </c>
      <c r="IS940">
        <v>0</v>
      </c>
      <c r="IT940">
        <v>1</v>
      </c>
      <c r="IU940">
        <v>0</v>
      </c>
      <c r="IV940">
        <v>0</v>
      </c>
      <c r="IW940">
        <v>0</v>
      </c>
      <c r="IX940">
        <v>1</v>
      </c>
      <c r="IY940">
        <v>0</v>
      </c>
      <c r="IZ940">
        <v>0</v>
      </c>
      <c r="JA940">
        <v>1</v>
      </c>
      <c r="JB940">
        <v>0</v>
      </c>
      <c r="JC940">
        <v>37</v>
      </c>
      <c r="JD940" t="s">
        <v>0</v>
      </c>
      <c r="JE940" t="s">
        <v>0</v>
      </c>
      <c r="JF940" t="s">
        <v>0</v>
      </c>
      <c r="JG940" t="s">
        <v>0</v>
      </c>
      <c r="JH940" t="s">
        <v>0</v>
      </c>
      <c r="JI940" t="s">
        <v>0</v>
      </c>
      <c r="JJ940" t="s">
        <v>0</v>
      </c>
      <c r="JK940" t="s">
        <v>0</v>
      </c>
      <c r="JL940" t="s">
        <v>0</v>
      </c>
      <c r="JM940" t="s">
        <v>0</v>
      </c>
      <c r="JN940" t="s">
        <v>0</v>
      </c>
      <c r="JO940" t="s">
        <v>0</v>
      </c>
      <c r="JP940" t="s">
        <v>0</v>
      </c>
      <c r="JQ940" t="s">
        <v>0</v>
      </c>
      <c r="JR940" t="s">
        <v>0</v>
      </c>
      <c r="JS940" t="s">
        <v>0</v>
      </c>
      <c r="JT940" t="s">
        <v>0</v>
      </c>
      <c r="JU940" t="s">
        <v>0</v>
      </c>
      <c r="JV940" t="s">
        <v>0</v>
      </c>
      <c r="JW940">
        <v>2</v>
      </c>
      <c r="JX940">
        <v>0</v>
      </c>
      <c r="JY940">
        <v>1</v>
      </c>
      <c r="JZ940">
        <v>0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0</v>
      </c>
      <c r="KI940">
        <v>0</v>
      </c>
      <c r="KJ940">
        <v>0</v>
      </c>
      <c r="KK940">
        <v>0</v>
      </c>
      <c r="KL940">
        <v>0</v>
      </c>
      <c r="KM940">
        <v>0</v>
      </c>
      <c r="KN940">
        <v>0</v>
      </c>
      <c r="KO940">
        <v>0</v>
      </c>
      <c r="KP940">
        <v>1</v>
      </c>
      <c r="KQ940">
        <v>0</v>
      </c>
      <c r="KR940">
        <v>2</v>
      </c>
      <c r="KS940">
        <v>0</v>
      </c>
      <c r="KT940">
        <v>0</v>
      </c>
      <c r="KU940">
        <v>0</v>
      </c>
      <c r="KV940">
        <v>0</v>
      </c>
      <c r="KW940">
        <v>0</v>
      </c>
      <c r="KX940">
        <v>0</v>
      </c>
      <c r="KY940">
        <v>0</v>
      </c>
      <c r="KZ940">
        <v>0</v>
      </c>
      <c r="LA940">
        <v>0</v>
      </c>
      <c r="LB940">
        <v>0</v>
      </c>
      <c r="LC940">
        <v>0</v>
      </c>
      <c r="LD940">
        <v>0</v>
      </c>
      <c r="LE940">
        <v>0</v>
      </c>
      <c r="LF940">
        <v>0</v>
      </c>
      <c r="LG940">
        <v>0</v>
      </c>
      <c r="LH940">
        <v>0</v>
      </c>
      <c r="LI940">
        <v>0</v>
      </c>
      <c r="LJ940">
        <v>0</v>
      </c>
      <c r="LK940">
        <v>0</v>
      </c>
      <c r="LL940">
        <v>0</v>
      </c>
      <c r="LM940">
        <v>0</v>
      </c>
      <c r="LN940">
        <v>0</v>
      </c>
      <c r="LO940">
        <v>0</v>
      </c>
      <c r="LP940">
        <v>0</v>
      </c>
      <c r="LQ940">
        <v>0</v>
      </c>
      <c r="LR940">
        <v>0</v>
      </c>
      <c r="LS940">
        <v>0</v>
      </c>
      <c r="LT940">
        <v>0</v>
      </c>
      <c r="LU940">
        <v>0</v>
      </c>
      <c r="LV940">
        <v>3</v>
      </c>
      <c r="LW940">
        <v>0</v>
      </c>
      <c r="LX940">
        <v>0</v>
      </c>
      <c r="LY940">
        <v>0</v>
      </c>
      <c r="LZ940">
        <v>0</v>
      </c>
      <c r="MA940">
        <v>0</v>
      </c>
      <c r="MB940">
        <v>0</v>
      </c>
      <c r="MC940">
        <v>0</v>
      </c>
      <c r="MD940">
        <v>0</v>
      </c>
      <c r="ME940">
        <v>0</v>
      </c>
      <c r="MF940">
        <v>0</v>
      </c>
      <c r="MG940">
        <v>3</v>
      </c>
      <c r="MH940">
        <v>0</v>
      </c>
      <c r="MI940">
        <v>0</v>
      </c>
      <c r="MJ940">
        <v>0</v>
      </c>
      <c r="MK940">
        <v>0</v>
      </c>
      <c r="ML940">
        <v>0</v>
      </c>
      <c r="MM940">
        <v>3</v>
      </c>
    </row>
    <row r="941" spans="1:351">
      <c r="A941" t="s">
        <v>45</v>
      </c>
      <c r="B941" t="s">
        <v>2</v>
      </c>
      <c r="C941" t="str">
        <f>"206301"</f>
        <v>206301</v>
      </c>
      <c r="D941" t="s">
        <v>44</v>
      </c>
      <c r="E941">
        <v>16</v>
      </c>
      <c r="F941">
        <v>1296</v>
      </c>
      <c r="G941">
        <v>1010</v>
      </c>
      <c r="H941">
        <v>339</v>
      </c>
      <c r="I941">
        <v>671</v>
      </c>
      <c r="J941">
        <v>0</v>
      </c>
      <c r="K941">
        <v>3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671</v>
      </c>
      <c r="T941">
        <v>0</v>
      </c>
      <c r="U941">
        <v>0</v>
      </c>
      <c r="V941">
        <v>671</v>
      </c>
      <c r="W941">
        <v>9</v>
      </c>
      <c r="X941">
        <v>7</v>
      </c>
      <c r="Y941">
        <v>1</v>
      </c>
      <c r="Z941">
        <v>1</v>
      </c>
      <c r="AA941">
        <v>662</v>
      </c>
      <c r="AB941">
        <v>241</v>
      </c>
      <c r="AC941">
        <v>17</v>
      </c>
      <c r="AD941">
        <v>166</v>
      </c>
      <c r="AE941">
        <v>3</v>
      </c>
      <c r="AF941">
        <v>1</v>
      </c>
      <c r="AG941">
        <v>11</v>
      </c>
      <c r="AH941">
        <v>0</v>
      </c>
      <c r="AI941">
        <v>0</v>
      </c>
      <c r="AJ941">
        <v>2</v>
      </c>
      <c r="AK941">
        <v>2</v>
      </c>
      <c r="AL941">
        <v>1</v>
      </c>
      <c r="AM941">
        <v>2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29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2</v>
      </c>
      <c r="AZ941">
        <v>0</v>
      </c>
      <c r="BA941">
        <v>0</v>
      </c>
      <c r="BB941">
        <v>0</v>
      </c>
      <c r="BC941">
        <v>1</v>
      </c>
      <c r="BD941">
        <v>4</v>
      </c>
      <c r="BE941">
        <v>241</v>
      </c>
      <c r="BF941">
        <v>188</v>
      </c>
      <c r="BG941">
        <v>9</v>
      </c>
      <c r="BH941">
        <v>134</v>
      </c>
      <c r="BI941">
        <v>11</v>
      </c>
      <c r="BJ941">
        <v>3</v>
      </c>
      <c r="BK941">
        <v>0</v>
      </c>
      <c r="BL941">
        <v>4</v>
      </c>
      <c r="BM941">
        <v>1</v>
      </c>
      <c r="BN941">
        <v>0</v>
      </c>
      <c r="BO941">
        <v>1</v>
      </c>
      <c r="BP941">
        <v>0</v>
      </c>
      <c r="BQ941">
        <v>0</v>
      </c>
      <c r="BR941">
        <v>0</v>
      </c>
      <c r="BS941">
        <v>0</v>
      </c>
      <c r="BT941">
        <v>2</v>
      </c>
      <c r="BU941">
        <v>3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1</v>
      </c>
      <c r="CF941">
        <v>1</v>
      </c>
      <c r="CG941">
        <v>0</v>
      </c>
      <c r="CH941">
        <v>18</v>
      </c>
      <c r="CI941">
        <v>188</v>
      </c>
      <c r="CJ941">
        <v>19</v>
      </c>
      <c r="CK941">
        <v>6</v>
      </c>
      <c r="CL941">
        <v>3</v>
      </c>
      <c r="CM941">
        <v>1</v>
      </c>
      <c r="CN941">
        <v>0</v>
      </c>
      <c r="CO941">
        <v>0</v>
      </c>
      <c r="CP941">
        <v>0</v>
      </c>
      <c r="CQ941">
        <v>0</v>
      </c>
      <c r="CR941">
        <v>1</v>
      </c>
      <c r="CS941">
        <v>1</v>
      </c>
      <c r="CT941">
        <v>0</v>
      </c>
      <c r="CU941">
        <v>2</v>
      </c>
      <c r="CV941">
        <v>0</v>
      </c>
      <c r="CW941">
        <v>0</v>
      </c>
      <c r="CX941">
        <v>1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1</v>
      </c>
      <c r="DE941">
        <v>2</v>
      </c>
      <c r="DF941">
        <v>0</v>
      </c>
      <c r="DG941">
        <v>0</v>
      </c>
      <c r="DH941">
        <v>1</v>
      </c>
      <c r="DI941">
        <v>19</v>
      </c>
      <c r="DJ941">
        <v>31</v>
      </c>
      <c r="DK941">
        <v>8</v>
      </c>
      <c r="DL941">
        <v>0</v>
      </c>
      <c r="DM941">
        <v>1</v>
      </c>
      <c r="DN941">
        <v>16</v>
      </c>
      <c r="DO941">
        <v>0</v>
      </c>
      <c r="DP941">
        <v>0</v>
      </c>
      <c r="DQ941">
        <v>0</v>
      </c>
      <c r="DR941">
        <v>1</v>
      </c>
      <c r="DS941">
        <v>1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1</v>
      </c>
      <c r="EI941">
        <v>0</v>
      </c>
      <c r="EJ941">
        <v>1</v>
      </c>
      <c r="EK941">
        <v>0</v>
      </c>
      <c r="EL941">
        <v>2</v>
      </c>
      <c r="EM941">
        <v>31</v>
      </c>
      <c r="EN941">
        <v>32</v>
      </c>
      <c r="EO941">
        <v>1</v>
      </c>
      <c r="EP941">
        <v>1</v>
      </c>
      <c r="EQ941">
        <v>24</v>
      </c>
      <c r="ER941">
        <v>0</v>
      </c>
      <c r="ES941">
        <v>0</v>
      </c>
      <c r="ET941">
        <v>0</v>
      </c>
      <c r="EU941">
        <v>0</v>
      </c>
      <c r="EV941">
        <v>0</v>
      </c>
      <c r="EW941">
        <v>1</v>
      </c>
      <c r="EX941">
        <v>0</v>
      </c>
      <c r="EY941">
        <v>0</v>
      </c>
      <c r="EZ941">
        <v>0</v>
      </c>
      <c r="FA941">
        <v>5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0</v>
      </c>
      <c r="FH941">
        <v>0</v>
      </c>
      <c r="FI941">
        <v>0</v>
      </c>
      <c r="FJ941">
        <v>0</v>
      </c>
      <c r="FK941">
        <v>0</v>
      </c>
      <c r="FL941">
        <v>0</v>
      </c>
      <c r="FM941">
        <v>0</v>
      </c>
      <c r="FN941">
        <v>0</v>
      </c>
      <c r="FO941">
        <v>0</v>
      </c>
      <c r="FP941">
        <v>0</v>
      </c>
      <c r="FQ941">
        <v>32</v>
      </c>
      <c r="FR941">
        <v>70</v>
      </c>
      <c r="FS941">
        <v>14</v>
      </c>
      <c r="FT941">
        <v>7</v>
      </c>
      <c r="FU941">
        <v>0</v>
      </c>
      <c r="FV941">
        <v>4</v>
      </c>
      <c r="FW941">
        <v>1</v>
      </c>
      <c r="FX941">
        <v>4</v>
      </c>
      <c r="FY941">
        <v>33</v>
      </c>
      <c r="FZ941">
        <v>2</v>
      </c>
      <c r="GA941">
        <v>0</v>
      </c>
      <c r="GB941">
        <v>1</v>
      </c>
      <c r="GC941">
        <v>0</v>
      </c>
      <c r="GD941">
        <v>0</v>
      </c>
      <c r="GE941">
        <v>0</v>
      </c>
      <c r="GF941">
        <v>0</v>
      </c>
      <c r="GG941">
        <v>2</v>
      </c>
      <c r="GH941">
        <v>0</v>
      </c>
      <c r="GI941">
        <v>0</v>
      </c>
      <c r="GJ941">
        <v>0</v>
      </c>
      <c r="GK941">
        <v>1</v>
      </c>
      <c r="GL941">
        <v>0</v>
      </c>
      <c r="GM941">
        <v>1</v>
      </c>
      <c r="GN941">
        <v>0</v>
      </c>
      <c r="GO941">
        <v>0</v>
      </c>
      <c r="GP941">
        <v>0</v>
      </c>
      <c r="GQ941">
        <v>0</v>
      </c>
      <c r="GR941">
        <v>0</v>
      </c>
      <c r="GS941">
        <v>0</v>
      </c>
      <c r="GT941">
        <v>0</v>
      </c>
      <c r="GU941">
        <v>70</v>
      </c>
      <c r="GV941">
        <v>55</v>
      </c>
      <c r="GW941">
        <v>13</v>
      </c>
      <c r="GX941">
        <v>4</v>
      </c>
      <c r="GY941">
        <v>2</v>
      </c>
      <c r="GZ941">
        <v>0</v>
      </c>
      <c r="HA941">
        <v>16</v>
      </c>
      <c r="HB941">
        <v>2</v>
      </c>
      <c r="HC941">
        <v>0</v>
      </c>
      <c r="HD941">
        <v>0</v>
      </c>
      <c r="HE941">
        <v>0</v>
      </c>
      <c r="HF941">
        <v>1</v>
      </c>
      <c r="HG941">
        <v>0</v>
      </c>
      <c r="HH941">
        <v>0</v>
      </c>
      <c r="HI941">
        <v>2</v>
      </c>
      <c r="HJ941">
        <v>0</v>
      </c>
      <c r="HK941">
        <v>0</v>
      </c>
      <c r="HL941">
        <v>1</v>
      </c>
      <c r="HM941">
        <v>1</v>
      </c>
      <c r="HN941">
        <v>2</v>
      </c>
      <c r="HO941">
        <v>1</v>
      </c>
      <c r="HP941">
        <v>2</v>
      </c>
      <c r="HQ941">
        <v>0</v>
      </c>
      <c r="HR941">
        <v>0</v>
      </c>
      <c r="HS941">
        <v>0</v>
      </c>
      <c r="HT941">
        <v>0</v>
      </c>
      <c r="HU941">
        <v>0</v>
      </c>
      <c r="HV941">
        <v>1</v>
      </c>
      <c r="HW941">
        <v>6</v>
      </c>
      <c r="HX941">
        <v>1</v>
      </c>
      <c r="HY941">
        <v>55</v>
      </c>
      <c r="HZ941">
        <v>22</v>
      </c>
      <c r="IA941">
        <v>12</v>
      </c>
      <c r="IB941">
        <v>2</v>
      </c>
      <c r="IC941">
        <v>0</v>
      </c>
      <c r="ID941">
        <v>0</v>
      </c>
      <c r="IE941">
        <v>0</v>
      </c>
      <c r="IF941">
        <v>0</v>
      </c>
      <c r="IG941">
        <v>0</v>
      </c>
      <c r="IH941">
        <v>1</v>
      </c>
      <c r="II941">
        <v>0</v>
      </c>
      <c r="IJ941">
        <v>0</v>
      </c>
      <c r="IK941">
        <v>0</v>
      </c>
      <c r="IL941">
        <v>0</v>
      </c>
      <c r="IM941">
        <v>0</v>
      </c>
      <c r="IN941">
        <v>0</v>
      </c>
      <c r="IO941">
        <v>0</v>
      </c>
      <c r="IP941">
        <v>0</v>
      </c>
      <c r="IQ941">
        <v>0</v>
      </c>
      <c r="IR941">
        <v>0</v>
      </c>
      <c r="IS941">
        <v>0</v>
      </c>
      <c r="IT941">
        <v>0</v>
      </c>
      <c r="IU941">
        <v>1</v>
      </c>
      <c r="IV941">
        <v>0</v>
      </c>
      <c r="IW941">
        <v>0</v>
      </c>
      <c r="IX941">
        <v>0</v>
      </c>
      <c r="IY941">
        <v>2</v>
      </c>
      <c r="IZ941">
        <v>0</v>
      </c>
      <c r="JA941">
        <v>2</v>
      </c>
      <c r="JB941">
        <v>2</v>
      </c>
      <c r="JC941">
        <v>22</v>
      </c>
      <c r="JD941" t="s">
        <v>0</v>
      </c>
      <c r="JE941" t="s">
        <v>0</v>
      </c>
      <c r="JF941" t="s">
        <v>0</v>
      </c>
      <c r="JG941" t="s">
        <v>0</v>
      </c>
      <c r="JH941" t="s">
        <v>0</v>
      </c>
      <c r="JI941" t="s">
        <v>0</v>
      </c>
      <c r="JJ941" t="s">
        <v>0</v>
      </c>
      <c r="JK941" t="s">
        <v>0</v>
      </c>
      <c r="JL941" t="s">
        <v>0</v>
      </c>
      <c r="JM941" t="s">
        <v>0</v>
      </c>
      <c r="JN941" t="s">
        <v>0</v>
      </c>
      <c r="JO941" t="s">
        <v>0</v>
      </c>
      <c r="JP941" t="s">
        <v>0</v>
      </c>
      <c r="JQ941" t="s">
        <v>0</v>
      </c>
      <c r="JR941" t="s">
        <v>0</v>
      </c>
      <c r="JS941" t="s">
        <v>0</v>
      </c>
      <c r="JT941" t="s">
        <v>0</v>
      </c>
      <c r="JU941" t="s">
        <v>0</v>
      </c>
      <c r="JV941" t="s">
        <v>0</v>
      </c>
      <c r="JW941">
        <v>2</v>
      </c>
      <c r="JX941">
        <v>1</v>
      </c>
      <c r="JY941">
        <v>0</v>
      </c>
      <c r="JZ941">
        <v>0</v>
      </c>
      <c r="KA941">
        <v>0</v>
      </c>
      <c r="KB941">
        <v>0</v>
      </c>
      <c r="KC941">
        <v>0</v>
      </c>
      <c r="KD941">
        <v>0</v>
      </c>
      <c r="KE941">
        <v>0</v>
      </c>
      <c r="KF941">
        <v>0</v>
      </c>
      <c r="KG941">
        <v>0</v>
      </c>
      <c r="KH941">
        <v>0</v>
      </c>
      <c r="KI941">
        <v>0</v>
      </c>
      <c r="KJ941">
        <v>0</v>
      </c>
      <c r="KK941">
        <v>0</v>
      </c>
      <c r="KL941">
        <v>0</v>
      </c>
      <c r="KM941">
        <v>0</v>
      </c>
      <c r="KN941">
        <v>0</v>
      </c>
      <c r="KO941">
        <v>0</v>
      </c>
      <c r="KP941">
        <v>1</v>
      </c>
      <c r="KQ941">
        <v>0</v>
      </c>
      <c r="KR941">
        <v>2</v>
      </c>
      <c r="KS941">
        <v>0</v>
      </c>
      <c r="KT941">
        <v>0</v>
      </c>
      <c r="KU941">
        <v>0</v>
      </c>
      <c r="KV941">
        <v>0</v>
      </c>
      <c r="KW941">
        <v>0</v>
      </c>
      <c r="KX941">
        <v>0</v>
      </c>
      <c r="KY941">
        <v>0</v>
      </c>
      <c r="KZ941">
        <v>0</v>
      </c>
      <c r="LA941">
        <v>0</v>
      </c>
      <c r="LB941">
        <v>0</v>
      </c>
      <c r="LC941">
        <v>0</v>
      </c>
      <c r="LD941">
        <v>0</v>
      </c>
      <c r="LE941">
        <v>0</v>
      </c>
      <c r="LF941">
        <v>0</v>
      </c>
      <c r="LG941">
        <v>0</v>
      </c>
      <c r="LH941">
        <v>0</v>
      </c>
      <c r="LI941">
        <v>0</v>
      </c>
      <c r="LJ941">
        <v>0</v>
      </c>
      <c r="LK941">
        <v>0</v>
      </c>
      <c r="LL941">
        <v>0</v>
      </c>
      <c r="LM941">
        <v>0</v>
      </c>
      <c r="LN941">
        <v>0</v>
      </c>
      <c r="LO941">
        <v>0</v>
      </c>
      <c r="LP941">
        <v>0</v>
      </c>
      <c r="LQ941">
        <v>0</v>
      </c>
      <c r="LR941">
        <v>0</v>
      </c>
      <c r="LS941">
        <v>0</v>
      </c>
      <c r="LT941">
        <v>0</v>
      </c>
      <c r="LU941">
        <v>0</v>
      </c>
      <c r="LV941">
        <v>2</v>
      </c>
      <c r="LW941">
        <v>1</v>
      </c>
      <c r="LX941">
        <v>0</v>
      </c>
      <c r="LY941">
        <v>0</v>
      </c>
      <c r="LZ941">
        <v>0</v>
      </c>
      <c r="MA941">
        <v>0</v>
      </c>
      <c r="MB941">
        <v>0</v>
      </c>
      <c r="MC941">
        <v>0</v>
      </c>
      <c r="MD941">
        <v>0</v>
      </c>
      <c r="ME941">
        <v>0</v>
      </c>
      <c r="MF941">
        <v>0</v>
      </c>
      <c r="MG941">
        <v>1</v>
      </c>
      <c r="MH941">
        <v>0</v>
      </c>
      <c r="MI941">
        <v>0</v>
      </c>
      <c r="MJ941">
        <v>0</v>
      </c>
      <c r="MK941">
        <v>0</v>
      </c>
      <c r="ML941">
        <v>0</v>
      </c>
      <c r="MM941">
        <v>2</v>
      </c>
    </row>
    <row r="942" spans="1:351">
      <c r="A942" t="s">
        <v>43</v>
      </c>
      <c r="B942" t="s">
        <v>2</v>
      </c>
      <c r="C942" t="str">
        <f>"206301"</f>
        <v>206301</v>
      </c>
      <c r="D942" t="s">
        <v>42</v>
      </c>
      <c r="E942">
        <v>17</v>
      </c>
      <c r="F942">
        <v>1781</v>
      </c>
      <c r="G942">
        <v>1380</v>
      </c>
      <c r="H942">
        <v>596</v>
      </c>
      <c r="I942">
        <v>784</v>
      </c>
      <c r="J942">
        <v>2</v>
      </c>
      <c r="K942">
        <v>4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784</v>
      </c>
      <c r="T942">
        <v>0</v>
      </c>
      <c r="U942">
        <v>0</v>
      </c>
      <c r="V942">
        <v>784</v>
      </c>
      <c r="W942">
        <v>18</v>
      </c>
      <c r="X942">
        <v>13</v>
      </c>
      <c r="Y942">
        <v>4</v>
      </c>
      <c r="Z942">
        <v>1</v>
      </c>
      <c r="AA942">
        <v>766</v>
      </c>
      <c r="AB942">
        <v>314</v>
      </c>
      <c r="AC942">
        <v>29</v>
      </c>
      <c r="AD942">
        <v>203</v>
      </c>
      <c r="AE942">
        <v>4</v>
      </c>
      <c r="AF942">
        <v>0</v>
      </c>
      <c r="AG942">
        <v>5</v>
      </c>
      <c r="AH942">
        <v>1</v>
      </c>
      <c r="AI942">
        <v>3</v>
      </c>
      <c r="AJ942">
        <v>0</v>
      </c>
      <c r="AK942">
        <v>1</v>
      </c>
      <c r="AL942">
        <v>1</v>
      </c>
      <c r="AM942">
        <v>0</v>
      </c>
      <c r="AN942">
        <v>1</v>
      </c>
      <c r="AO942">
        <v>1</v>
      </c>
      <c r="AP942">
        <v>1</v>
      </c>
      <c r="AQ942">
        <v>0</v>
      </c>
      <c r="AR942">
        <v>0</v>
      </c>
      <c r="AS942">
        <v>52</v>
      </c>
      <c r="AT942">
        <v>0</v>
      </c>
      <c r="AU942">
        <v>0</v>
      </c>
      <c r="AV942">
        <v>2</v>
      </c>
      <c r="AW942">
        <v>1</v>
      </c>
      <c r="AX942">
        <v>0</v>
      </c>
      <c r="AY942">
        <v>0</v>
      </c>
      <c r="AZ942">
        <v>2</v>
      </c>
      <c r="BA942">
        <v>1</v>
      </c>
      <c r="BB942">
        <v>2</v>
      </c>
      <c r="BC942">
        <v>1</v>
      </c>
      <c r="BD942">
        <v>3</v>
      </c>
      <c r="BE942">
        <v>314</v>
      </c>
      <c r="BF942">
        <v>154</v>
      </c>
      <c r="BG942">
        <v>8</v>
      </c>
      <c r="BH942">
        <v>124</v>
      </c>
      <c r="BI942">
        <v>3</v>
      </c>
      <c r="BJ942">
        <v>1</v>
      </c>
      <c r="BK942">
        <v>0</v>
      </c>
      <c r="BL942">
        <v>3</v>
      </c>
      <c r="BM942">
        <v>0</v>
      </c>
      <c r="BN942">
        <v>2</v>
      </c>
      <c r="BO942">
        <v>0</v>
      </c>
      <c r="BP942">
        <v>0</v>
      </c>
      <c r="BQ942">
        <v>1</v>
      </c>
      <c r="BR942">
        <v>0</v>
      </c>
      <c r="BS942">
        <v>0</v>
      </c>
      <c r="BT942">
        <v>0</v>
      </c>
      <c r="BU942">
        <v>2</v>
      </c>
      <c r="BV942">
        <v>1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1</v>
      </c>
      <c r="CH942">
        <v>8</v>
      </c>
      <c r="CI942">
        <v>154</v>
      </c>
      <c r="CJ942">
        <v>27</v>
      </c>
      <c r="CK942">
        <v>14</v>
      </c>
      <c r="CL942">
        <v>7</v>
      </c>
      <c r="CM942">
        <v>0</v>
      </c>
      <c r="CN942">
        <v>1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1</v>
      </c>
      <c r="CW942">
        <v>0</v>
      </c>
      <c r="CX942">
        <v>1</v>
      </c>
      <c r="CY942">
        <v>0</v>
      </c>
      <c r="CZ942">
        <v>0</v>
      </c>
      <c r="DA942">
        <v>1</v>
      </c>
      <c r="DB942">
        <v>0</v>
      </c>
      <c r="DC942">
        <v>1</v>
      </c>
      <c r="DD942">
        <v>0</v>
      </c>
      <c r="DE942">
        <v>0</v>
      </c>
      <c r="DF942">
        <v>0</v>
      </c>
      <c r="DG942">
        <v>0</v>
      </c>
      <c r="DH942">
        <v>1</v>
      </c>
      <c r="DI942">
        <v>27</v>
      </c>
      <c r="DJ942">
        <v>41</v>
      </c>
      <c r="DK942">
        <v>12</v>
      </c>
      <c r="DL942">
        <v>2</v>
      </c>
      <c r="DM942">
        <v>5</v>
      </c>
      <c r="DN942">
        <v>13</v>
      </c>
      <c r="DO942">
        <v>0</v>
      </c>
      <c r="DP942">
        <v>0</v>
      </c>
      <c r="DQ942">
        <v>1</v>
      </c>
      <c r="DR942">
        <v>0</v>
      </c>
      <c r="DS942">
        <v>0</v>
      </c>
      <c r="DT942">
        <v>1</v>
      </c>
      <c r="DU942">
        <v>1</v>
      </c>
      <c r="DV942">
        <v>0</v>
      </c>
      <c r="DW942">
        <v>0</v>
      </c>
      <c r="DX942">
        <v>0</v>
      </c>
      <c r="DY942">
        <v>1</v>
      </c>
      <c r="DZ942">
        <v>0</v>
      </c>
      <c r="EA942">
        <v>0</v>
      </c>
      <c r="EB942">
        <v>0</v>
      </c>
      <c r="EC942">
        <v>2</v>
      </c>
      <c r="ED942">
        <v>0</v>
      </c>
      <c r="EE942">
        <v>0</v>
      </c>
      <c r="EF942">
        <v>0</v>
      </c>
      <c r="EG942">
        <v>0</v>
      </c>
      <c r="EH942">
        <v>3</v>
      </c>
      <c r="EI942">
        <v>0</v>
      </c>
      <c r="EJ942">
        <v>0</v>
      </c>
      <c r="EK942">
        <v>0</v>
      </c>
      <c r="EL942">
        <v>0</v>
      </c>
      <c r="EM942">
        <v>41</v>
      </c>
      <c r="EN942">
        <v>61</v>
      </c>
      <c r="EO942">
        <v>4</v>
      </c>
      <c r="EP942">
        <v>1</v>
      </c>
      <c r="EQ942">
        <v>38</v>
      </c>
      <c r="ER942">
        <v>0</v>
      </c>
      <c r="ES942">
        <v>0</v>
      </c>
      <c r="ET942">
        <v>0</v>
      </c>
      <c r="EU942">
        <v>1</v>
      </c>
      <c r="EV942">
        <v>0</v>
      </c>
      <c r="EW942">
        <v>0</v>
      </c>
      <c r="EX942">
        <v>0</v>
      </c>
      <c r="EY942">
        <v>1</v>
      </c>
      <c r="EZ942">
        <v>0</v>
      </c>
      <c r="FA942">
        <v>13</v>
      </c>
      <c r="FB942">
        <v>0</v>
      </c>
      <c r="FC942">
        <v>0</v>
      </c>
      <c r="FD942">
        <v>1</v>
      </c>
      <c r="FE942">
        <v>0</v>
      </c>
      <c r="FF942">
        <v>0</v>
      </c>
      <c r="FG942">
        <v>1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0</v>
      </c>
      <c r="FN942">
        <v>0</v>
      </c>
      <c r="FO942">
        <v>0</v>
      </c>
      <c r="FP942">
        <v>1</v>
      </c>
      <c r="FQ942">
        <v>61</v>
      </c>
      <c r="FR942">
        <v>47</v>
      </c>
      <c r="FS942">
        <v>10</v>
      </c>
      <c r="FT942">
        <v>5</v>
      </c>
      <c r="FU942">
        <v>1</v>
      </c>
      <c r="FV942">
        <v>0</v>
      </c>
      <c r="FW942">
        <v>0</v>
      </c>
      <c r="FX942">
        <v>0</v>
      </c>
      <c r="FY942">
        <v>25</v>
      </c>
      <c r="FZ942">
        <v>1</v>
      </c>
      <c r="GA942">
        <v>0</v>
      </c>
      <c r="GB942">
        <v>0</v>
      </c>
      <c r="GC942">
        <v>0</v>
      </c>
      <c r="GD942">
        <v>2</v>
      </c>
      <c r="GE942">
        <v>0</v>
      </c>
      <c r="GF942">
        <v>1</v>
      </c>
      <c r="GG942">
        <v>1</v>
      </c>
      <c r="GH942">
        <v>0</v>
      </c>
      <c r="GI942">
        <v>0</v>
      </c>
      <c r="GJ942">
        <v>0</v>
      </c>
      <c r="GK942">
        <v>0</v>
      </c>
      <c r="GL942">
        <v>0</v>
      </c>
      <c r="GM942">
        <v>0</v>
      </c>
      <c r="GN942">
        <v>1</v>
      </c>
      <c r="GO942">
        <v>0</v>
      </c>
      <c r="GP942">
        <v>0</v>
      </c>
      <c r="GQ942">
        <v>0</v>
      </c>
      <c r="GR942">
        <v>0</v>
      </c>
      <c r="GS942">
        <v>0</v>
      </c>
      <c r="GT942">
        <v>0</v>
      </c>
      <c r="GU942">
        <v>47</v>
      </c>
      <c r="GV942">
        <v>86</v>
      </c>
      <c r="GW942">
        <v>35</v>
      </c>
      <c r="GX942">
        <v>5</v>
      </c>
      <c r="GY942">
        <v>1</v>
      </c>
      <c r="GZ942">
        <v>0</v>
      </c>
      <c r="HA942">
        <v>18</v>
      </c>
      <c r="HB942">
        <v>3</v>
      </c>
      <c r="HC942">
        <v>0</v>
      </c>
      <c r="HD942">
        <v>1</v>
      </c>
      <c r="HE942">
        <v>0</v>
      </c>
      <c r="HF942">
        <v>1</v>
      </c>
      <c r="HG942">
        <v>0</v>
      </c>
      <c r="HH942">
        <v>2</v>
      </c>
      <c r="HI942">
        <v>3</v>
      </c>
      <c r="HJ942">
        <v>0</v>
      </c>
      <c r="HK942">
        <v>2</v>
      </c>
      <c r="HL942">
        <v>1</v>
      </c>
      <c r="HM942">
        <v>2</v>
      </c>
      <c r="HN942">
        <v>1</v>
      </c>
      <c r="HO942">
        <v>0</v>
      </c>
      <c r="HP942">
        <v>2</v>
      </c>
      <c r="HQ942">
        <v>0</v>
      </c>
      <c r="HR942">
        <v>0</v>
      </c>
      <c r="HS942">
        <v>0</v>
      </c>
      <c r="HT942">
        <v>1</v>
      </c>
      <c r="HU942">
        <v>1</v>
      </c>
      <c r="HV942">
        <v>1</v>
      </c>
      <c r="HW942">
        <v>2</v>
      </c>
      <c r="HX942">
        <v>4</v>
      </c>
      <c r="HY942">
        <v>86</v>
      </c>
      <c r="HZ942">
        <v>30</v>
      </c>
      <c r="IA942">
        <v>21</v>
      </c>
      <c r="IB942">
        <v>2</v>
      </c>
      <c r="IC942">
        <v>0</v>
      </c>
      <c r="ID942">
        <v>1</v>
      </c>
      <c r="IE942">
        <v>1</v>
      </c>
      <c r="IF942">
        <v>1</v>
      </c>
      <c r="IG942">
        <v>0</v>
      </c>
      <c r="IH942">
        <v>0</v>
      </c>
      <c r="II942">
        <v>0</v>
      </c>
      <c r="IJ942">
        <v>0</v>
      </c>
      <c r="IK942">
        <v>0</v>
      </c>
      <c r="IL942">
        <v>2</v>
      </c>
      <c r="IM942">
        <v>0</v>
      </c>
      <c r="IN942">
        <v>0</v>
      </c>
      <c r="IO942">
        <v>0</v>
      </c>
      <c r="IP942">
        <v>1</v>
      </c>
      <c r="IQ942">
        <v>0</v>
      </c>
      <c r="IR942">
        <v>0</v>
      </c>
      <c r="IS942">
        <v>0</v>
      </c>
      <c r="IT942">
        <v>0</v>
      </c>
      <c r="IU942">
        <v>0</v>
      </c>
      <c r="IV942">
        <v>0</v>
      </c>
      <c r="IW942">
        <v>0</v>
      </c>
      <c r="IX942">
        <v>0</v>
      </c>
      <c r="IY942">
        <v>0</v>
      </c>
      <c r="IZ942">
        <v>1</v>
      </c>
      <c r="JA942">
        <v>0</v>
      </c>
      <c r="JB942">
        <v>0</v>
      </c>
      <c r="JC942">
        <v>30</v>
      </c>
      <c r="JD942" t="s">
        <v>0</v>
      </c>
      <c r="JE942" t="s">
        <v>0</v>
      </c>
      <c r="JF942" t="s">
        <v>0</v>
      </c>
      <c r="JG942" t="s">
        <v>0</v>
      </c>
      <c r="JH942" t="s">
        <v>0</v>
      </c>
      <c r="JI942" t="s">
        <v>0</v>
      </c>
      <c r="JJ942" t="s">
        <v>0</v>
      </c>
      <c r="JK942" t="s">
        <v>0</v>
      </c>
      <c r="JL942" t="s">
        <v>0</v>
      </c>
      <c r="JM942" t="s">
        <v>0</v>
      </c>
      <c r="JN942" t="s">
        <v>0</v>
      </c>
      <c r="JO942" t="s">
        <v>0</v>
      </c>
      <c r="JP942" t="s">
        <v>0</v>
      </c>
      <c r="JQ942" t="s">
        <v>0</v>
      </c>
      <c r="JR942" t="s">
        <v>0</v>
      </c>
      <c r="JS942" t="s">
        <v>0</v>
      </c>
      <c r="JT942" t="s">
        <v>0</v>
      </c>
      <c r="JU942" t="s">
        <v>0</v>
      </c>
      <c r="JV942" t="s">
        <v>0</v>
      </c>
      <c r="JW942">
        <v>6</v>
      </c>
      <c r="JX942">
        <v>2</v>
      </c>
      <c r="JY942">
        <v>0</v>
      </c>
      <c r="JZ942">
        <v>0</v>
      </c>
      <c r="KA942">
        <v>0</v>
      </c>
      <c r="KB942">
        <v>0</v>
      </c>
      <c r="KC942">
        <v>2</v>
      </c>
      <c r="KD942">
        <v>0</v>
      </c>
      <c r="KE942">
        <v>0</v>
      </c>
      <c r="KF942">
        <v>1</v>
      </c>
      <c r="KG942">
        <v>0</v>
      </c>
      <c r="KH942">
        <v>0</v>
      </c>
      <c r="KI942">
        <v>1</v>
      </c>
      <c r="KJ942">
        <v>0</v>
      </c>
      <c r="KK942">
        <v>0</v>
      </c>
      <c r="KL942">
        <v>0</v>
      </c>
      <c r="KM942">
        <v>0</v>
      </c>
      <c r="KN942">
        <v>0</v>
      </c>
      <c r="KO942">
        <v>0</v>
      </c>
      <c r="KP942">
        <v>0</v>
      </c>
      <c r="KQ942">
        <v>0</v>
      </c>
      <c r="KR942">
        <v>6</v>
      </c>
      <c r="KS942">
        <v>0</v>
      </c>
      <c r="KT942">
        <v>0</v>
      </c>
      <c r="KU942">
        <v>0</v>
      </c>
      <c r="KV942">
        <v>0</v>
      </c>
      <c r="KW942">
        <v>0</v>
      </c>
      <c r="KX942">
        <v>0</v>
      </c>
      <c r="KY942">
        <v>0</v>
      </c>
      <c r="KZ942">
        <v>0</v>
      </c>
      <c r="LA942">
        <v>0</v>
      </c>
      <c r="LB942">
        <v>0</v>
      </c>
      <c r="LC942">
        <v>0</v>
      </c>
      <c r="LD942">
        <v>0</v>
      </c>
      <c r="LE942">
        <v>0</v>
      </c>
      <c r="LF942">
        <v>0</v>
      </c>
      <c r="LG942">
        <v>0</v>
      </c>
      <c r="LH942">
        <v>0</v>
      </c>
      <c r="LI942">
        <v>0</v>
      </c>
      <c r="LJ942">
        <v>0</v>
      </c>
      <c r="LK942">
        <v>0</v>
      </c>
      <c r="LL942">
        <v>0</v>
      </c>
      <c r="LM942">
        <v>0</v>
      </c>
      <c r="LN942">
        <v>0</v>
      </c>
      <c r="LO942">
        <v>0</v>
      </c>
      <c r="LP942">
        <v>0</v>
      </c>
      <c r="LQ942">
        <v>0</v>
      </c>
      <c r="LR942">
        <v>0</v>
      </c>
      <c r="LS942">
        <v>0</v>
      </c>
      <c r="LT942">
        <v>0</v>
      </c>
      <c r="LU942">
        <v>0</v>
      </c>
      <c r="LV942">
        <v>0</v>
      </c>
      <c r="LW942">
        <v>0</v>
      </c>
      <c r="LX942">
        <v>0</v>
      </c>
      <c r="LY942">
        <v>0</v>
      </c>
      <c r="LZ942">
        <v>0</v>
      </c>
      <c r="MA942">
        <v>0</v>
      </c>
      <c r="MB942">
        <v>0</v>
      </c>
      <c r="MC942">
        <v>0</v>
      </c>
      <c r="MD942">
        <v>0</v>
      </c>
      <c r="ME942">
        <v>0</v>
      </c>
      <c r="MF942">
        <v>0</v>
      </c>
      <c r="MG942">
        <v>0</v>
      </c>
      <c r="MH942">
        <v>0</v>
      </c>
      <c r="MI942">
        <v>0</v>
      </c>
      <c r="MJ942">
        <v>0</v>
      </c>
      <c r="MK942">
        <v>0</v>
      </c>
      <c r="ML942">
        <v>0</v>
      </c>
      <c r="MM942">
        <v>0</v>
      </c>
    </row>
    <row r="943" spans="1:351">
      <c r="A943" t="s">
        <v>41</v>
      </c>
      <c r="B943" t="s">
        <v>2</v>
      </c>
      <c r="C943" t="str">
        <f>"206301"</f>
        <v>206301</v>
      </c>
      <c r="D943" t="s">
        <v>40</v>
      </c>
      <c r="E943">
        <v>18</v>
      </c>
      <c r="F943">
        <v>2130</v>
      </c>
      <c r="G943">
        <v>1650</v>
      </c>
      <c r="H943">
        <v>548</v>
      </c>
      <c r="I943">
        <v>1102</v>
      </c>
      <c r="J943">
        <v>2</v>
      </c>
      <c r="K943">
        <v>2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1102</v>
      </c>
      <c r="T943">
        <v>0</v>
      </c>
      <c r="U943">
        <v>0</v>
      </c>
      <c r="V943">
        <v>1102</v>
      </c>
      <c r="W943">
        <v>17</v>
      </c>
      <c r="X943">
        <v>6</v>
      </c>
      <c r="Y943">
        <v>8</v>
      </c>
      <c r="Z943">
        <v>3</v>
      </c>
      <c r="AA943">
        <v>1085</v>
      </c>
      <c r="AB943">
        <v>500</v>
      </c>
      <c r="AC943">
        <v>31</v>
      </c>
      <c r="AD943">
        <v>305</v>
      </c>
      <c r="AE943">
        <v>4</v>
      </c>
      <c r="AF943">
        <v>4</v>
      </c>
      <c r="AG943">
        <v>33</v>
      </c>
      <c r="AH943">
        <v>2</v>
      </c>
      <c r="AI943">
        <v>0</v>
      </c>
      <c r="AJ943">
        <v>2</v>
      </c>
      <c r="AK943">
        <v>0</v>
      </c>
      <c r="AL943">
        <v>3</v>
      </c>
      <c r="AM943">
        <v>3</v>
      </c>
      <c r="AN943">
        <v>2</v>
      </c>
      <c r="AO943">
        <v>1</v>
      </c>
      <c r="AP943">
        <v>0</v>
      </c>
      <c r="AQ943">
        <v>0</v>
      </c>
      <c r="AR943">
        <v>0</v>
      </c>
      <c r="AS943">
        <v>90</v>
      </c>
      <c r="AT943">
        <v>1</v>
      </c>
      <c r="AU943">
        <v>0</v>
      </c>
      <c r="AV943">
        <v>2</v>
      </c>
      <c r="AW943">
        <v>1</v>
      </c>
      <c r="AX943">
        <v>0</v>
      </c>
      <c r="AY943">
        <v>1</v>
      </c>
      <c r="AZ943">
        <v>0</v>
      </c>
      <c r="BA943">
        <v>1</v>
      </c>
      <c r="BB943">
        <v>1</v>
      </c>
      <c r="BC943">
        <v>1</v>
      </c>
      <c r="BD943">
        <v>12</v>
      </c>
      <c r="BE943">
        <v>500</v>
      </c>
      <c r="BF943">
        <v>245</v>
      </c>
      <c r="BG943">
        <v>16</v>
      </c>
      <c r="BH943">
        <v>175</v>
      </c>
      <c r="BI943">
        <v>4</v>
      </c>
      <c r="BJ943">
        <v>2</v>
      </c>
      <c r="BK943">
        <v>1</v>
      </c>
      <c r="BL943">
        <v>4</v>
      </c>
      <c r="BM943">
        <v>1</v>
      </c>
      <c r="BN943">
        <v>1</v>
      </c>
      <c r="BO943">
        <v>1</v>
      </c>
      <c r="BP943">
        <v>0</v>
      </c>
      <c r="BQ943">
        <v>0</v>
      </c>
      <c r="BR943">
        <v>0</v>
      </c>
      <c r="BS943">
        <v>0</v>
      </c>
      <c r="BT943">
        <v>1</v>
      </c>
      <c r="BU943">
        <v>15</v>
      </c>
      <c r="BV943">
        <v>0</v>
      </c>
      <c r="BW943">
        <v>0</v>
      </c>
      <c r="BX943">
        <v>0</v>
      </c>
      <c r="BY943">
        <v>1</v>
      </c>
      <c r="BZ943">
        <v>1</v>
      </c>
      <c r="CA943">
        <v>1</v>
      </c>
      <c r="CB943">
        <v>1</v>
      </c>
      <c r="CC943">
        <v>1</v>
      </c>
      <c r="CD943">
        <v>2</v>
      </c>
      <c r="CE943">
        <v>0</v>
      </c>
      <c r="CF943">
        <v>1</v>
      </c>
      <c r="CG943">
        <v>0</v>
      </c>
      <c r="CH943">
        <v>16</v>
      </c>
      <c r="CI943">
        <v>245</v>
      </c>
      <c r="CJ943">
        <v>33</v>
      </c>
      <c r="CK943">
        <v>18</v>
      </c>
      <c r="CL943">
        <v>3</v>
      </c>
      <c r="CM943">
        <v>2</v>
      </c>
      <c r="CN943">
        <v>2</v>
      </c>
      <c r="CO943">
        <v>0</v>
      </c>
      <c r="CP943">
        <v>1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1</v>
      </c>
      <c r="CX943">
        <v>1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1</v>
      </c>
      <c r="DF943">
        <v>0</v>
      </c>
      <c r="DG943">
        <v>0</v>
      </c>
      <c r="DH943">
        <v>4</v>
      </c>
      <c r="DI943">
        <v>33</v>
      </c>
      <c r="DJ943">
        <v>27</v>
      </c>
      <c r="DK943">
        <v>9</v>
      </c>
      <c r="DL943">
        <v>1</v>
      </c>
      <c r="DM943">
        <v>0</v>
      </c>
      <c r="DN943">
        <v>12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1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1</v>
      </c>
      <c r="EA943">
        <v>0</v>
      </c>
      <c r="EB943">
        <v>0</v>
      </c>
      <c r="EC943">
        <v>1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1</v>
      </c>
      <c r="EK943">
        <v>1</v>
      </c>
      <c r="EL943">
        <v>0</v>
      </c>
      <c r="EM943">
        <v>27</v>
      </c>
      <c r="EN943">
        <v>41</v>
      </c>
      <c r="EO943">
        <v>4</v>
      </c>
      <c r="EP943">
        <v>0</v>
      </c>
      <c r="EQ943">
        <v>30</v>
      </c>
      <c r="ER943">
        <v>1</v>
      </c>
      <c r="ES943">
        <v>0</v>
      </c>
      <c r="ET943">
        <v>0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1</v>
      </c>
      <c r="FA943">
        <v>3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1</v>
      </c>
      <c r="FJ943">
        <v>0</v>
      </c>
      <c r="FK943">
        <v>0</v>
      </c>
      <c r="FL943">
        <v>0</v>
      </c>
      <c r="FM943">
        <v>0</v>
      </c>
      <c r="FN943">
        <v>1</v>
      </c>
      <c r="FO943">
        <v>0</v>
      </c>
      <c r="FP943">
        <v>0</v>
      </c>
      <c r="FQ943">
        <v>41</v>
      </c>
      <c r="FR943">
        <v>81</v>
      </c>
      <c r="FS943">
        <v>22</v>
      </c>
      <c r="FT943">
        <v>3</v>
      </c>
      <c r="FU943">
        <v>1</v>
      </c>
      <c r="FV943">
        <v>7</v>
      </c>
      <c r="FW943">
        <v>1</v>
      </c>
      <c r="FX943">
        <v>0</v>
      </c>
      <c r="FY943">
        <v>39</v>
      </c>
      <c r="FZ943">
        <v>0</v>
      </c>
      <c r="GA943">
        <v>1</v>
      </c>
      <c r="GB943">
        <v>0</v>
      </c>
      <c r="GC943">
        <v>0</v>
      </c>
      <c r="GD943">
        <v>0</v>
      </c>
      <c r="GE943">
        <v>0</v>
      </c>
      <c r="GF943">
        <v>0</v>
      </c>
      <c r="GG943">
        <v>1</v>
      </c>
      <c r="GH943">
        <v>0</v>
      </c>
      <c r="GI943">
        <v>0</v>
      </c>
      <c r="GJ943">
        <v>1</v>
      </c>
      <c r="GK943">
        <v>0</v>
      </c>
      <c r="GL943">
        <v>0</v>
      </c>
      <c r="GM943">
        <v>0</v>
      </c>
      <c r="GN943">
        <v>2</v>
      </c>
      <c r="GO943">
        <v>0</v>
      </c>
      <c r="GP943">
        <v>0</v>
      </c>
      <c r="GQ943">
        <v>0</v>
      </c>
      <c r="GR943">
        <v>0</v>
      </c>
      <c r="GS943">
        <v>1</v>
      </c>
      <c r="GT943">
        <v>2</v>
      </c>
      <c r="GU943">
        <v>81</v>
      </c>
      <c r="GV943">
        <v>98</v>
      </c>
      <c r="GW943">
        <v>27</v>
      </c>
      <c r="GX943">
        <v>5</v>
      </c>
      <c r="GY943">
        <v>3</v>
      </c>
      <c r="GZ943">
        <v>0</v>
      </c>
      <c r="HA943">
        <v>28</v>
      </c>
      <c r="HB943">
        <v>1</v>
      </c>
      <c r="HC943">
        <v>0</v>
      </c>
      <c r="HD943">
        <v>2</v>
      </c>
      <c r="HE943">
        <v>2</v>
      </c>
      <c r="HF943">
        <v>1</v>
      </c>
      <c r="HG943">
        <v>0</v>
      </c>
      <c r="HH943">
        <v>2</v>
      </c>
      <c r="HI943">
        <v>0</v>
      </c>
      <c r="HJ943">
        <v>1</v>
      </c>
      <c r="HK943">
        <v>3</v>
      </c>
      <c r="HL943">
        <v>1</v>
      </c>
      <c r="HM943">
        <v>0</v>
      </c>
      <c r="HN943">
        <v>4</v>
      </c>
      <c r="HO943">
        <v>1</v>
      </c>
      <c r="HP943">
        <v>1</v>
      </c>
      <c r="HQ943">
        <v>1</v>
      </c>
      <c r="HR943">
        <v>2</v>
      </c>
      <c r="HS943">
        <v>2</v>
      </c>
      <c r="HT943">
        <v>0</v>
      </c>
      <c r="HU943">
        <v>0</v>
      </c>
      <c r="HV943">
        <v>2</v>
      </c>
      <c r="HW943">
        <v>8</v>
      </c>
      <c r="HX943">
        <v>1</v>
      </c>
      <c r="HY943">
        <v>98</v>
      </c>
      <c r="HZ943">
        <v>55</v>
      </c>
      <c r="IA943">
        <v>32</v>
      </c>
      <c r="IB943">
        <v>7</v>
      </c>
      <c r="IC943">
        <v>0</v>
      </c>
      <c r="ID943">
        <v>0</v>
      </c>
      <c r="IE943">
        <v>1</v>
      </c>
      <c r="IF943">
        <v>2</v>
      </c>
      <c r="IG943">
        <v>0</v>
      </c>
      <c r="IH943">
        <v>0</v>
      </c>
      <c r="II943">
        <v>1</v>
      </c>
      <c r="IJ943">
        <v>0</v>
      </c>
      <c r="IK943">
        <v>1</v>
      </c>
      <c r="IL943">
        <v>1</v>
      </c>
      <c r="IM943">
        <v>0</v>
      </c>
      <c r="IN943">
        <v>0</v>
      </c>
      <c r="IO943">
        <v>0</v>
      </c>
      <c r="IP943">
        <v>0</v>
      </c>
      <c r="IQ943">
        <v>0</v>
      </c>
      <c r="IR943">
        <v>0</v>
      </c>
      <c r="IS943">
        <v>0</v>
      </c>
      <c r="IT943">
        <v>0</v>
      </c>
      <c r="IU943">
        <v>0</v>
      </c>
      <c r="IV943">
        <v>0</v>
      </c>
      <c r="IW943">
        <v>0</v>
      </c>
      <c r="IX943">
        <v>1</v>
      </c>
      <c r="IY943">
        <v>0</v>
      </c>
      <c r="IZ943">
        <v>6</v>
      </c>
      <c r="JA943">
        <v>2</v>
      </c>
      <c r="JB943">
        <v>1</v>
      </c>
      <c r="JC943">
        <v>55</v>
      </c>
      <c r="JD943" t="s">
        <v>0</v>
      </c>
      <c r="JE943" t="s">
        <v>0</v>
      </c>
      <c r="JF943" t="s">
        <v>0</v>
      </c>
      <c r="JG943" t="s">
        <v>0</v>
      </c>
      <c r="JH943" t="s">
        <v>0</v>
      </c>
      <c r="JI943" t="s">
        <v>0</v>
      </c>
      <c r="JJ943" t="s">
        <v>0</v>
      </c>
      <c r="JK943" t="s">
        <v>0</v>
      </c>
      <c r="JL943" t="s">
        <v>0</v>
      </c>
      <c r="JM943" t="s">
        <v>0</v>
      </c>
      <c r="JN943" t="s">
        <v>0</v>
      </c>
      <c r="JO943" t="s">
        <v>0</v>
      </c>
      <c r="JP943" t="s">
        <v>0</v>
      </c>
      <c r="JQ943" t="s">
        <v>0</v>
      </c>
      <c r="JR943" t="s">
        <v>0</v>
      </c>
      <c r="JS943" t="s">
        <v>0</v>
      </c>
      <c r="JT943" t="s">
        <v>0</v>
      </c>
      <c r="JU943" t="s">
        <v>0</v>
      </c>
      <c r="JV943" t="s">
        <v>0</v>
      </c>
      <c r="JW943">
        <v>2</v>
      </c>
      <c r="JX943">
        <v>0</v>
      </c>
      <c r="JY943">
        <v>1</v>
      </c>
      <c r="JZ943">
        <v>0</v>
      </c>
      <c r="KA943">
        <v>0</v>
      </c>
      <c r="KB943">
        <v>0</v>
      </c>
      <c r="KC943">
        <v>1</v>
      </c>
      <c r="KD943">
        <v>0</v>
      </c>
      <c r="KE943">
        <v>0</v>
      </c>
      <c r="KF943">
        <v>0</v>
      </c>
      <c r="KG943">
        <v>0</v>
      </c>
      <c r="KH943">
        <v>0</v>
      </c>
      <c r="KI943">
        <v>0</v>
      </c>
      <c r="KJ943">
        <v>0</v>
      </c>
      <c r="KK943">
        <v>0</v>
      </c>
      <c r="KL943">
        <v>0</v>
      </c>
      <c r="KM943">
        <v>0</v>
      </c>
      <c r="KN943">
        <v>0</v>
      </c>
      <c r="KO943">
        <v>0</v>
      </c>
      <c r="KP943">
        <v>0</v>
      </c>
      <c r="KQ943">
        <v>0</v>
      </c>
      <c r="KR943">
        <v>2</v>
      </c>
      <c r="KS943">
        <v>2</v>
      </c>
      <c r="KT943">
        <v>1</v>
      </c>
      <c r="KU943">
        <v>0</v>
      </c>
      <c r="KV943">
        <v>0</v>
      </c>
      <c r="KW943">
        <v>0</v>
      </c>
      <c r="KX943">
        <v>0</v>
      </c>
      <c r="KY943">
        <v>0</v>
      </c>
      <c r="KZ943">
        <v>0</v>
      </c>
      <c r="LA943">
        <v>0</v>
      </c>
      <c r="LB943">
        <v>0</v>
      </c>
      <c r="LC943">
        <v>0</v>
      </c>
      <c r="LD943">
        <v>1</v>
      </c>
      <c r="LE943">
        <v>0</v>
      </c>
      <c r="LF943">
        <v>0</v>
      </c>
      <c r="LG943">
        <v>0</v>
      </c>
      <c r="LH943">
        <v>0</v>
      </c>
      <c r="LI943">
        <v>0</v>
      </c>
      <c r="LJ943">
        <v>0</v>
      </c>
      <c r="LK943">
        <v>0</v>
      </c>
      <c r="LL943">
        <v>0</v>
      </c>
      <c r="LM943">
        <v>0</v>
      </c>
      <c r="LN943">
        <v>0</v>
      </c>
      <c r="LO943">
        <v>0</v>
      </c>
      <c r="LP943">
        <v>0</v>
      </c>
      <c r="LQ943">
        <v>0</v>
      </c>
      <c r="LR943">
        <v>0</v>
      </c>
      <c r="LS943">
        <v>0</v>
      </c>
      <c r="LT943">
        <v>0</v>
      </c>
      <c r="LU943">
        <v>2</v>
      </c>
      <c r="LV943">
        <v>1</v>
      </c>
      <c r="LW943">
        <v>0</v>
      </c>
      <c r="LX943">
        <v>0</v>
      </c>
      <c r="LY943">
        <v>0</v>
      </c>
      <c r="LZ943">
        <v>0</v>
      </c>
      <c r="MA943">
        <v>0</v>
      </c>
      <c r="MB943">
        <v>0</v>
      </c>
      <c r="MC943">
        <v>0</v>
      </c>
      <c r="MD943">
        <v>0</v>
      </c>
      <c r="ME943">
        <v>0</v>
      </c>
      <c r="MF943">
        <v>0</v>
      </c>
      <c r="MG943">
        <v>0</v>
      </c>
      <c r="MH943">
        <v>0</v>
      </c>
      <c r="MI943">
        <v>0</v>
      </c>
      <c r="MJ943">
        <v>0</v>
      </c>
      <c r="MK943">
        <v>1</v>
      </c>
      <c r="ML943">
        <v>0</v>
      </c>
      <c r="MM943">
        <v>1</v>
      </c>
    </row>
    <row r="944" spans="1:351">
      <c r="A944" t="s">
        <v>39</v>
      </c>
      <c r="B944" t="s">
        <v>2</v>
      </c>
      <c r="C944" t="str">
        <f>"206301"</f>
        <v>206301</v>
      </c>
      <c r="D944" t="s">
        <v>38</v>
      </c>
      <c r="E944">
        <v>19</v>
      </c>
      <c r="F944">
        <v>1997</v>
      </c>
      <c r="G944">
        <v>1540</v>
      </c>
      <c r="H944">
        <v>569</v>
      </c>
      <c r="I944">
        <v>971</v>
      </c>
      <c r="J944">
        <v>0</v>
      </c>
      <c r="K944">
        <v>4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971</v>
      </c>
      <c r="T944">
        <v>0</v>
      </c>
      <c r="U944">
        <v>0</v>
      </c>
      <c r="V944">
        <v>971</v>
      </c>
      <c r="W944">
        <v>19</v>
      </c>
      <c r="X944">
        <v>10</v>
      </c>
      <c r="Y944">
        <v>8</v>
      </c>
      <c r="Z944">
        <v>1</v>
      </c>
      <c r="AA944">
        <v>952</v>
      </c>
      <c r="AB944">
        <v>380</v>
      </c>
      <c r="AC944">
        <v>37</v>
      </c>
      <c r="AD944">
        <v>231</v>
      </c>
      <c r="AE944">
        <v>3</v>
      </c>
      <c r="AF944">
        <v>0</v>
      </c>
      <c r="AG944">
        <v>7</v>
      </c>
      <c r="AH944">
        <v>4</v>
      </c>
      <c r="AI944">
        <v>0</v>
      </c>
      <c r="AJ944">
        <v>6</v>
      </c>
      <c r="AK944">
        <v>0</v>
      </c>
      <c r="AL944">
        <v>3</v>
      </c>
      <c r="AM944">
        <v>0</v>
      </c>
      <c r="AN944">
        <v>1</v>
      </c>
      <c r="AO944">
        <v>0</v>
      </c>
      <c r="AP944">
        <v>0</v>
      </c>
      <c r="AQ944">
        <v>0</v>
      </c>
      <c r="AR944">
        <v>0</v>
      </c>
      <c r="AS944">
        <v>77</v>
      </c>
      <c r="AT944">
        <v>0</v>
      </c>
      <c r="AU944">
        <v>1</v>
      </c>
      <c r="AV944">
        <v>0</v>
      </c>
      <c r="AW944">
        <v>3</v>
      </c>
      <c r="AX944">
        <v>2</v>
      </c>
      <c r="AY944">
        <v>1</v>
      </c>
      <c r="AZ944">
        <v>0</v>
      </c>
      <c r="BA944">
        <v>0</v>
      </c>
      <c r="BB944">
        <v>0</v>
      </c>
      <c r="BC944">
        <v>1</v>
      </c>
      <c r="BD944">
        <v>3</v>
      </c>
      <c r="BE944">
        <v>380</v>
      </c>
      <c r="BF944">
        <v>224</v>
      </c>
      <c r="BG944">
        <v>17</v>
      </c>
      <c r="BH944">
        <v>163</v>
      </c>
      <c r="BI944">
        <v>7</v>
      </c>
      <c r="BJ944">
        <v>1</v>
      </c>
      <c r="BK944">
        <v>1</v>
      </c>
      <c r="BL944">
        <v>2</v>
      </c>
      <c r="BM944">
        <v>0</v>
      </c>
      <c r="BN944">
        <v>0</v>
      </c>
      <c r="BO944">
        <v>1</v>
      </c>
      <c r="BP944">
        <v>1</v>
      </c>
      <c r="BQ944">
        <v>1</v>
      </c>
      <c r="BR944">
        <v>0</v>
      </c>
      <c r="BS944">
        <v>1</v>
      </c>
      <c r="BT944">
        <v>0</v>
      </c>
      <c r="BU944">
        <v>5</v>
      </c>
      <c r="BV944">
        <v>0</v>
      </c>
      <c r="BW944">
        <v>0</v>
      </c>
      <c r="BX944">
        <v>2</v>
      </c>
      <c r="BY944">
        <v>0</v>
      </c>
      <c r="BZ944">
        <v>1</v>
      </c>
      <c r="CA944">
        <v>1</v>
      </c>
      <c r="CB944">
        <v>0</v>
      </c>
      <c r="CC944">
        <v>1</v>
      </c>
      <c r="CD944">
        <v>1</v>
      </c>
      <c r="CE944">
        <v>1</v>
      </c>
      <c r="CF944">
        <v>1</v>
      </c>
      <c r="CG944">
        <v>0</v>
      </c>
      <c r="CH944">
        <v>16</v>
      </c>
      <c r="CI944">
        <v>224</v>
      </c>
      <c r="CJ944">
        <v>21</v>
      </c>
      <c r="CK944">
        <v>9</v>
      </c>
      <c r="CL944">
        <v>2</v>
      </c>
      <c r="CM944">
        <v>1</v>
      </c>
      <c r="CN944">
        <v>2</v>
      </c>
      <c r="CO944">
        <v>1</v>
      </c>
      <c r="CP944">
        <v>1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1</v>
      </c>
      <c r="CY944">
        <v>0</v>
      </c>
      <c r="CZ944">
        <v>0</v>
      </c>
      <c r="DA944">
        <v>1</v>
      </c>
      <c r="DB944">
        <v>0</v>
      </c>
      <c r="DC944">
        <v>1</v>
      </c>
      <c r="DD944">
        <v>0</v>
      </c>
      <c r="DE944">
        <v>2</v>
      </c>
      <c r="DF944">
        <v>0</v>
      </c>
      <c r="DG944">
        <v>0</v>
      </c>
      <c r="DH944">
        <v>0</v>
      </c>
      <c r="DI944">
        <v>21</v>
      </c>
      <c r="DJ944">
        <v>40</v>
      </c>
      <c r="DK944">
        <v>7</v>
      </c>
      <c r="DL944">
        <v>0</v>
      </c>
      <c r="DM944">
        <v>2</v>
      </c>
      <c r="DN944">
        <v>20</v>
      </c>
      <c r="DO944">
        <v>0</v>
      </c>
      <c r="DP944">
        <v>1</v>
      </c>
      <c r="DQ944">
        <v>0</v>
      </c>
      <c r="DR944">
        <v>1</v>
      </c>
      <c r="DS944">
        <v>0</v>
      </c>
      <c r="DT944">
        <v>1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1</v>
      </c>
      <c r="EI944">
        <v>0</v>
      </c>
      <c r="EJ944">
        <v>3</v>
      </c>
      <c r="EK944">
        <v>1</v>
      </c>
      <c r="EL944">
        <v>3</v>
      </c>
      <c r="EM944">
        <v>40</v>
      </c>
      <c r="EN944">
        <v>52</v>
      </c>
      <c r="EO944">
        <v>1</v>
      </c>
      <c r="EP944">
        <v>1</v>
      </c>
      <c r="EQ944">
        <v>40</v>
      </c>
      <c r="ER944">
        <v>0</v>
      </c>
      <c r="ES944">
        <v>0</v>
      </c>
      <c r="ET944">
        <v>1</v>
      </c>
      <c r="EU944">
        <v>1</v>
      </c>
      <c r="EV944">
        <v>0</v>
      </c>
      <c r="EW944">
        <v>0</v>
      </c>
      <c r="EX944">
        <v>0</v>
      </c>
      <c r="EY944">
        <v>0</v>
      </c>
      <c r="EZ944">
        <v>1</v>
      </c>
      <c r="FA944">
        <v>4</v>
      </c>
      <c r="FB944">
        <v>0</v>
      </c>
      <c r="FC944">
        <v>0</v>
      </c>
      <c r="FD944">
        <v>0</v>
      </c>
      <c r="FE944">
        <v>0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1</v>
      </c>
      <c r="FL944">
        <v>0</v>
      </c>
      <c r="FM944">
        <v>0</v>
      </c>
      <c r="FN944">
        <v>0</v>
      </c>
      <c r="FO944">
        <v>0</v>
      </c>
      <c r="FP944">
        <v>2</v>
      </c>
      <c r="FQ944">
        <v>52</v>
      </c>
      <c r="FR944">
        <v>88</v>
      </c>
      <c r="FS944">
        <v>20</v>
      </c>
      <c r="FT944">
        <v>11</v>
      </c>
      <c r="FU944">
        <v>1</v>
      </c>
      <c r="FV944">
        <v>4</v>
      </c>
      <c r="FW944">
        <v>3</v>
      </c>
      <c r="FX944">
        <v>3</v>
      </c>
      <c r="FY944">
        <v>34</v>
      </c>
      <c r="FZ944">
        <v>2</v>
      </c>
      <c r="GA944">
        <v>0</v>
      </c>
      <c r="GB944">
        <v>0</v>
      </c>
      <c r="GC944">
        <v>0</v>
      </c>
      <c r="GD944">
        <v>0</v>
      </c>
      <c r="GE944">
        <v>2</v>
      </c>
      <c r="GF944">
        <v>1</v>
      </c>
      <c r="GG944">
        <v>3</v>
      </c>
      <c r="GH944">
        <v>0</v>
      </c>
      <c r="GI944">
        <v>1</v>
      </c>
      <c r="GJ944">
        <v>0</v>
      </c>
      <c r="GK944">
        <v>0</v>
      </c>
      <c r="GL944">
        <v>0</v>
      </c>
      <c r="GM944">
        <v>2</v>
      </c>
      <c r="GN944">
        <v>0</v>
      </c>
      <c r="GO944">
        <v>0</v>
      </c>
      <c r="GP944">
        <v>0</v>
      </c>
      <c r="GQ944">
        <v>0</v>
      </c>
      <c r="GR944">
        <v>0</v>
      </c>
      <c r="GS944">
        <v>0</v>
      </c>
      <c r="GT944">
        <v>1</v>
      </c>
      <c r="GU944">
        <v>88</v>
      </c>
      <c r="GV944">
        <v>92</v>
      </c>
      <c r="GW944">
        <v>27</v>
      </c>
      <c r="GX944">
        <v>7</v>
      </c>
      <c r="GY944">
        <v>2</v>
      </c>
      <c r="GZ944">
        <v>1</v>
      </c>
      <c r="HA944">
        <v>30</v>
      </c>
      <c r="HB944">
        <v>1</v>
      </c>
      <c r="HC944">
        <v>0</v>
      </c>
      <c r="HD944">
        <v>1</v>
      </c>
      <c r="HE944">
        <v>0</v>
      </c>
      <c r="HF944">
        <v>1</v>
      </c>
      <c r="HG944">
        <v>1</v>
      </c>
      <c r="HH944">
        <v>2</v>
      </c>
      <c r="HI944">
        <v>0</v>
      </c>
      <c r="HJ944">
        <v>0</v>
      </c>
      <c r="HK944">
        <v>0</v>
      </c>
      <c r="HL944">
        <v>0</v>
      </c>
      <c r="HM944">
        <v>1</v>
      </c>
      <c r="HN944">
        <v>0</v>
      </c>
      <c r="HO944">
        <v>0</v>
      </c>
      <c r="HP944">
        <v>1</v>
      </c>
      <c r="HQ944">
        <v>1</v>
      </c>
      <c r="HR944">
        <v>0</v>
      </c>
      <c r="HS944">
        <v>0</v>
      </c>
      <c r="HT944">
        <v>2</v>
      </c>
      <c r="HU944">
        <v>1</v>
      </c>
      <c r="HV944">
        <v>1</v>
      </c>
      <c r="HW944">
        <v>6</v>
      </c>
      <c r="HX944">
        <v>6</v>
      </c>
      <c r="HY944">
        <v>92</v>
      </c>
      <c r="HZ944">
        <v>49</v>
      </c>
      <c r="IA944">
        <v>26</v>
      </c>
      <c r="IB944">
        <v>12</v>
      </c>
      <c r="IC944">
        <v>0</v>
      </c>
      <c r="ID944">
        <v>0</v>
      </c>
      <c r="IE944">
        <v>0</v>
      </c>
      <c r="IF944">
        <v>5</v>
      </c>
      <c r="IG944">
        <v>1</v>
      </c>
      <c r="IH944">
        <v>0</v>
      </c>
      <c r="II944">
        <v>1</v>
      </c>
      <c r="IJ944">
        <v>0</v>
      </c>
      <c r="IK944">
        <v>0</v>
      </c>
      <c r="IL944">
        <v>1</v>
      </c>
      <c r="IM944">
        <v>0</v>
      </c>
      <c r="IN944">
        <v>0</v>
      </c>
      <c r="IO944">
        <v>0</v>
      </c>
      <c r="IP944">
        <v>0</v>
      </c>
      <c r="IQ944">
        <v>0</v>
      </c>
      <c r="IR944">
        <v>0</v>
      </c>
      <c r="IS944">
        <v>0</v>
      </c>
      <c r="IT944">
        <v>0</v>
      </c>
      <c r="IU944">
        <v>0</v>
      </c>
      <c r="IV944">
        <v>0</v>
      </c>
      <c r="IW944">
        <v>0</v>
      </c>
      <c r="IX944">
        <v>0</v>
      </c>
      <c r="IY944">
        <v>1</v>
      </c>
      <c r="IZ944">
        <v>1</v>
      </c>
      <c r="JA944">
        <v>1</v>
      </c>
      <c r="JB944">
        <v>0</v>
      </c>
      <c r="JC944">
        <v>49</v>
      </c>
      <c r="JD944" t="s">
        <v>0</v>
      </c>
      <c r="JE944" t="s">
        <v>0</v>
      </c>
      <c r="JF944" t="s">
        <v>0</v>
      </c>
      <c r="JG944" t="s">
        <v>0</v>
      </c>
      <c r="JH944" t="s">
        <v>0</v>
      </c>
      <c r="JI944" t="s">
        <v>0</v>
      </c>
      <c r="JJ944" t="s">
        <v>0</v>
      </c>
      <c r="JK944" t="s">
        <v>0</v>
      </c>
      <c r="JL944" t="s">
        <v>0</v>
      </c>
      <c r="JM944" t="s">
        <v>0</v>
      </c>
      <c r="JN944" t="s">
        <v>0</v>
      </c>
      <c r="JO944" t="s">
        <v>0</v>
      </c>
      <c r="JP944" t="s">
        <v>0</v>
      </c>
      <c r="JQ944" t="s">
        <v>0</v>
      </c>
      <c r="JR944" t="s">
        <v>0</v>
      </c>
      <c r="JS944" t="s">
        <v>0</v>
      </c>
      <c r="JT944" t="s">
        <v>0</v>
      </c>
      <c r="JU944" t="s">
        <v>0</v>
      </c>
      <c r="JV944" t="s">
        <v>0</v>
      </c>
      <c r="JW944">
        <v>5</v>
      </c>
      <c r="JX944">
        <v>3</v>
      </c>
      <c r="JY944">
        <v>1</v>
      </c>
      <c r="JZ944">
        <v>0</v>
      </c>
      <c r="KA944">
        <v>0</v>
      </c>
      <c r="KB944">
        <v>0</v>
      </c>
      <c r="KC944">
        <v>1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0</v>
      </c>
      <c r="KR944">
        <v>5</v>
      </c>
      <c r="KS944">
        <v>1</v>
      </c>
      <c r="KT944">
        <v>0</v>
      </c>
      <c r="KU944">
        <v>0</v>
      </c>
      <c r="KV944">
        <v>0</v>
      </c>
      <c r="KW944">
        <v>0</v>
      </c>
      <c r="KX944">
        <v>0</v>
      </c>
      <c r="KY944">
        <v>0</v>
      </c>
      <c r="KZ944">
        <v>0</v>
      </c>
      <c r="LA944">
        <v>0</v>
      </c>
      <c r="LB944">
        <v>0</v>
      </c>
      <c r="LC944">
        <v>0</v>
      </c>
      <c r="LD944">
        <v>0</v>
      </c>
      <c r="LE944">
        <v>0</v>
      </c>
      <c r="LF944">
        <v>0</v>
      </c>
      <c r="LG944">
        <v>1</v>
      </c>
      <c r="LH944">
        <v>0</v>
      </c>
      <c r="LI944">
        <v>0</v>
      </c>
      <c r="LJ944">
        <v>0</v>
      </c>
      <c r="LK944">
        <v>0</v>
      </c>
      <c r="LL944">
        <v>0</v>
      </c>
      <c r="LM944">
        <v>0</v>
      </c>
      <c r="LN944">
        <v>0</v>
      </c>
      <c r="LO944">
        <v>0</v>
      </c>
      <c r="LP944">
        <v>0</v>
      </c>
      <c r="LQ944">
        <v>0</v>
      </c>
      <c r="LR944">
        <v>0</v>
      </c>
      <c r="LS944">
        <v>0</v>
      </c>
      <c r="LT944">
        <v>0</v>
      </c>
      <c r="LU944">
        <v>1</v>
      </c>
      <c r="LV944">
        <v>0</v>
      </c>
      <c r="LW944">
        <v>0</v>
      </c>
      <c r="LX944">
        <v>0</v>
      </c>
      <c r="LY944">
        <v>0</v>
      </c>
      <c r="LZ944">
        <v>0</v>
      </c>
      <c r="MA944">
        <v>0</v>
      </c>
      <c r="MB944">
        <v>0</v>
      </c>
      <c r="MC944">
        <v>0</v>
      </c>
      <c r="MD944">
        <v>0</v>
      </c>
      <c r="ME944">
        <v>0</v>
      </c>
      <c r="MF944">
        <v>0</v>
      </c>
      <c r="MG944">
        <v>0</v>
      </c>
      <c r="MH944">
        <v>0</v>
      </c>
      <c r="MI944">
        <v>0</v>
      </c>
      <c r="MJ944">
        <v>0</v>
      </c>
      <c r="MK944">
        <v>0</v>
      </c>
      <c r="ML944">
        <v>0</v>
      </c>
      <c r="MM944">
        <v>0</v>
      </c>
    </row>
    <row r="945" spans="1:351">
      <c r="A945" t="s">
        <v>37</v>
      </c>
      <c r="B945" t="s">
        <v>2</v>
      </c>
      <c r="C945" t="str">
        <f>"206301"</f>
        <v>206301</v>
      </c>
      <c r="D945" t="s">
        <v>36</v>
      </c>
      <c r="E945">
        <v>20</v>
      </c>
      <c r="F945">
        <v>2137</v>
      </c>
      <c r="G945">
        <v>1640</v>
      </c>
      <c r="H945">
        <v>518</v>
      </c>
      <c r="I945">
        <v>1122</v>
      </c>
      <c r="J945">
        <v>0</v>
      </c>
      <c r="K945">
        <v>6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1122</v>
      </c>
      <c r="T945">
        <v>0</v>
      </c>
      <c r="U945">
        <v>0</v>
      </c>
      <c r="V945">
        <v>1122</v>
      </c>
      <c r="W945">
        <v>19</v>
      </c>
      <c r="X945">
        <v>15</v>
      </c>
      <c r="Y945">
        <v>2</v>
      </c>
      <c r="Z945">
        <v>2</v>
      </c>
      <c r="AA945">
        <v>1103</v>
      </c>
      <c r="AB945">
        <v>390</v>
      </c>
      <c r="AC945">
        <v>28</v>
      </c>
      <c r="AD945">
        <v>229</v>
      </c>
      <c r="AE945">
        <v>5</v>
      </c>
      <c r="AF945">
        <v>2</v>
      </c>
      <c r="AG945">
        <v>11</v>
      </c>
      <c r="AH945">
        <v>1</v>
      </c>
      <c r="AI945">
        <v>0</v>
      </c>
      <c r="AJ945">
        <v>0</v>
      </c>
      <c r="AK945">
        <v>0</v>
      </c>
      <c r="AL945">
        <v>0</v>
      </c>
      <c r="AM945">
        <v>1</v>
      </c>
      <c r="AN945">
        <v>0</v>
      </c>
      <c r="AO945">
        <v>0</v>
      </c>
      <c r="AP945">
        <v>1</v>
      </c>
      <c r="AQ945">
        <v>3</v>
      </c>
      <c r="AR945">
        <v>2</v>
      </c>
      <c r="AS945">
        <v>86</v>
      </c>
      <c r="AT945">
        <v>1</v>
      </c>
      <c r="AU945">
        <v>1</v>
      </c>
      <c r="AV945">
        <v>0</v>
      </c>
      <c r="AW945">
        <v>2</v>
      </c>
      <c r="AX945">
        <v>0</v>
      </c>
      <c r="AY945">
        <v>2</v>
      </c>
      <c r="AZ945">
        <v>0</v>
      </c>
      <c r="BA945">
        <v>0</v>
      </c>
      <c r="BB945">
        <v>1</v>
      </c>
      <c r="BC945">
        <v>1</v>
      </c>
      <c r="BD945">
        <v>13</v>
      </c>
      <c r="BE945">
        <v>390</v>
      </c>
      <c r="BF945">
        <v>255</v>
      </c>
      <c r="BG945">
        <v>11</v>
      </c>
      <c r="BH945">
        <v>207</v>
      </c>
      <c r="BI945">
        <v>1</v>
      </c>
      <c r="BJ945">
        <v>1</v>
      </c>
      <c r="BK945">
        <v>0</v>
      </c>
      <c r="BL945">
        <v>9</v>
      </c>
      <c r="BM945">
        <v>0</v>
      </c>
      <c r="BN945">
        <v>0</v>
      </c>
      <c r="BO945">
        <v>1</v>
      </c>
      <c r="BP945">
        <v>0</v>
      </c>
      <c r="BQ945">
        <v>0</v>
      </c>
      <c r="BR945">
        <v>1</v>
      </c>
      <c r="BS945">
        <v>0</v>
      </c>
      <c r="BT945">
        <v>2</v>
      </c>
      <c r="BU945">
        <v>5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1</v>
      </c>
      <c r="CB945">
        <v>1</v>
      </c>
      <c r="CC945">
        <v>0</v>
      </c>
      <c r="CD945">
        <v>0</v>
      </c>
      <c r="CE945">
        <v>1</v>
      </c>
      <c r="CF945">
        <v>1</v>
      </c>
      <c r="CG945">
        <v>1</v>
      </c>
      <c r="CH945">
        <v>12</v>
      </c>
      <c r="CI945">
        <v>255</v>
      </c>
      <c r="CJ945">
        <v>30</v>
      </c>
      <c r="CK945">
        <v>19</v>
      </c>
      <c r="CL945">
        <v>5</v>
      </c>
      <c r="CM945">
        <v>1</v>
      </c>
      <c r="CN945">
        <v>1</v>
      </c>
      <c r="CO945">
        <v>0</v>
      </c>
      <c r="CP945">
        <v>1</v>
      </c>
      <c r="CQ945">
        <v>0</v>
      </c>
      <c r="CR945">
        <v>0</v>
      </c>
      <c r="CS945">
        <v>0</v>
      </c>
      <c r="CT945">
        <v>0</v>
      </c>
      <c r="CU945">
        <v>1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1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1</v>
      </c>
      <c r="DI945">
        <v>30</v>
      </c>
      <c r="DJ945">
        <v>40</v>
      </c>
      <c r="DK945">
        <v>12</v>
      </c>
      <c r="DL945">
        <v>0</v>
      </c>
      <c r="DM945">
        <v>1</v>
      </c>
      <c r="DN945">
        <v>19</v>
      </c>
      <c r="DO945">
        <v>0</v>
      </c>
      <c r="DP945">
        <v>0</v>
      </c>
      <c r="DQ945">
        <v>2</v>
      </c>
      <c r="DR945">
        <v>1</v>
      </c>
      <c r="DS945">
        <v>0</v>
      </c>
      <c r="DT945">
        <v>2</v>
      </c>
      <c r="DU945">
        <v>0</v>
      </c>
      <c r="DV945">
        <v>0</v>
      </c>
      <c r="DW945">
        <v>0</v>
      </c>
      <c r="DX945">
        <v>0</v>
      </c>
      <c r="DY945">
        <v>2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1</v>
      </c>
      <c r="EM945">
        <v>40</v>
      </c>
      <c r="EN945">
        <v>83</v>
      </c>
      <c r="EO945">
        <v>0</v>
      </c>
      <c r="EP945">
        <v>3</v>
      </c>
      <c r="EQ945">
        <v>63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1</v>
      </c>
      <c r="FA945">
        <v>12</v>
      </c>
      <c r="FB945">
        <v>0</v>
      </c>
      <c r="FC945">
        <v>0</v>
      </c>
      <c r="FD945">
        <v>0</v>
      </c>
      <c r="FE945">
        <v>0</v>
      </c>
      <c r="FF945">
        <v>0</v>
      </c>
      <c r="FG945">
        <v>0</v>
      </c>
      <c r="FH945">
        <v>0</v>
      </c>
      <c r="FI945">
        <v>1</v>
      </c>
      <c r="FJ945">
        <v>0</v>
      </c>
      <c r="FK945">
        <v>1</v>
      </c>
      <c r="FL945">
        <v>0</v>
      </c>
      <c r="FM945">
        <v>0</v>
      </c>
      <c r="FN945">
        <v>0</v>
      </c>
      <c r="FO945">
        <v>0</v>
      </c>
      <c r="FP945">
        <v>2</v>
      </c>
      <c r="FQ945">
        <v>83</v>
      </c>
      <c r="FR945">
        <v>121</v>
      </c>
      <c r="FS945">
        <v>35</v>
      </c>
      <c r="FT945">
        <v>6</v>
      </c>
      <c r="FU945">
        <v>0</v>
      </c>
      <c r="FV945">
        <v>7</v>
      </c>
      <c r="FW945">
        <v>0</v>
      </c>
      <c r="FX945">
        <v>2</v>
      </c>
      <c r="FY945">
        <v>54</v>
      </c>
      <c r="FZ945">
        <v>0</v>
      </c>
      <c r="GA945">
        <v>1</v>
      </c>
      <c r="GB945">
        <v>0</v>
      </c>
      <c r="GC945">
        <v>0</v>
      </c>
      <c r="GD945">
        <v>2</v>
      </c>
      <c r="GE945">
        <v>1</v>
      </c>
      <c r="GF945">
        <v>1</v>
      </c>
      <c r="GG945">
        <v>2</v>
      </c>
      <c r="GH945">
        <v>0</v>
      </c>
      <c r="GI945">
        <v>0</v>
      </c>
      <c r="GJ945">
        <v>1</v>
      </c>
      <c r="GK945">
        <v>1</v>
      </c>
      <c r="GL945">
        <v>0</v>
      </c>
      <c r="GM945">
        <v>2</v>
      </c>
      <c r="GN945">
        <v>0</v>
      </c>
      <c r="GO945">
        <v>0</v>
      </c>
      <c r="GP945">
        <v>0</v>
      </c>
      <c r="GQ945">
        <v>2</v>
      </c>
      <c r="GR945">
        <v>1</v>
      </c>
      <c r="GS945">
        <v>2</v>
      </c>
      <c r="GT945">
        <v>1</v>
      </c>
      <c r="GU945">
        <v>121</v>
      </c>
      <c r="GV945">
        <v>111</v>
      </c>
      <c r="GW945">
        <v>37</v>
      </c>
      <c r="GX945">
        <v>9</v>
      </c>
      <c r="GY945">
        <v>1</v>
      </c>
      <c r="GZ945">
        <v>0</v>
      </c>
      <c r="HA945">
        <v>28</v>
      </c>
      <c r="HB945">
        <v>3</v>
      </c>
      <c r="HC945">
        <v>1</v>
      </c>
      <c r="HD945">
        <v>5</v>
      </c>
      <c r="HE945">
        <v>3</v>
      </c>
      <c r="HF945">
        <v>0</v>
      </c>
      <c r="HG945">
        <v>2</v>
      </c>
      <c r="HH945">
        <v>1</v>
      </c>
      <c r="HI945">
        <v>1</v>
      </c>
      <c r="HJ945">
        <v>1</v>
      </c>
      <c r="HK945">
        <v>2</v>
      </c>
      <c r="HL945">
        <v>3</v>
      </c>
      <c r="HM945">
        <v>1</v>
      </c>
      <c r="HN945">
        <v>0</v>
      </c>
      <c r="HO945">
        <v>2</v>
      </c>
      <c r="HP945">
        <v>2</v>
      </c>
      <c r="HQ945">
        <v>0</v>
      </c>
      <c r="HR945">
        <v>1</v>
      </c>
      <c r="HS945">
        <v>1</v>
      </c>
      <c r="HT945">
        <v>2</v>
      </c>
      <c r="HU945">
        <v>1</v>
      </c>
      <c r="HV945">
        <v>0</v>
      </c>
      <c r="HW945">
        <v>3</v>
      </c>
      <c r="HX945">
        <v>1</v>
      </c>
      <c r="HY945">
        <v>111</v>
      </c>
      <c r="HZ945">
        <v>62</v>
      </c>
      <c r="IA945">
        <v>37</v>
      </c>
      <c r="IB945">
        <v>5</v>
      </c>
      <c r="IC945">
        <v>0</v>
      </c>
      <c r="ID945">
        <v>1</v>
      </c>
      <c r="IE945">
        <v>0</v>
      </c>
      <c r="IF945">
        <v>0</v>
      </c>
      <c r="IG945">
        <v>0</v>
      </c>
      <c r="IH945">
        <v>0</v>
      </c>
      <c r="II945">
        <v>1</v>
      </c>
      <c r="IJ945">
        <v>0</v>
      </c>
      <c r="IK945">
        <v>6</v>
      </c>
      <c r="IL945">
        <v>1</v>
      </c>
      <c r="IM945">
        <v>0</v>
      </c>
      <c r="IN945">
        <v>1</v>
      </c>
      <c r="IO945">
        <v>0</v>
      </c>
      <c r="IP945">
        <v>1</v>
      </c>
      <c r="IQ945">
        <v>2</v>
      </c>
      <c r="IR945">
        <v>0</v>
      </c>
      <c r="IS945">
        <v>0</v>
      </c>
      <c r="IT945">
        <v>1</v>
      </c>
      <c r="IU945">
        <v>0</v>
      </c>
      <c r="IV945">
        <v>0</v>
      </c>
      <c r="IW945">
        <v>0</v>
      </c>
      <c r="IX945">
        <v>1</v>
      </c>
      <c r="IY945">
        <v>3</v>
      </c>
      <c r="IZ945">
        <v>1</v>
      </c>
      <c r="JA945">
        <v>0</v>
      </c>
      <c r="JB945">
        <v>1</v>
      </c>
      <c r="JC945">
        <v>62</v>
      </c>
      <c r="JD945" t="s">
        <v>0</v>
      </c>
      <c r="JE945" t="s">
        <v>0</v>
      </c>
      <c r="JF945" t="s">
        <v>0</v>
      </c>
      <c r="JG945" t="s">
        <v>0</v>
      </c>
      <c r="JH945" t="s">
        <v>0</v>
      </c>
      <c r="JI945" t="s">
        <v>0</v>
      </c>
      <c r="JJ945" t="s">
        <v>0</v>
      </c>
      <c r="JK945" t="s">
        <v>0</v>
      </c>
      <c r="JL945" t="s">
        <v>0</v>
      </c>
      <c r="JM945" t="s">
        <v>0</v>
      </c>
      <c r="JN945" t="s">
        <v>0</v>
      </c>
      <c r="JO945" t="s">
        <v>0</v>
      </c>
      <c r="JP945" t="s">
        <v>0</v>
      </c>
      <c r="JQ945" t="s">
        <v>0</v>
      </c>
      <c r="JR945" t="s">
        <v>0</v>
      </c>
      <c r="JS945" t="s">
        <v>0</v>
      </c>
      <c r="JT945" t="s">
        <v>0</v>
      </c>
      <c r="JU945" t="s">
        <v>0</v>
      </c>
      <c r="JV945" t="s">
        <v>0</v>
      </c>
      <c r="JW945">
        <v>9</v>
      </c>
      <c r="JX945">
        <v>3</v>
      </c>
      <c r="JY945">
        <v>0</v>
      </c>
      <c r="JZ945">
        <v>0</v>
      </c>
      <c r="KA945">
        <v>0</v>
      </c>
      <c r="KB945">
        <v>2</v>
      </c>
      <c r="KC945">
        <v>1</v>
      </c>
      <c r="KD945">
        <v>0</v>
      </c>
      <c r="KE945">
        <v>0</v>
      </c>
      <c r="KF945">
        <v>1</v>
      </c>
      <c r="KG945">
        <v>1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1</v>
      </c>
      <c r="KO945">
        <v>0</v>
      </c>
      <c r="KP945">
        <v>0</v>
      </c>
      <c r="KQ945">
        <v>0</v>
      </c>
      <c r="KR945">
        <v>9</v>
      </c>
      <c r="KS945">
        <v>1</v>
      </c>
      <c r="KT945">
        <v>0</v>
      </c>
      <c r="KU945">
        <v>0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0</v>
      </c>
      <c r="LD945">
        <v>1</v>
      </c>
      <c r="LE945">
        <v>0</v>
      </c>
      <c r="LF945">
        <v>0</v>
      </c>
      <c r="LG945">
        <v>0</v>
      </c>
      <c r="LH945">
        <v>0</v>
      </c>
      <c r="LI945">
        <v>0</v>
      </c>
      <c r="LJ945">
        <v>0</v>
      </c>
      <c r="LK945">
        <v>0</v>
      </c>
      <c r="LL945">
        <v>0</v>
      </c>
      <c r="LM945">
        <v>0</v>
      </c>
      <c r="LN945">
        <v>0</v>
      </c>
      <c r="LO945">
        <v>0</v>
      </c>
      <c r="LP945">
        <v>0</v>
      </c>
      <c r="LQ945">
        <v>0</v>
      </c>
      <c r="LR945">
        <v>0</v>
      </c>
      <c r="LS945">
        <v>0</v>
      </c>
      <c r="LT945">
        <v>0</v>
      </c>
      <c r="LU945">
        <v>1</v>
      </c>
      <c r="LV945">
        <v>1</v>
      </c>
      <c r="LW945">
        <v>0</v>
      </c>
      <c r="LX945">
        <v>0</v>
      </c>
      <c r="LY945">
        <v>0</v>
      </c>
      <c r="LZ945">
        <v>0</v>
      </c>
      <c r="MA945">
        <v>0</v>
      </c>
      <c r="MB945">
        <v>0</v>
      </c>
      <c r="MC945">
        <v>0</v>
      </c>
      <c r="MD945">
        <v>0</v>
      </c>
      <c r="ME945">
        <v>0</v>
      </c>
      <c r="MF945">
        <v>0</v>
      </c>
      <c r="MG945">
        <v>0</v>
      </c>
      <c r="MH945">
        <v>0</v>
      </c>
      <c r="MI945">
        <v>0</v>
      </c>
      <c r="MJ945">
        <v>0</v>
      </c>
      <c r="MK945">
        <v>0</v>
      </c>
      <c r="ML945">
        <v>1</v>
      </c>
      <c r="MM945">
        <v>1</v>
      </c>
    </row>
    <row r="946" spans="1:351">
      <c r="A946" t="s">
        <v>35</v>
      </c>
      <c r="B946" t="s">
        <v>2</v>
      </c>
      <c r="C946" t="str">
        <f>"206301"</f>
        <v>206301</v>
      </c>
      <c r="D946" t="s">
        <v>34</v>
      </c>
      <c r="E946">
        <v>21</v>
      </c>
      <c r="F946">
        <v>1524</v>
      </c>
      <c r="G946">
        <v>1180</v>
      </c>
      <c r="H946">
        <v>443</v>
      </c>
      <c r="I946">
        <v>737</v>
      </c>
      <c r="J946">
        <v>0</v>
      </c>
      <c r="K946">
        <v>3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737</v>
      </c>
      <c r="T946">
        <v>0</v>
      </c>
      <c r="U946">
        <v>0</v>
      </c>
      <c r="V946">
        <v>737</v>
      </c>
      <c r="W946">
        <v>14</v>
      </c>
      <c r="X946">
        <v>8</v>
      </c>
      <c r="Y946">
        <v>3</v>
      </c>
      <c r="Z946">
        <v>3</v>
      </c>
      <c r="AA946">
        <v>723</v>
      </c>
      <c r="AB946">
        <v>306</v>
      </c>
      <c r="AC946">
        <v>16</v>
      </c>
      <c r="AD946">
        <v>172</v>
      </c>
      <c r="AE946">
        <v>0</v>
      </c>
      <c r="AF946">
        <v>0</v>
      </c>
      <c r="AG946">
        <v>9</v>
      </c>
      <c r="AH946">
        <v>5</v>
      </c>
      <c r="AI946">
        <v>2</v>
      </c>
      <c r="AJ946">
        <v>2</v>
      </c>
      <c r="AK946">
        <v>1</v>
      </c>
      <c r="AL946">
        <v>3</v>
      </c>
      <c r="AM946">
        <v>2</v>
      </c>
      <c r="AN946">
        <v>1</v>
      </c>
      <c r="AO946">
        <v>1</v>
      </c>
      <c r="AP946">
        <v>0</v>
      </c>
      <c r="AQ946">
        <v>0</v>
      </c>
      <c r="AR946">
        <v>0</v>
      </c>
      <c r="AS946">
        <v>85</v>
      </c>
      <c r="AT946">
        <v>0</v>
      </c>
      <c r="AU946">
        <v>0</v>
      </c>
      <c r="AV946">
        <v>0</v>
      </c>
      <c r="AW946">
        <v>2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5</v>
      </c>
      <c r="BE946">
        <v>306</v>
      </c>
      <c r="BF946">
        <v>172</v>
      </c>
      <c r="BG946">
        <v>10</v>
      </c>
      <c r="BH946">
        <v>126</v>
      </c>
      <c r="BI946">
        <v>5</v>
      </c>
      <c r="BJ946">
        <v>0</v>
      </c>
      <c r="BK946">
        <v>1</v>
      </c>
      <c r="BL946">
        <v>2</v>
      </c>
      <c r="BM946">
        <v>0</v>
      </c>
      <c r="BN946">
        <v>2</v>
      </c>
      <c r="BO946">
        <v>1</v>
      </c>
      <c r="BP946">
        <v>1</v>
      </c>
      <c r="BQ946">
        <v>2</v>
      </c>
      <c r="BR946">
        <v>1</v>
      </c>
      <c r="BS946">
        <v>0</v>
      </c>
      <c r="BT946">
        <v>0</v>
      </c>
      <c r="BU946">
        <v>4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1</v>
      </c>
      <c r="CB946">
        <v>0</v>
      </c>
      <c r="CC946">
        <v>0</v>
      </c>
      <c r="CD946">
        <v>1</v>
      </c>
      <c r="CE946">
        <v>2</v>
      </c>
      <c r="CF946">
        <v>1</v>
      </c>
      <c r="CG946">
        <v>0</v>
      </c>
      <c r="CH946">
        <v>12</v>
      </c>
      <c r="CI946">
        <v>172</v>
      </c>
      <c r="CJ946">
        <v>31</v>
      </c>
      <c r="CK946">
        <v>11</v>
      </c>
      <c r="CL946">
        <v>6</v>
      </c>
      <c r="CM946">
        <v>0</v>
      </c>
      <c r="CN946">
        <v>1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3</v>
      </c>
      <c r="CW946">
        <v>1</v>
      </c>
      <c r="CX946">
        <v>1</v>
      </c>
      <c r="CY946">
        <v>0</v>
      </c>
      <c r="CZ946">
        <v>0</v>
      </c>
      <c r="DA946">
        <v>0</v>
      </c>
      <c r="DB946">
        <v>1</v>
      </c>
      <c r="DC946">
        <v>2</v>
      </c>
      <c r="DD946">
        <v>0</v>
      </c>
      <c r="DE946">
        <v>2</v>
      </c>
      <c r="DF946">
        <v>1</v>
      </c>
      <c r="DG946">
        <v>0</v>
      </c>
      <c r="DH946">
        <v>2</v>
      </c>
      <c r="DI946">
        <v>31</v>
      </c>
      <c r="DJ946">
        <v>30</v>
      </c>
      <c r="DK946">
        <v>10</v>
      </c>
      <c r="DL946">
        <v>1</v>
      </c>
      <c r="DM946">
        <v>1</v>
      </c>
      <c r="DN946">
        <v>9</v>
      </c>
      <c r="DO946">
        <v>0</v>
      </c>
      <c r="DP946">
        <v>1</v>
      </c>
      <c r="DQ946">
        <v>1</v>
      </c>
      <c r="DR946">
        <v>1</v>
      </c>
      <c r="DS946">
        <v>0</v>
      </c>
      <c r="DT946">
        <v>0</v>
      </c>
      <c r="DU946">
        <v>1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1</v>
      </c>
      <c r="EB946">
        <v>0</v>
      </c>
      <c r="EC946">
        <v>1</v>
      </c>
      <c r="ED946">
        <v>0</v>
      </c>
      <c r="EE946">
        <v>0</v>
      </c>
      <c r="EF946">
        <v>0</v>
      </c>
      <c r="EG946">
        <v>1</v>
      </c>
      <c r="EH946">
        <v>0</v>
      </c>
      <c r="EI946">
        <v>1</v>
      </c>
      <c r="EJ946">
        <v>1</v>
      </c>
      <c r="EK946">
        <v>0</v>
      </c>
      <c r="EL946">
        <v>0</v>
      </c>
      <c r="EM946">
        <v>30</v>
      </c>
      <c r="EN946">
        <v>37</v>
      </c>
      <c r="EO946">
        <v>1</v>
      </c>
      <c r="EP946">
        <v>0</v>
      </c>
      <c r="EQ946">
        <v>26</v>
      </c>
      <c r="ER946">
        <v>0</v>
      </c>
      <c r="ES946">
        <v>0</v>
      </c>
      <c r="ET946">
        <v>0</v>
      </c>
      <c r="EU946">
        <v>1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7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1</v>
      </c>
      <c r="FK946">
        <v>0</v>
      </c>
      <c r="FL946">
        <v>0</v>
      </c>
      <c r="FM946">
        <v>1</v>
      </c>
      <c r="FN946">
        <v>0</v>
      </c>
      <c r="FO946">
        <v>0</v>
      </c>
      <c r="FP946">
        <v>0</v>
      </c>
      <c r="FQ946">
        <v>37</v>
      </c>
      <c r="FR946">
        <v>42</v>
      </c>
      <c r="FS946">
        <v>10</v>
      </c>
      <c r="FT946">
        <v>0</v>
      </c>
      <c r="FU946">
        <v>0</v>
      </c>
      <c r="FV946">
        <v>3</v>
      </c>
      <c r="FW946">
        <v>0</v>
      </c>
      <c r="FX946">
        <v>0</v>
      </c>
      <c r="FY946">
        <v>20</v>
      </c>
      <c r="FZ946">
        <v>1</v>
      </c>
      <c r="GA946">
        <v>1</v>
      </c>
      <c r="GB946">
        <v>0</v>
      </c>
      <c r="GC946">
        <v>0</v>
      </c>
      <c r="GD946">
        <v>0</v>
      </c>
      <c r="GE946">
        <v>0</v>
      </c>
      <c r="GF946">
        <v>0</v>
      </c>
      <c r="GG946">
        <v>5</v>
      </c>
      <c r="GH946">
        <v>0</v>
      </c>
      <c r="GI946">
        <v>0</v>
      </c>
      <c r="GJ946">
        <v>0</v>
      </c>
      <c r="GK946">
        <v>0</v>
      </c>
      <c r="GL946">
        <v>0</v>
      </c>
      <c r="GM946">
        <v>0</v>
      </c>
      <c r="GN946">
        <v>0</v>
      </c>
      <c r="GO946">
        <v>0</v>
      </c>
      <c r="GP946">
        <v>0</v>
      </c>
      <c r="GQ946">
        <v>1</v>
      </c>
      <c r="GR946">
        <v>0</v>
      </c>
      <c r="GS946">
        <v>1</v>
      </c>
      <c r="GT946">
        <v>0</v>
      </c>
      <c r="GU946">
        <v>42</v>
      </c>
      <c r="GV946">
        <v>75</v>
      </c>
      <c r="GW946">
        <v>13</v>
      </c>
      <c r="GX946">
        <v>3</v>
      </c>
      <c r="GY946">
        <v>6</v>
      </c>
      <c r="GZ946">
        <v>0</v>
      </c>
      <c r="HA946">
        <v>30</v>
      </c>
      <c r="HB946">
        <v>3</v>
      </c>
      <c r="HC946">
        <v>0</v>
      </c>
      <c r="HD946">
        <v>0</v>
      </c>
      <c r="HE946">
        <v>1</v>
      </c>
      <c r="HF946">
        <v>0</v>
      </c>
      <c r="HG946">
        <v>1</v>
      </c>
      <c r="HH946">
        <v>0</v>
      </c>
      <c r="HI946">
        <v>1</v>
      </c>
      <c r="HJ946">
        <v>0</v>
      </c>
      <c r="HK946">
        <v>3</v>
      </c>
      <c r="HL946">
        <v>0</v>
      </c>
      <c r="HM946">
        <v>1</v>
      </c>
      <c r="HN946">
        <v>0</v>
      </c>
      <c r="HO946">
        <v>3</v>
      </c>
      <c r="HP946">
        <v>2</v>
      </c>
      <c r="HQ946">
        <v>1</v>
      </c>
      <c r="HR946">
        <v>0</v>
      </c>
      <c r="HS946">
        <v>0</v>
      </c>
      <c r="HT946">
        <v>1</v>
      </c>
      <c r="HU946">
        <v>0</v>
      </c>
      <c r="HV946">
        <v>1</v>
      </c>
      <c r="HW946">
        <v>1</v>
      </c>
      <c r="HX946">
        <v>4</v>
      </c>
      <c r="HY946">
        <v>75</v>
      </c>
      <c r="HZ946">
        <v>22</v>
      </c>
      <c r="IA946">
        <v>11</v>
      </c>
      <c r="IB946">
        <v>2</v>
      </c>
      <c r="IC946">
        <v>0</v>
      </c>
      <c r="ID946">
        <v>1</v>
      </c>
      <c r="IE946">
        <v>0</v>
      </c>
      <c r="IF946">
        <v>1</v>
      </c>
      <c r="IG946">
        <v>0</v>
      </c>
      <c r="IH946">
        <v>0</v>
      </c>
      <c r="II946">
        <v>0</v>
      </c>
      <c r="IJ946">
        <v>0</v>
      </c>
      <c r="IK946">
        <v>1</v>
      </c>
      <c r="IL946">
        <v>1</v>
      </c>
      <c r="IM946">
        <v>0</v>
      </c>
      <c r="IN946">
        <v>1</v>
      </c>
      <c r="IO946">
        <v>0</v>
      </c>
      <c r="IP946">
        <v>0</v>
      </c>
      <c r="IQ946">
        <v>3</v>
      </c>
      <c r="IR946">
        <v>0</v>
      </c>
      <c r="IS946">
        <v>0</v>
      </c>
      <c r="IT946">
        <v>0</v>
      </c>
      <c r="IU946">
        <v>0</v>
      </c>
      <c r="IV946">
        <v>0</v>
      </c>
      <c r="IW946">
        <v>0</v>
      </c>
      <c r="IX946">
        <v>1</v>
      </c>
      <c r="IY946">
        <v>0</v>
      </c>
      <c r="IZ946">
        <v>0</v>
      </c>
      <c r="JA946">
        <v>0</v>
      </c>
      <c r="JB946">
        <v>0</v>
      </c>
      <c r="JC946">
        <v>22</v>
      </c>
      <c r="JD946" t="s">
        <v>0</v>
      </c>
      <c r="JE946" t="s">
        <v>0</v>
      </c>
      <c r="JF946" t="s">
        <v>0</v>
      </c>
      <c r="JG946" t="s">
        <v>0</v>
      </c>
      <c r="JH946" t="s">
        <v>0</v>
      </c>
      <c r="JI946" t="s">
        <v>0</v>
      </c>
      <c r="JJ946" t="s">
        <v>0</v>
      </c>
      <c r="JK946" t="s">
        <v>0</v>
      </c>
      <c r="JL946" t="s">
        <v>0</v>
      </c>
      <c r="JM946" t="s">
        <v>0</v>
      </c>
      <c r="JN946" t="s">
        <v>0</v>
      </c>
      <c r="JO946" t="s">
        <v>0</v>
      </c>
      <c r="JP946" t="s">
        <v>0</v>
      </c>
      <c r="JQ946" t="s">
        <v>0</v>
      </c>
      <c r="JR946" t="s">
        <v>0</v>
      </c>
      <c r="JS946" t="s">
        <v>0</v>
      </c>
      <c r="JT946" t="s">
        <v>0</v>
      </c>
      <c r="JU946" t="s">
        <v>0</v>
      </c>
      <c r="JV946" t="s">
        <v>0</v>
      </c>
      <c r="JW946">
        <v>6</v>
      </c>
      <c r="JX946">
        <v>3</v>
      </c>
      <c r="JY946">
        <v>0</v>
      </c>
      <c r="JZ946">
        <v>0</v>
      </c>
      <c r="KA946">
        <v>0</v>
      </c>
      <c r="KB946">
        <v>1</v>
      </c>
      <c r="KC946">
        <v>1</v>
      </c>
      <c r="KD946">
        <v>0</v>
      </c>
      <c r="KE946">
        <v>0</v>
      </c>
      <c r="KF946">
        <v>1</v>
      </c>
      <c r="KG946">
        <v>0</v>
      </c>
      <c r="KH946">
        <v>0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0</v>
      </c>
      <c r="KR946">
        <v>6</v>
      </c>
      <c r="KS946">
        <v>0</v>
      </c>
      <c r="KT946">
        <v>0</v>
      </c>
      <c r="KU946">
        <v>0</v>
      </c>
      <c r="KV946">
        <v>0</v>
      </c>
      <c r="KW946">
        <v>0</v>
      </c>
      <c r="KX946">
        <v>0</v>
      </c>
      <c r="KY946">
        <v>0</v>
      </c>
      <c r="KZ946">
        <v>0</v>
      </c>
      <c r="LA946">
        <v>0</v>
      </c>
      <c r="LB946">
        <v>0</v>
      </c>
      <c r="LC946">
        <v>0</v>
      </c>
      <c r="LD946">
        <v>0</v>
      </c>
      <c r="LE946">
        <v>0</v>
      </c>
      <c r="LF946">
        <v>0</v>
      </c>
      <c r="LG946">
        <v>0</v>
      </c>
      <c r="LH946">
        <v>0</v>
      </c>
      <c r="LI946">
        <v>0</v>
      </c>
      <c r="LJ946">
        <v>0</v>
      </c>
      <c r="LK946">
        <v>0</v>
      </c>
      <c r="LL946">
        <v>0</v>
      </c>
      <c r="LM946">
        <v>0</v>
      </c>
      <c r="LN946">
        <v>0</v>
      </c>
      <c r="LO946">
        <v>0</v>
      </c>
      <c r="LP946">
        <v>0</v>
      </c>
      <c r="LQ946">
        <v>0</v>
      </c>
      <c r="LR946">
        <v>0</v>
      </c>
      <c r="LS946">
        <v>0</v>
      </c>
      <c r="LT946">
        <v>0</v>
      </c>
      <c r="LU946">
        <v>0</v>
      </c>
      <c r="LV946">
        <v>2</v>
      </c>
      <c r="LW946">
        <v>0</v>
      </c>
      <c r="LX946">
        <v>0</v>
      </c>
      <c r="LY946">
        <v>0</v>
      </c>
      <c r="LZ946">
        <v>0</v>
      </c>
      <c r="MA946">
        <v>0</v>
      </c>
      <c r="MB946">
        <v>0</v>
      </c>
      <c r="MC946">
        <v>0</v>
      </c>
      <c r="MD946">
        <v>0</v>
      </c>
      <c r="ME946">
        <v>1</v>
      </c>
      <c r="MF946">
        <v>0</v>
      </c>
      <c r="MG946">
        <v>1</v>
      </c>
      <c r="MH946">
        <v>0</v>
      </c>
      <c r="MI946">
        <v>0</v>
      </c>
      <c r="MJ946">
        <v>0</v>
      </c>
      <c r="MK946">
        <v>0</v>
      </c>
      <c r="ML946">
        <v>0</v>
      </c>
      <c r="MM946">
        <v>2</v>
      </c>
    </row>
    <row r="947" spans="1:351">
      <c r="A947" t="s">
        <v>33</v>
      </c>
      <c r="B947" t="s">
        <v>2</v>
      </c>
      <c r="C947" t="str">
        <f>"206301"</f>
        <v>206301</v>
      </c>
      <c r="D947" t="s">
        <v>32</v>
      </c>
      <c r="E947">
        <v>22</v>
      </c>
      <c r="F947">
        <v>2034</v>
      </c>
      <c r="G947">
        <v>1580</v>
      </c>
      <c r="H947">
        <v>617</v>
      </c>
      <c r="I947">
        <v>963</v>
      </c>
      <c r="J947">
        <v>0</v>
      </c>
      <c r="K947">
        <v>12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963</v>
      </c>
      <c r="T947">
        <v>0</v>
      </c>
      <c r="U947">
        <v>0</v>
      </c>
      <c r="V947">
        <v>963</v>
      </c>
      <c r="W947">
        <v>9</v>
      </c>
      <c r="X947">
        <v>6</v>
      </c>
      <c r="Y947">
        <v>3</v>
      </c>
      <c r="Z947">
        <v>0</v>
      </c>
      <c r="AA947">
        <v>954</v>
      </c>
      <c r="AB947">
        <v>422</v>
      </c>
      <c r="AC947">
        <v>29</v>
      </c>
      <c r="AD947">
        <v>250</v>
      </c>
      <c r="AE947">
        <v>12</v>
      </c>
      <c r="AF947">
        <v>1</v>
      </c>
      <c r="AG947">
        <v>10</v>
      </c>
      <c r="AH947">
        <v>1</v>
      </c>
      <c r="AI947">
        <v>0</v>
      </c>
      <c r="AJ947">
        <v>4</v>
      </c>
      <c r="AK947">
        <v>2</v>
      </c>
      <c r="AL947">
        <v>3</v>
      </c>
      <c r="AM947">
        <v>0</v>
      </c>
      <c r="AN947">
        <v>0</v>
      </c>
      <c r="AO947">
        <v>0</v>
      </c>
      <c r="AP947">
        <v>0</v>
      </c>
      <c r="AQ947">
        <v>1</v>
      </c>
      <c r="AR947">
        <v>1</v>
      </c>
      <c r="AS947">
        <v>96</v>
      </c>
      <c r="AT947">
        <v>0</v>
      </c>
      <c r="AU947">
        <v>0</v>
      </c>
      <c r="AV947">
        <v>0</v>
      </c>
      <c r="AW947">
        <v>4</v>
      </c>
      <c r="AX947">
        <v>0</v>
      </c>
      <c r="AY947">
        <v>2</v>
      </c>
      <c r="AZ947">
        <v>0</v>
      </c>
      <c r="BA947">
        <v>1</v>
      </c>
      <c r="BB947">
        <v>0</v>
      </c>
      <c r="BC947">
        <v>2</v>
      </c>
      <c r="BD947">
        <v>3</v>
      </c>
      <c r="BE947">
        <v>422</v>
      </c>
      <c r="BF947">
        <v>196</v>
      </c>
      <c r="BG947">
        <v>22</v>
      </c>
      <c r="BH947">
        <v>144</v>
      </c>
      <c r="BI947">
        <v>3</v>
      </c>
      <c r="BJ947">
        <v>0</v>
      </c>
      <c r="BK947">
        <v>0</v>
      </c>
      <c r="BL947">
        <v>9</v>
      </c>
      <c r="BM947">
        <v>1</v>
      </c>
      <c r="BN947">
        <v>1</v>
      </c>
      <c r="BO947">
        <v>0</v>
      </c>
      <c r="BP947">
        <v>0</v>
      </c>
      <c r="BQ947">
        <v>0</v>
      </c>
      <c r="BR947">
        <v>0</v>
      </c>
      <c r="BS947">
        <v>1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1</v>
      </c>
      <c r="BZ947">
        <v>1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5</v>
      </c>
      <c r="CG947">
        <v>0</v>
      </c>
      <c r="CH947">
        <v>8</v>
      </c>
      <c r="CI947">
        <v>196</v>
      </c>
      <c r="CJ947">
        <v>26</v>
      </c>
      <c r="CK947">
        <v>10</v>
      </c>
      <c r="CL947">
        <v>3</v>
      </c>
      <c r="CM947">
        <v>1</v>
      </c>
      <c r="CN947">
        <v>1</v>
      </c>
      <c r="CO947">
        <v>1</v>
      </c>
      <c r="CP947">
        <v>1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1</v>
      </c>
      <c r="CX947">
        <v>0</v>
      </c>
      <c r="CY947">
        <v>0</v>
      </c>
      <c r="CZ947">
        <v>0</v>
      </c>
      <c r="DA947">
        <v>0</v>
      </c>
      <c r="DB947">
        <v>1</v>
      </c>
      <c r="DC947">
        <v>1</v>
      </c>
      <c r="DD947">
        <v>1</v>
      </c>
      <c r="DE947">
        <v>0</v>
      </c>
      <c r="DF947">
        <v>0</v>
      </c>
      <c r="DG947">
        <v>1</v>
      </c>
      <c r="DH947">
        <v>4</v>
      </c>
      <c r="DI947">
        <v>26</v>
      </c>
      <c r="DJ947">
        <v>54</v>
      </c>
      <c r="DK947">
        <v>20</v>
      </c>
      <c r="DL947">
        <v>1</v>
      </c>
      <c r="DM947">
        <v>2</v>
      </c>
      <c r="DN947">
        <v>16</v>
      </c>
      <c r="DO947">
        <v>0</v>
      </c>
      <c r="DP947">
        <v>0</v>
      </c>
      <c r="DQ947">
        <v>1</v>
      </c>
      <c r="DR947">
        <v>0</v>
      </c>
      <c r="DS947">
        <v>0</v>
      </c>
      <c r="DT947">
        <v>1</v>
      </c>
      <c r="DU947">
        <v>1</v>
      </c>
      <c r="DV947">
        <v>0</v>
      </c>
      <c r="DW947">
        <v>0</v>
      </c>
      <c r="DX947">
        <v>2</v>
      </c>
      <c r="DY947">
        <v>1</v>
      </c>
      <c r="DZ947">
        <v>2</v>
      </c>
      <c r="EA947">
        <v>1</v>
      </c>
      <c r="EB947">
        <v>0</v>
      </c>
      <c r="EC947">
        <v>0</v>
      </c>
      <c r="ED947">
        <v>1</v>
      </c>
      <c r="EE947">
        <v>1</v>
      </c>
      <c r="EF947">
        <v>0</v>
      </c>
      <c r="EG947">
        <v>0</v>
      </c>
      <c r="EH947">
        <v>1</v>
      </c>
      <c r="EI947">
        <v>2</v>
      </c>
      <c r="EJ947">
        <v>0</v>
      </c>
      <c r="EK947">
        <v>0</v>
      </c>
      <c r="EL947">
        <v>1</v>
      </c>
      <c r="EM947">
        <v>54</v>
      </c>
      <c r="EN947">
        <v>46</v>
      </c>
      <c r="EO947">
        <v>3</v>
      </c>
      <c r="EP947">
        <v>0</v>
      </c>
      <c r="EQ947">
        <v>35</v>
      </c>
      <c r="ER947">
        <v>1</v>
      </c>
      <c r="ES947">
        <v>0</v>
      </c>
      <c r="ET947">
        <v>0</v>
      </c>
      <c r="EU947">
        <v>1</v>
      </c>
      <c r="EV947">
        <v>0</v>
      </c>
      <c r="EW947">
        <v>0</v>
      </c>
      <c r="EX947">
        <v>0</v>
      </c>
      <c r="EY947">
        <v>0</v>
      </c>
      <c r="EZ947">
        <v>0</v>
      </c>
      <c r="FA947">
        <v>4</v>
      </c>
      <c r="FB947">
        <v>0</v>
      </c>
      <c r="FC947">
        <v>0</v>
      </c>
      <c r="FD947">
        <v>0</v>
      </c>
      <c r="FE947">
        <v>0</v>
      </c>
      <c r="FF947">
        <v>1</v>
      </c>
      <c r="FG947">
        <v>0</v>
      </c>
      <c r="FH947">
        <v>0</v>
      </c>
      <c r="FI947">
        <v>1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0</v>
      </c>
      <c r="FP947">
        <v>0</v>
      </c>
      <c r="FQ947">
        <v>46</v>
      </c>
      <c r="FR947">
        <v>77</v>
      </c>
      <c r="FS947">
        <v>13</v>
      </c>
      <c r="FT947">
        <v>7</v>
      </c>
      <c r="FU947">
        <v>0</v>
      </c>
      <c r="FV947">
        <v>8</v>
      </c>
      <c r="FW947">
        <v>0</v>
      </c>
      <c r="FX947">
        <v>1</v>
      </c>
      <c r="FY947">
        <v>26</v>
      </c>
      <c r="FZ947">
        <v>5</v>
      </c>
      <c r="GA947">
        <v>0</v>
      </c>
      <c r="GB947">
        <v>0</v>
      </c>
      <c r="GC947">
        <v>0</v>
      </c>
      <c r="GD947">
        <v>1</v>
      </c>
      <c r="GE947">
        <v>0</v>
      </c>
      <c r="GF947">
        <v>1</v>
      </c>
      <c r="GG947">
        <v>2</v>
      </c>
      <c r="GH947">
        <v>0</v>
      </c>
      <c r="GI947">
        <v>0</v>
      </c>
      <c r="GJ947">
        <v>3</v>
      </c>
      <c r="GK947">
        <v>0</v>
      </c>
      <c r="GL947">
        <v>1</v>
      </c>
      <c r="GM947">
        <v>3</v>
      </c>
      <c r="GN947">
        <v>0</v>
      </c>
      <c r="GO947">
        <v>0</v>
      </c>
      <c r="GP947">
        <v>1</v>
      </c>
      <c r="GQ947">
        <v>4</v>
      </c>
      <c r="GR947">
        <v>0</v>
      </c>
      <c r="GS947">
        <v>0</v>
      </c>
      <c r="GT947">
        <v>1</v>
      </c>
      <c r="GU947">
        <v>77</v>
      </c>
      <c r="GV947">
        <v>84</v>
      </c>
      <c r="GW947">
        <v>26</v>
      </c>
      <c r="GX947">
        <v>4</v>
      </c>
      <c r="GY947">
        <v>1</v>
      </c>
      <c r="GZ947">
        <v>0</v>
      </c>
      <c r="HA947">
        <v>25</v>
      </c>
      <c r="HB947">
        <v>1</v>
      </c>
      <c r="HC947">
        <v>1</v>
      </c>
      <c r="HD947">
        <v>6</v>
      </c>
      <c r="HE947">
        <v>0</v>
      </c>
      <c r="HF947">
        <v>0</v>
      </c>
      <c r="HG947">
        <v>1</v>
      </c>
      <c r="HH947">
        <v>0</v>
      </c>
      <c r="HI947">
        <v>1</v>
      </c>
      <c r="HJ947">
        <v>0</v>
      </c>
      <c r="HK947">
        <v>0</v>
      </c>
      <c r="HL947">
        <v>0</v>
      </c>
      <c r="HM947">
        <v>1</v>
      </c>
      <c r="HN947">
        <v>2</v>
      </c>
      <c r="HO947">
        <v>2</v>
      </c>
      <c r="HP947">
        <v>1</v>
      </c>
      <c r="HQ947">
        <v>0</v>
      </c>
      <c r="HR947">
        <v>0</v>
      </c>
      <c r="HS947">
        <v>2</v>
      </c>
      <c r="HT947">
        <v>0</v>
      </c>
      <c r="HU947">
        <v>1</v>
      </c>
      <c r="HV947">
        <v>1</v>
      </c>
      <c r="HW947">
        <v>6</v>
      </c>
      <c r="HX947">
        <v>2</v>
      </c>
      <c r="HY947">
        <v>84</v>
      </c>
      <c r="HZ947">
        <v>44</v>
      </c>
      <c r="IA947">
        <v>23</v>
      </c>
      <c r="IB947">
        <v>6</v>
      </c>
      <c r="IC947">
        <v>1</v>
      </c>
      <c r="ID947">
        <v>4</v>
      </c>
      <c r="IE947">
        <v>2</v>
      </c>
      <c r="IF947">
        <v>0</v>
      </c>
      <c r="IG947">
        <v>1</v>
      </c>
      <c r="IH947">
        <v>0</v>
      </c>
      <c r="II947">
        <v>1</v>
      </c>
      <c r="IJ947">
        <v>0</v>
      </c>
      <c r="IK947">
        <v>0</v>
      </c>
      <c r="IL947">
        <v>1</v>
      </c>
      <c r="IM947">
        <v>0</v>
      </c>
      <c r="IN947">
        <v>0</v>
      </c>
      <c r="IO947">
        <v>0</v>
      </c>
      <c r="IP947">
        <v>0</v>
      </c>
      <c r="IQ947">
        <v>0</v>
      </c>
      <c r="IR947">
        <v>0</v>
      </c>
      <c r="IS947">
        <v>0</v>
      </c>
      <c r="IT947">
        <v>2</v>
      </c>
      <c r="IU947">
        <v>0</v>
      </c>
      <c r="IV947">
        <v>0</v>
      </c>
      <c r="IW947">
        <v>1</v>
      </c>
      <c r="IX947">
        <v>0</v>
      </c>
      <c r="IY947">
        <v>0</v>
      </c>
      <c r="IZ947">
        <v>1</v>
      </c>
      <c r="JA947">
        <v>1</v>
      </c>
      <c r="JB947">
        <v>0</v>
      </c>
      <c r="JC947">
        <v>44</v>
      </c>
      <c r="JD947" t="s">
        <v>0</v>
      </c>
      <c r="JE947" t="s">
        <v>0</v>
      </c>
      <c r="JF947" t="s">
        <v>0</v>
      </c>
      <c r="JG947" t="s">
        <v>0</v>
      </c>
      <c r="JH947" t="s">
        <v>0</v>
      </c>
      <c r="JI947" t="s">
        <v>0</v>
      </c>
      <c r="JJ947" t="s">
        <v>0</v>
      </c>
      <c r="JK947" t="s">
        <v>0</v>
      </c>
      <c r="JL947" t="s">
        <v>0</v>
      </c>
      <c r="JM947" t="s">
        <v>0</v>
      </c>
      <c r="JN947" t="s">
        <v>0</v>
      </c>
      <c r="JO947" t="s">
        <v>0</v>
      </c>
      <c r="JP947" t="s">
        <v>0</v>
      </c>
      <c r="JQ947" t="s">
        <v>0</v>
      </c>
      <c r="JR947" t="s">
        <v>0</v>
      </c>
      <c r="JS947" t="s">
        <v>0</v>
      </c>
      <c r="JT947" t="s">
        <v>0</v>
      </c>
      <c r="JU947" t="s">
        <v>0</v>
      </c>
      <c r="JV947" t="s">
        <v>0</v>
      </c>
      <c r="JW947">
        <v>3</v>
      </c>
      <c r="JX947">
        <v>0</v>
      </c>
      <c r="JY947">
        <v>0</v>
      </c>
      <c r="JZ947">
        <v>0</v>
      </c>
      <c r="KA947">
        <v>0</v>
      </c>
      <c r="KB947">
        <v>1</v>
      </c>
      <c r="KC947">
        <v>0</v>
      </c>
      <c r="KD947">
        <v>0</v>
      </c>
      <c r="KE947">
        <v>0</v>
      </c>
      <c r="KF947">
        <v>0</v>
      </c>
      <c r="KG947">
        <v>0</v>
      </c>
      <c r="KH947">
        <v>0</v>
      </c>
      <c r="KI947">
        <v>0</v>
      </c>
      <c r="KJ947">
        <v>0</v>
      </c>
      <c r="KK947">
        <v>2</v>
      </c>
      <c r="KL947">
        <v>0</v>
      </c>
      <c r="KM947">
        <v>0</v>
      </c>
      <c r="KN947">
        <v>0</v>
      </c>
      <c r="KO947">
        <v>0</v>
      </c>
      <c r="KP947">
        <v>0</v>
      </c>
      <c r="KQ947">
        <v>0</v>
      </c>
      <c r="KR947">
        <v>3</v>
      </c>
      <c r="KS947">
        <v>0</v>
      </c>
      <c r="KT947">
        <v>0</v>
      </c>
      <c r="KU947">
        <v>0</v>
      </c>
      <c r="KV947">
        <v>0</v>
      </c>
      <c r="KW947">
        <v>0</v>
      </c>
      <c r="KX947">
        <v>0</v>
      </c>
      <c r="KY947">
        <v>0</v>
      </c>
      <c r="KZ947">
        <v>0</v>
      </c>
      <c r="LA947">
        <v>0</v>
      </c>
      <c r="LB947">
        <v>0</v>
      </c>
      <c r="LC947">
        <v>0</v>
      </c>
      <c r="LD947">
        <v>0</v>
      </c>
      <c r="LE947">
        <v>0</v>
      </c>
      <c r="LF947">
        <v>0</v>
      </c>
      <c r="LG947">
        <v>0</v>
      </c>
      <c r="LH947">
        <v>0</v>
      </c>
      <c r="LI947">
        <v>0</v>
      </c>
      <c r="LJ947">
        <v>0</v>
      </c>
      <c r="LK947">
        <v>0</v>
      </c>
      <c r="LL947">
        <v>0</v>
      </c>
      <c r="LM947">
        <v>0</v>
      </c>
      <c r="LN947">
        <v>0</v>
      </c>
      <c r="LO947">
        <v>0</v>
      </c>
      <c r="LP947">
        <v>0</v>
      </c>
      <c r="LQ947">
        <v>0</v>
      </c>
      <c r="LR947">
        <v>0</v>
      </c>
      <c r="LS947">
        <v>0</v>
      </c>
      <c r="LT947">
        <v>0</v>
      </c>
      <c r="LU947">
        <v>0</v>
      </c>
      <c r="LV947">
        <v>2</v>
      </c>
      <c r="LW947">
        <v>0</v>
      </c>
      <c r="LX947">
        <v>0</v>
      </c>
      <c r="LY947">
        <v>1</v>
      </c>
      <c r="LZ947">
        <v>0</v>
      </c>
      <c r="MA947">
        <v>0</v>
      </c>
      <c r="MB947">
        <v>0</v>
      </c>
      <c r="MC947">
        <v>0</v>
      </c>
      <c r="MD947">
        <v>1</v>
      </c>
      <c r="ME947">
        <v>0</v>
      </c>
      <c r="MF947">
        <v>0</v>
      </c>
      <c r="MG947">
        <v>0</v>
      </c>
      <c r="MH947">
        <v>0</v>
      </c>
      <c r="MI947">
        <v>0</v>
      </c>
      <c r="MJ947">
        <v>0</v>
      </c>
      <c r="MK947">
        <v>0</v>
      </c>
      <c r="ML947">
        <v>0</v>
      </c>
      <c r="MM947">
        <v>2</v>
      </c>
    </row>
    <row r="948" spans="1:351">
      <c r="A948" t="s">
        <v>31</v>
      </c>
      <c r="B948" t="s">
        <v>2</v>
      </c>
      <c r="C948" t="str">
        <f>"206301"</f>
        <v>206301</v>
      </c>
      <c r="D948" t="s">
        <v>30</v>
      </c>
      <c r="E948">
        <v>23</v>
      </c>
      <c r="F948">
        <v>159</v>
      </c>
      <c r="G948">
        <v>161</v>
      </c>
      <c r="H948">
        <v>74</v>
      </c>
      <c r="I948">
        <v>87</v>
      </c>
      <c r="J948">
        <v>0</v>
      </c>
      <c r="K948">
        <v>1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87</v>
      </c>
      <c r="T948">
        <v>0</v>
      </c>
      <c r="U948">
        <v>0</v>
      </c>
      <c r="V948">
        <v>87</v>
      </c>
      <c r="W948">
        <v>5</v>
      </c>
      <c r="X948">
        <v>3</v>
      </c>
      <c r="Y948">
        <v>1</v>
      </c>
      <c r="Z948">
        <v>1</v>
      </c>
      <c r="AA948">
        <v>82</v>
      </c>
      <c r="AB948">
        <v>34</v>
      </c>
      <c r="AC948">
        <v>6</v>
      </c>
      <c r="AD948">
        <v>17</v>
      </c>
      <c r="AE948">
        <v>0</v>
      </c>
      <c r="AF948">
        <v>0</v>
      </c>
      <c r="AG948">
        <v>1</v>
      </c>
      <c r="AH948">
        <v>0</v>
      </c>
      <c r="AI948">
        <v>0</v>
      </c>
      <c r="AJ948">
        <v>1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4</v>
      </c>
      <c r="AT948">
        <v>0</v>
      </c>
      <c r="AU948">
        <v>0</v>
      </c>
      <c r="AV948">
        <v>0</v>
      </c>
      <c r="AW948">
        <v>1</v>
      </c>
      <c r="AX948">
        <v>1</v>
      </c>
      <c r="AY948">
        <v>0</v>
      </c>
      <c r="AZ948">
        <v>0</v>
      </c>
      <c r="BA948">
        <v>0</v>
      </c>
      <c r="BB948">
        <v>0</v>
      </c>
      <c r="BC948">
        <v>1</v>
      </c>
      <c r="BD948">
        <v>2</v>
      </c>
      <c r="BE948">
        <v>34</v>
      </c>
      <c r="BF948">
        <v>19</v>
      </c>
      <c r="BG948">
        <v>1</v>
      </c>
      <c r="BH948">
        <v>16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1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1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19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3</v>
      </c>
      <c r="DK948">
        <v>1</v>
      </c>
      <c r="DL948">
        <v>0</v>
      </c>
      <c r="DM948">
        <v>0</v>
      </c>
      <c r="DN948">
        <v>1</v>
      </c>
      <c r="DO948">
        <v>0</v>
      </c>
      <c r="DP948">
        <v>1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3</v>
      </c>
      <c r="EN948">
        <v>2</v>
      </c>
      <c r="EO948">
        <v>0</v>
      </c>
      <c r="EP948">
        <v>0</v>
      </c>
      <c r="EQ948">
        <v>1</v>
      </c>
      <c r="ER948">
        <v>0</v>
      </c>
      <c r="ES948">
        <v>0</v>
      </c>
      <c r="ET948">
        <v>1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0</v>
      </c>
      <c r="FP948">
        <v>0</v>
      </c>
      <c r="FQ948">
        <v>2</v>
      </c>
      <c r="FR948">
        <v>23</v>
      </c>
      <c r="FS948">
        <v>1</v>
      </c>
      <c r="FT948">
        <v>1</v>
      </c>
      <c r="FU948">
        <v>0</v>
      </c>
      <c r="FV948">
        <v>3</v>
      </c>
      <c r="FW948">
        <v>0</v>
      </c>
      <c r="FX948">
        <v>0</v>
      </c>
      <c r="FY948">
        <v>18</v>
      </c>
      <c r="FZ948">
        <v>0</v>
      </c>
      <c r="GA948">
        <v>0</v>
      </c>
      <c r="GB948">
        <v>0</v>
      </c>
      <c r="GC948">
        <v>0</v>
      </c>
      <c r="GD948">
        <v>0</v>
      </c>
      <c r="GE948">
        <v>0</v>
      </c>
      <c r="GF948">
        <v>0</v>
      </c>
      <c r="GG948">
        <v>0</v>
      </c>
      <c r="GH948">
        <v>0</v>
      </c>
      <c r="GI948">
        <v>0</v>
      </c>
      <c r="GJ948">
        <v>0</v>
      </c>
      <c r="GK948">
        <v>0</v>
      </c>
      <c r="GL948">
        <v>0</v>
      </c>
      <c r="GM948">
        <v>0</v>
      </c>
      <c r="GN948">
        <v>0</v>
      </c>
      <c r="GO948">
        <v>0</v>
      </c>
      <c r="GP948">
        <v>0</v>
      </c>
      <c r="GQ948">
        <v>0</v>
      </c>
      <c r="GR948">
        <v>0</v>
      </c>
      <c r="GS948">
        <v>0</v>
      </c>
      <c r="GT948">
        <v>0</v>
      </c>
      <c r="GU948">
        <v>23</v>
      </c>
      <c r="GV948">
        <v>0</v>
      </c>
      <c r="GW948">
        <v>0</v>
      </c>
      <c r="GX948">
        <v>0</v>
      </c>
      <c r="GY948">
        <v>0</v>
      </c>
      <c r="GZ948">
        <v>0</v>
      </c>
      <c r="HA948">
        <v>0</v>
      </c>
      <c r="HB948">
        <v>0</v>
      </c>
      <c r="HC948">
        <v>0</v>
      </c>
      <c r="HD948">
        <v>0</v>
      </c>
      <c r="HE948">
        <v>0</v>
      </c>
      <c r="HF948">
        <v>0</v>
      </c>
      <c r="HG948">
        <v>0</v>
      </c>
      <c r="HH948">
        <v>0</v>
      </c>
      <c r="HI948">
        <v>0</v>
      </c>
      <c r="HJ948">
        <v>0</v>
      </c>
      <c r="HK948">
        <v>0</v>
      </c>
      <c r="HL948">
        <v>0</v>
      </c>
      <c r="HM948">
        <v>0</v>
      </c>
      <c r="HN948">
        <v>0</v>
      </c>
      <c r="HO948">
        <v>0</v>
      </c>
      <c r="HP948">
        <v>0</v>
      </c>
      <c r="HQ948">
        <v>0</v>
      </c>
      <c r="HR948">
        <v>0</v>
      </c>
      <c r="HS948">
        <v>0</v>
      </c>
      <c r="HT948">
        <v>0</v>
      </c>
      <c r="HU948">
        <v>0</v>
      </c>
      <c r="HV948">
        <v>0</v>
      </c>
      <c r="HW948">
        <v>0</v>
      </c>
      <c r="HX948">
        <v>0</v>
      </c>
      <c r="HY948">
        <v>0</v>
      </c>
      <c r="HZ948">
        <v>1</v>
      </c>
      <c r="IA948">
        <v>1</v>
      </c>
      <c r="IB948">
        <v>0</v>
      </c>
      <c r="IC948">
        <v>0</v>
      </c>
      <c r="ID948">
        <v>0</v>
      </c>
      <c r="IE948">
        <v>0</v>
      </c>
      <c r="IF948">
        <v>0</v>
      </c>
      <c r="IG948">
        <v>0</v>
      </c>
      <c r="IH948">
        <v>0</v>
      </c>
      <c r="II948">
        <v>0</v>
      </c>
      <c r="IJ948">
        <v>0</v>
      </c>
      <c r="IK948">
        <v>0</v>
      </c>
      <c r="IL948">
        <v>0</v>
      </c>
      <c r="IM948">
        <v>0</v>
      </c>
      <c r="IN948">
        <v>0</v>
      </c>
      <c r="IO948">
        <v>0</v>
      </c>
      <c r="IP948">
        <v>0</v>
      </c>
      <c r="IQ948">
        <v>0</v>
      </c>
      <c r="IR948">
        <v>0</v>
      </c>
      <c r="IS948">
        <v>0</v>
      </c>
      <c r="IT948">
        <v>0</v>
      </c>
      <c r="IU948">
        <v>0</v>
      </c>
      <c r="IV948">
        <v>0</v>
      </c>
      <c r="IW948">
        <v>0</v>
      </c>
      <c r="IX948">
        <v>0</v>
      </c>
      <c r="IY948">
        <v>0</v>
      </c>
      <c r="IZ948">
        <v>0</v>
      </c>
      <c r="JA948">
        <v>0</v>
      </c>
      <c r="JB948">
        <v>0</v>
      </c>
      <c r="JC948">
        <v>1</v>
      </c>
      <c r="JD948" t="s">
        <v>0</v>
      </c>
      <c r="JE948" t="s">
        <v>0</v>
      </c>
      <c r="JF948" t="s">
        <v>0</v>
      </c>
      <c r="JG948" t="s">
        <v>0</v>
      </c>
      <c r="JH948" t="s">
        <v>0</v>
      </c>
      <c r="JI948" t="s">
        <v>0</v>
      </c>
      <c r="JJ948" t="s">
        <v>0</v>
      </c>
      <c r="JK948" t="s">
        <v>0</v>
      </c>
      <c r="JL948" t="s">
        <v>0</v>
      </c>
      <c r="JM948" t="s">
        <v>0</v>
      </c>
      <c r="JN948" t="s">
        <v>0</v>
      </c>
      <c r="JO948" t="s">
        <v>0</v>
      </c>
      <c r="JP948" t="s">
        <v>0</v>
      </c>
      <c r="JQ948" t="s">
        <v>0</v>
      </c>
      <c r="JR948" t="s">
        <v>0</v>
      </c>
      <c r="JS948" t="s">
        <v>0</v>
      </c>
      <c r="JT948" t="s">
        <v>0</v>
      </c>
      <c r="JU948" t="s">
        <v>0</v>
      </c>
      <c r="JV948" t="s">
        <v>0</v>
      </c>
      <c r="JW948">
        <v>0</v>
      </c>
      <c r="JX948">
        <v>0</v>
      </c>
      <c r="JY948">
        <v>0</v>
      </c>
      <c r="JZ948">
        <v>0</v>
      </c>
      <c r="KA948">
        <v>0</v>
      </c>
      <c r="KB948">
        <v>0</v>
      </c>
      <c r="KC948">
        <v>0</v>
      </c>
      <c r="KD948">
        <v>0</v>
      </c>
      <c r="KE948">
        <v>0</v>
      </c>
      <c r="KF948">
        <v>0</v>
      </c>
      <c r="KG948">
        <v>0</v>
      </c>
      <c r="KH948">
        <v>0</v>
      </c>
      <c r="KI948">
        <v>0</v>
      </c>
      <c r="KJ948">
        <v>0</v>
      </c>
      <c r="KK948">
        <v>0</v>
      </c>
      <c r="KL948">
        <v>0</v>
      </c>
      <c r="KM948">
        <v>0</v>
      </c>
      <c r="KN948">
        <v>0</v>
      </c>
      <c r="KO948">
        <v>0</v>
      </c>
      <c r="KP948">
        <v>0</v>
      </c>
      <c r="KQ948">
        <v>0</v>
      </c>
      <c r="KR948">
        <v>0</v>
      </c>
      <c r="KS948">
        <v>0</v>
      </c>
      <c r="KT948">
        <v>0</v>
      </c>
      <c r="KU948">
        <v>0</v>
      </c>
      <c r="KV948">
        <v>0</v>
      </c>
      <c r="KW948">
        <v>0</v>
      </c>
      <c r="KX948">
        <v>0</v>
      </c>
      <c r="KY948">
        <v>0</v>
      </c>
      <c r="KZ948">
        <v>0</v>
      </c>
      <c r="LA948">
        <v>0</v>
      </c>
      <c r="LB948">
        <v>0</v>
      </c>
      <c r="LC948">
        <v>0</v>
      </c>
      <c r="LD948">
        <v>0</v>
      </c>
      <c r="LE948">
        <v>0</v>
      </c>
      <c r="LF948">
        <v>0</v>
      </c>
      <c r="LG948">
        <v>0</v>
      </c>
      <c r="LH948">
        <v>0</v>
      </c>
      <c r="LI948">
        <v>0</v>
      </c>
      <c r="LJ948">
        <v>0</v>
      </c>
      <c r="LK948">
        <v>0</v>
      </c>
      <c r="LL948">
        <v>0</v>
      </c>
      <c r="LM948">
        <v>0</v>
      </c>
      <c r="LN948">
        <v>0</v>
      </c>
      <c r="LO948">
        <v>0</v>
      </c>
      <c r="LP948">
        <v>0</v>
      </c>
      <c r="LQ948">
        <v>0</v>
      </c>
      <c r="LR948">
        <v>0</v>
      </c>
      <c r="LS948">
        <v>0</v>
      </c>
      <c r="LT948">
        <v>0</v>
      </c>
      <c r="LU948">
        <v>0</v>
      </c>
      <c r="LV948">
        <v>0</v>
      </c>
      <c r="LW948">
        <v>0</v>
      </c>
      <c r="LX948">
        <v>0</v>
      </c>
      <c r="LY948">
        <v>0</v>
      </c>
      <c r="LZ948">
        <v>0</v>
      </c>
      <c r="MA948">
        <v>0</v>
      </c>
      <c r="MB948">
        <v>0</v>
      </c>
      <c r="MC948">
        <v>0</v>
      </c>
      <c r="MD948">
        <v>0</v>
      </c>
      <c r="ME948">
        <v>0</v>
      </c>
      <c r="MF948">
        <v>0</v>
      </c>
      <c r="MG948">
        <v>0</v>
      </c>
      <c r="MH948">
        <v>0</v>
      </c>
      <c r="MI948">
        <v>0</v>
      </c>
      <c r="MJ948">
        <v>0</v>
      </c>
      <c r="MK948">
        <v>0</v>
      </c>
      <c r="ML948">
        <v>0</v>
      </c>
      <c r="MM948">
        <v>0</v>
      </c>
    </row>
    <row r="949" spans="1:351">
      <c r="A949" t="s">
        <v>29</v>
      </c>
      <c r="B949" t="s">
        <v>2</v>
      </c>
      <c r="C949" t="str">
        <f>"206301"</f>
        <v>206301</v>
      </c>
      <c r="D949" t="s">
        <v>28</v>
      </c>
      <c r="E949">
        <v>24</v>
      </c>
      <c r="F949">
        <v>1920</v>
      </c>
      <c r="G949">
        <v>1480</v>
      </c>
      <c r="H949">
        <v>652</v>
      </c>
      <c r="I949">
        <v>828</v>
      </c>
      <c r="J949">
        <v>0</v>
      </c>
      <c r="K949">
        <v>6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828</v>
      </c>
      <c r="T949">
        <v>0</v>
      </c>
      <c r="U949">
        <v>0</v>
      </c>
      <c r="V949">
        <v>828</v>
      </c>
      <c r="W949">
        <v>15</v>
      </c>
      <c r="X949">
        <v>15</v>
      </c>
      <c r="Y949">
        <v>0</v>
      </c>
      <c r="Z949">
        <v>0</v>
      </c>
      <c r="AA949">
        <v>813</v>
      </c>
      <c r="AB949">
        <v>297</v>
      </c>
      <c r="AC949">
        <v>18</v>
      </c>
      <c r="AD949">
        <v>204</v>
      </c>
      <c r="AE949">
        <v>5</v>
      </c>
      <c r="AF949">
        <v>0</v>
      </c>
      <c r="AG949">
        <v>7</v>
      </c>
      <c r="AH949">
        <v>1</v>
      </c>
      <c r="AI949">
        <v>1</v>
      </c>
      <c r="AJ949">
        <v>0</v>
      </c>
      <c r="AK949">
        <v>3</v>
      </c>
      <c r="AL949">
        <v>0</v>
      </c>
      <c r="AM949">
        <v>1</v>
      </c>
      <c r="AN949">
        <v>0</v>
      </c>
      <c r="AO949">
        <v>0</v>
      </c>
      <c r="AP949">
        <v>1</v>
      </c>
      <c r="AQ949">
        <v>0</v>
      </c>
      <c r="AR949">
        <v>1</v>
      </c>
      <c r="AS949">
        <v>39</v>
      </c>
      <c r="AT949">
        <v>0</v>
      </c>
      <c r="AU949">
        <v>0</v>
      </c>
      <c r="AV949">
        <v>0</v>
      </c>
      <c r="AW949">
        <v>2</v>
      </c>
      <c r="AX949">
        <v>0</v>
      </c>
      <c r="AY949">
        <v>0</v>
      </c>
      <c r="AZ949">
        <v>0</v>
      </c>
      <c r="BA949">
        <v>0</v>
      </c>
      <c r="BB949">
        <v>1</v>
      </c>
      <c r="BC949">
        <v>0</v>
      </c>
      <c r="BD949">
        <v>13</v>
      </c>
      <c r="BE949">
        <v>297</v>
      </c>
      <c r="BF949">
        <v>182</v>
      </c>
      <c r="BG949">
        <v>9</v>
      </c>
      <c r="BH949">
        <v>151</v>
      </c>
      <c r="BI949">
        <v>2</v>
      </c>
      <c r="BJ949">
        <v>1</v>
      </c>
      <c r="BK949">
        <v>0</v>
      </c>
      <c r="BL949">
        <v>1</v>
      </c>
      <c r="BM949">
        <v>1</v>
      </c>
      <c r="BN949">
        <v>0</v>
      </c>
      <c r="BO949">
        <v>0</v>
      </c>
      <c r="BP949">
        <v>0</v>
      </c>
      <c r="BQ949">
        <v>0</v>
      </c>
      <c r="BR949">
        <v>1</v>
      </c>
      <c r="BS949">
        <v>0</v>
      </c>
      <c r="BT949">
        <v>1</v>
      </c>
      <c r="BU949">
        <v>4</v>
      </c>
      <c r="BV949">
        <v>1</v>
      </c>
      <c r="BW949">
        <v>0</v>
      </c>
      <c r="BX949">
        <v>0</v>
      </c>
      <c r="BY949">
        <v>0</v>
      </c>
      <c r="BZ949">
        <v>1</v>
      </c>
      <c r="CA949">
        <v>1</v>
      </c>
      <c r="CB949">
        <v>0</v>
      </c>
      <c r="CC949">
        <v>0</v>
      </c>
      <c r="CD949">
        <v>0</v>
      </c>
      <c r="CE949">
        <v>0</v>
      </c>
      <c r="CF949">
        <v>1</v>
      </c>
      <c r="CG949">
        <v>0</v>
      </c>
      <c r="CH949">
        <v>7</v>
      </c>
      <c r="CI949">
        <v>182</v>
      </c>
      <c r="CJ949">
        <v>32</v>
      </c>
      <c r="CK949">
        <v>18</v>
      </c>
      <c r="CL949">
        <v>3</v>
      </c>
      <c r="CM949">
        <v>0</v>
      </c>
      <c r="CN949">
        <v>2</v>
      </c>
      <c r="CO949">
        <v>0</v>
      </c>
      <c r="CP949">
        <v>2</v>
      </c>
      <c r="CQ949">
        <v>1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1</v>
      </c>
      <c r="DE949">
        <v>2</v>
      </c>
      <c r="DF949">
        <v>0</v>
      </c>
      <c r="DG949">
        <v>0</v>
      </c>
      <c r="DH949">
        <v>3</v>
      </c>
      <c r="DI949">
        <v>32</v>
      </c>
      <c r="DJ949">
        <v>54</v>
      </c>
      <c r="DK949">
        <v>22</v>
      </c>
      <c r="DL949">
        <v>2</v>
      </c>
      <c r="DM949">
        <v>0</v>
      </c>
      <c r="DN949">
        <v>23</v>
      </c>
      <c r="DO949">
        <v>0</v>
      </c>
      <c r="DP949">
        <v>1</v>
      </c>
      <c r="DQ949">
        <v>0</v>
      </c>
      <c r="DR949">
        <v>0</v>
      </c>
      <c r="DS949">
        <v>0</v>
      </c>
      <c r="DT949">
        <v>0</v>
      </c>
      <c r="DU949">
        <v>2</v>
      </c>
      <c r="DV949">
        <v>0</v>
      </c>
      <c r="DW949">
        <v>1</v>
      </c>
      <c r="DX949">
        <v>0</v>
      </c>
      <c r="DY949">
        <v>1</v>
      </c>
      <c r="DZ949">
        <v>0</v>
      </c>
      <c r="EA949">
        <v>0</v>
      </c>
      <c r="EB949">
        <v>0</v>
      </c>
      <c r="EC949">
        <v>0</v>
      </c>
      <c r="ED949">
        <v>1</v>
      </c>
      <c r="EE949">
        <v>0</v>
      </c>
      <c r="EF949">
        <v>0</v>
      </c>
      <c r="EG949">
        <v>0</v>
      </c>
      <c r="EH949">
        <v>1</v>
      </c>
      <c r="EI949">
        <v>0</v>
      </c>
      <c r="EJ949">
        <v>0</v>
      </c>
      <c r="EK949">
        <v>0</v>
      </c>
      <c r="EL949">
        <v>0</v>
      </c>
      <c r="EM949">
        <v>54</v>
      </c>
      <c r="EN949">
        <v>30</v>
      </c>
      <c r="EO949">
        <v>0</v>
      </c>
      <c r="EP949">
        <v>2</v>
      </c>
      <c r="EQ949">
        <v>19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1</v>
      </c>
      <c r="EY949">
        <v>0</v>
      </c>
      <c r="EZ949">
        <v>0</v>
      </c>
      <c r="FA949">
        <v>4</v>
      </c>
      <c r="FB949">
        <v>0</v>
      </c>
      <c r="FC949">
        <v>0</v>
      </c>
      <c r="FD949">
        <v>1</v>
      </c>
      <c r="FE949">
        <v>2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1</v>
      </c>
      <c r="FL949">
        <v>0</v>
      </c>
      <c r="FM949">
        <v>0</v>
      </c>
      <c r="FN949">
        <v>0</v>
      </c>
      <c r="FO949">
        <v>0</v>
      </c>
      <c r="FP949">
        <v>0</v>
      </c>
      <c r="FQ949">
        <v>30</v>
      </c>
      <c r="FR949">
        <v>63</v>
      </c>
      <c r="FS949">
        <v>22</v>
      </c>
      <c r="FT949">
        <v>1</v>
      </c>
      <c r="FU949">
        <v>2</v>
      </c>
      <c r="FV949">
        <v>1</v>
      </c>
      <c r="FW949">
        <v>0</v>
      </c>
      <c r="FX949">
        <v>2</v>
      </c>
      <c r="FY949">
        <v>26</v>
      </c>
      <c r="FZ949">
        <v>1</v>
      </c>
      <c r="GA949">
        <v>1</v>
      </c>
      <c r="GB949">
        <v>0</v>
      </c>
      <c r="GC949">
        <v>0</v>
      </c>
      <c r="GD949">
        <v>0</v>
      </c>
      <c r="GE949">
        <v>0</v>
      </c>
      <c r="GF949">
        <v>0</v>
      </c>
      <c r="GG949">
        <v>0</v>
      </c>
      <c r="GH949">
        <v>1</v>
      </c>
      <c r="GI949">
        <v>0</v>
      </c>
      <c r="GJ949">
        <v>1</v>
      </c>
      <c r="GK949">
        <v>0</v>
      </c>
      <c r="GL949">
        <v>0</v>
      </c>
      <c r="GM949">
        <v>0</v>
      </c>
      <c r="GN949">
        <v>1</v>
      </c>
      <c r="GO949">
        <v>0</v>
      </c>
      <c r="GP949">
        <v>0</v>
      </c>
      <c r="GQ949">
        <v>0</v>
      </c>
      <c r="GR949">
        <v>0</v>
      </c>
      <c r="GS949">
        <v>2</v>
      </c>
      <c r="GT949">
        <v>2</v>
      </c>
      <c r="GU949">
        <v>63</v>
      </c>
      <c r="GV949">
        <v>92</v>
      </c>
      <c r="GW949">
        <v>23</v>
      </c>
      <c r="GX949">
        <v>9</v>
      </c>
      <c r="GY949">
        <v>4</v>
      </c>
      <c r="GZ949">
        <v>0</v>
      </c>
      <c r="HA949">
        <v>33</v>
      </c>
      <c r="HB949">
        <v>1</v>
      </c>
      <c r="HC949">
        <v>1</v>
      </c>
      <c r="HD949">
        <v>2</v>
      </c>
      <c r="HE949">
        <v>1</v>
      </c>
      <c r="HF949">
        <v>2</v>
      </c>
      <c r="HG949">
        <v>0</v>
      </c>
      <c r="HH949">
        <v>0</v>
      </c>
      <c r="HI949">
        <v>1</v>
      </c>
      <c r="HJ949">
        <v>1</v>
      </c>
      <c r="HK949">
        <v>0</v>
      </c>
      <c r="HL949">
        <v>2</v>
      </c>
      <c r="HM949">
        <v>0</v>
      </c>
      <c r="HN949">
        <v>2</v>
      </c>
      <c r="HO949">
        <v>1</v>
      </c>
      <c r="HP949">
        <v>0</v>
      </c>
      <c r="HQ949">
        <v>1</v>
      </c>
      <c r="HR949">
        <v>1</v>
      </c>
      <c r="HS949">
        <v>2</v>
      </c>
      <c r="HT949">
        <v>2</v>
      </c>
      <c r="HU949">
        <v>0</v>
      </c>
      <c r="HV949">
        <v>0</v>
      </c>
      <c r="HW949">
        <v>0</v>
      </c>
      <c r="HX949">
        <v>3</v>
      </c>
      <c r="HY949">
        <v>92</v>
      </c>
      <c r="HZ949">
        <v>53</v>
      </c>
      <c r="IA949">
        <v>34</v>
      </c>
      <c r="IB949">
        <v>10</v>
      </c>
      <c r="IC949">
        <v>2</v>
      </c>
      <c r="ID949">
        <v>0</v>
      </c>
      <c r="IE949">
        <v>1</v>
      </c>
      <c r="IF949">
        <v>3</v>
      </c>
      <c r="IG949">
        <v>0</v>
      </c>
      <c r="IH949">
        <v>0</v>
      </c>
      <c r="II949">
        <v>0</v>
      </c>
      <c r="IJ949">
        <v>1</v>
      </c>
      <c r="IK949">
        <v>0</v>
      </c>
      <c r="IL949">
        <v>0</v>
      </c>
      <c r="IM949">
        <v>0</v>
      </c>
      <c r="IN949">
        <v>0</v>
      </c>
      <c r="IO949">
        <v>0</v>
      </c>
      <c r="IP949">
        <v>0</v>
      </c>
      <c r="IQ949">
        <v>0</v>
      </c>
      <c r="IR949">
        <v>0</v>
      </c>
      <c r="IS949">
        <v>0</v>
      </c>
      <c r="IT949">
        <v>0</v>
      </c>
      <c r="IU949">
        <v>0</v>
      </c>
      <c r="IV949">
        <v>0</v>
      </c>
      <c r="IW949">
        <v>0</v>
      </c>
      <c r="IX949">
        <v>0</v>
      </c>
      <c r="IY949">
        <v>0</v>
      </c>
      <c r="IZ949">
        <v>1</v>
      </c>
      <c r="JA949">
        <v>0</v>
      </c>
      <c r="JB949">
        <v>1</v>
      </c>
      <c r="JC949">
        <v>53</v>
      </c>
      <c r="JD949" t="s">
        <v>0</v>
      </c>
      <c r="JE949" t="s">
        <v>0</v>
      </c>
      <c r="JF949" t="s">
        <v>0</v>
      </c>
      <c r="JG949" t="s">
        <v>0</v>
      </c>
      <c r="JH949" t="s">
        <v>0</v>
      </c>
      <c r="JI949" t="s">
        <v>0</v>
      </c>
      <c r="JJ949" t="s">
        <v>0</v>
      </c>
      <c r="JK949" t="s">
        <v>0</v>
      </c>
      <c r="JL949" t="s">
        <v>0</v>
      </c>
      <c r="JM949" t="s">
        <v>0</v>
      </c>
      <c r="JN949" t="s">
        <v>0</v>
      </c>
      <c r="JO949" t="s">
        <v>0</v>
      </c>
      <c r="JP949" t="s">
        <v>0</v>
      </c>
      <c r="JQ949" t="s">
        <v>0</v>
      </c>
      <c r="JR949" t="s">
        <v>0</v>
      </c>
      <c r="JS949" t="s">
        <v>0</v>
      </c>
      <c r="JT949" t="s">
        <v>0</v>
      </c>
      <c r="JU949" t="s">
        <v>0</v>
      </c>
      <c r="JV949" t="s">
        <v>0</v>
      </c>
      <c r="JW949">
        <v>8</v>
      </c>
      <c r="JX949">
        <v>3</v>
      </c>
      <c r="JY949">
        <v>1</v>
      </c>
      <c r="JZ949">
        <v>0</v>
      </c>
      <c r="KA949">
        <v>0</v>
      </c>
      <c r="KB949">
        <v>0</v>
      </c>
      <c r="KC949">
        <v>2</v>
      </c>
      <c r="KD949">
        <v>1</v>
      </c>
      <c r="KE949">
        <v>0</v>
      </c>
      <c r="KF949">
        <v>1</v>
      </c>
      <c r="KG949">
        <v>0</v>
      </c>
      <c r="KH949">
        <v>0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0</v>
      </c>
      <c r="KR949">
        <v>8</v>
      </c>
      <c r="KS949">
        <v>1</v>
      </c>
      <c r="KT949">
        <v>1</v>
      </c>
      <c r="KU949">
        <v>0</v>
      </c>
      <c r="KV949">
        <v>0</v>
      </c>
      <c r="KW949">
        <v>0</v>
      </c>
      <c r="KX949">
        <v>0</v>
      </c>
      <c r="KY949">
        <v>0</v>
      </c>
      <c r="KZ949">
        <v>0</v>
      </c>
      <c r="LA949">
        <v>0</v>
      </c>
      <c r="LB949">
        <v>0</v>
      </c>
      <c r="LC949">
        <v>0</v>
      </c>
      <c r="LD949">
        <v>0</v>
      </c>
      <c r="LE949">
        <v>0</v>
      </c>
      <c r="LF949">
        <v>0</v>
      </c>
      <c r="LG949">
        <v>0</v>
      </c>
      <c r="LH949">
        <v>0</v>
      </c>
      <c r="LI949">
        <v>0</v>
      </c>
      <c r="LJ949">
        <v>0</v>
      </c>
      <c r="LK949">
        <v>0</v>
      </c>
      <c r="LL949">
        <v>0</v>
      </c>
      <c r="LM949">
        <v>0</v>
      </c>
      <c r="LN949">
        <v>0</v>
      </c>
      <c r="LO949">
        <v>0</v>
      </c>
      <c r="LP949">
        <v>0</v>
      </c>
      <c r="LQ949">
        <v>0</v>
      </c>
      <c r="LR949">
        <v>0</v>
      </c>
      <c r="LS949">
        <v>0</v>
      </c>
      <c r="LT949">
        <v>0</v>
      </c>
      <c r="LU949">
        <v>1</v>
      </c>
      <c r="LV949">
        <v>1</v>
      </c>
      <c r="LW949">
        <v>0</v>
      </c>
      <c r="LX949">
        <v>0</v>
      </c>
      <c r="LY949">
        <v>0</v>
      </c>
      <c r="LZ949">
        <v>0</v>
      </c>
      <c r="MA949">
        <v>0</v>
      </c>
      <c r="MB949">
        <v>0</v>
      </c>
      <c r="MC949">
        <v>0</v>
      </c>
      <c r="MD949">
        <v>0</v>
      </c>
      <c r="ME949">
        <v>0</v>
      </c>
      <c r="MF949">
        <v>0</v>
      </c>
      <c r="MG949">
        <v>1</v>
      </c>
      <c r="MH949">
        <v>0</v>
      </c>
      <c r="MI949">
        <v>0</v>
      </c>
      <c r="MJ949">
        <v>0</v>
      </c>
      <c r="MK949">
        <v>0</v>
      </c>
      <c r="ML949">
        <v>0</v>
      </c>
      <c r="MM949">
        <v>1</v>
      </c>
    </row>
    <row r="950" spans="1:351">
      <c r="A950" t="s">
        <v>27</v>
      </c>
      <c r="B950" t="s">
        <v>2</v>
      </c>
      <c r="C950" t="str">
        <f>"206301"</f>
        <v>206301</v>
      </c>
      <c r="D950" t="s">
        <v>26</v>
      </c>
      <c r="E950">
        <v>25</v>
      </c>
      <c r="F950">
        <v>1507</v>
      </c>
      <c r="G950">
        <v>1180</v>
      </c>
      <c r="H950">
        <v>480</v>
      </c>
      <c r="I950">
        <v>700</v>
      </c>
      <c r="J950">
        <v>0</v>
      </c>
      <c r="K950">
        <v>2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700</v>
      </c>
      <c r="T950">
        <v>0</v>
      </c>
      <c r="U950">
        <v>0</v>
      </c>
      <c r="V950">
        <v>700</v>
      </c>
      <c r="W950">
        <v>9</v>
      </c>
      <c r="X950">
        <v>3</v>
      </c>
      <c r="Y950">
        <v>6</v>
      </c>
      <c r="Z950">
        <v>0</v>
      </c>
      <c r="AA950">
        <v>691</v>
      </c>
      <c r="AB950">
        <v>270</v>
      </c>
      <c r="AC950">
        <v>20</v>
      </c>
      <c r="AD950">
        <v>149</v>
      </c>
      <c r="AE950">
        <v>8</v>
      </c>
      <c r="AF950">
        <v>0</v>
      </c>
      <c r="AG950">
        <v>7</v>
      </c>
      <c r="AH950">
        <v>4</v>
      </c>
      <c r="AI950">
        <v>2</v>
      </c>
      <c r="AJ950">
        <v>1</v>
      </c>
      <c r="AK950">
        <v>1</v>
      </c>
      <c r="AL950">
        <v>2</v>
      </c>
      <c r="AM950">
        <v>0</v>
      </c>
      <c r="AN950">
        <v>1</v>
      </c>
      <c r="AO950">
        <v>0</v>
      </c>
      <c r="AP950">
        <v>1</v>
      </c>
      <c r="AQ950">
        <v>0</v>
      </c>
      <c r="AR950">
        <v>0</v>
      </c>
      <c r="AS950">
        <v>64</v>
      </c>
      <c r="AT950">
        <v>0</v>
      </c>
      <c r="AU950">
        <v>0</v>
      </c>
      <c r="AV950">
        <v>1</v>
      </c>
      <c r="AW950">
        <v>0</v>
      </c>
      <c r="AX950">
        <v>1</v>
      </c>
      <c r="AY950">
        <v>3</v>
      </c>
      <c r="AZ950">
        <v>0</v>
      </c>
      <c r="BA950">
        <v>0</v>
      </c>
      <c r="BB950">
        <v>2</v>
      </c>
      <c r="BC950">
        <v>0</v>
      </c>
      <c r="BD950">
        <v>3</v>
      </c>
      <c r="BE950">
        <v>270</v>
      </c>
      <c r="BF950">
        <v>144</v>
      </c>
      <c r="BG950">
        <v>3</v>
      </c>
      <c r="BH950">
        <v>115</v>
      </c>
      <c r="BI950">
        <v>2</v>
      </c>
      <c r="BJ950">
        <v>0</v>
      </c>
      <c r="BK950">
        <v>0</v>
      </c>
      <c r="BL950">
        <v>1</v>
      </c>
      <c r="BM950">
        <v>0</v>
      </c>
      <c r="BN950">
        <v>0</v>
      </c>
      <c r="BO950">
        <v>1</v>
      </c>
      <c r="BP950">
        <v>0</v>
      </c>
      <c r="BQ950">
        <v>0</v>
      </c>
      <c r="BR950">
        <v>0</v>
      </c>
      <c r="BS950">
        <v>0</v>
      </c>
      <c r="BT950">
        <v>2</v>
      </c>
      <c r="BU950">
        <v>4</v>
      </c>
      <c r="BV950">
        <v>0</v>
      </c>
      <c r="BW950">
        <v>3</v>
      </c>
      <c r="BX950">
        <v>0</v>
      </c>
      <c r="BY950">
        <v>0</v>
      </c>
      <c r="BZ950">
        <v>2</v>
      </c>
      <c r="CA950">
        <v>0</v>
      </c>
      <c r="CB950">
        <v>0</v>
      </c>
      <c r="CC950">
        <v>0</v>
      </c>
      <c r="CD950">
        <v>0</v>
      </c>
      <c r="CE950">
        <v>1</v>
      </c>
      <c r="CF950">
        <v>3</v>
      </c>
      <c r="CG950">
        <v>0</v>
      </c>
      <c r="CH950">
        <v>7</v>
      </c>
      <c r="CI950">
        <v>144</v>
      </c>
      <c r="CJ950">
        <v>22</v>
      </c>
      <c r="CK950">
        <v>4</v>
      </c>
      <c r="CL950">
        <v>3</v>
      </c>
      <c r="CM950">
        <v>4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1</v>
      </c>
      <c r="CT950">
        <v>0</v>
      </c>
      <c r="CU950">
        <v>0</v>
      </c>
      <c r="CV950">
        <v>1</v>
      </c>
      <c r="CW950">
        <v>2</v>
      </c>
      <c r="CX950">
        <v>0</v>
      </c>
      <c r="CY950">
        <v>1</v>
      </c>
      <c r="CZ950">
        <v>0</v>
      </c>
      <c r="DA950">
        <v>1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3</v>
      </c>
      <c r="DH950">
        <v>2</v>
      </c>
      <c r="DI950">
        <v>22</v>
      </c>
      <c r="DJ950">
        <v>33</v>
      </c>
      <c r="DK950">
        <v>12</v>
      </c>
      <c r="DL950">
        <v>0</v>
      </c>
      <c r="DM950">
        <v>1</v>
      </c>
      <c r="DN950">
        <v>15</v>
      </c>
      <c r="DO950">
        <v>0</v>
      </c>
      <c r="DP950">
        <v>0</v>
      </c>
      <c r="DQ950">
        <v>3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1</v>
      </c>
      <c r="EI950">
        <v>0</v>
      </c>
      <c r="EJ950">
        <v>0</v>
      </c>
      <c r="EK950">
        <v>1</v>
      </c>
      <c r="EL950">
        <v>0</v>
      </c>
      <c r="EM950">
        <v>33</v>
      </c>
      <c r="EN950">
        <v>41</v>
      </c>
      <c r="EO950">
        <v>0</v>
      </c>
      <c r="EP950">
        <v>1</v>
      </c>
      <c r="EQ950">
        <v>35</v>
      </c>
      <c r="ER950">
        <v>0</v>
      </c>
      <c r="ES950">
        <v>0</v>
      </c>
      <c r="ET950">
        <v>0</v>
      </c>
      <c r="EU950">
        <v>1</v>
      </c>
      <c r="EV950">
        <v>0</v>
      </c>
      <c r="EW950">
        <v>0</v>
      </c>
      <c r="EX950">
        <v>0</v>
      </c>
      <c r="EY950">
        <v>2</v>
      </c>
      <c r="EZ950">
        <v>0</v>
      </c>
      <c r="FA950">
        <v>2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0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0</v>
      </c>
      <c r="FQ950">
        <v>41</v>
      </c>
      <c r="FR950">
        <v>49</v>
      </c>
      <c r="FS950">
        <v>13</v>
      </c>
      <c r="FT950">
        <v>0</v>
      </c>
      <c r="FU950">
        <v>2</v>
      </c>
      <c r="FV950">
        <v>3</v>
      </c>
      <c r="FW950">
        <v>0</v>
      </c>
      <c r="FX950">
        <v>1</v>
      </c>
      <c r="FY950">
        <v>26</v>
      </c>
      <c r="FZ950">
        <v>1</v>
      </c>
      <c r="GA950">
        <v>0</v>
      </c>
      <c r="GB950">
        <v>0</v>
      </c>
      <c r="GC950">
        <v>0</v>
      </c>
      <c r="GD950">
        <v>1</v>
      </c>
      <c r="GE950">
        <v>0</v>
      </c>
      <c r="GF950">
        <v>0</v>
      </c>
      <c r="GG950">
        <v>1</v>
      </c>
      <c r="GH950">
        <v>0</v>
      </c>
      <c r="GI950">
        <v>0</v>
      </c>
      <c r="GJ950">
        <v>0</v>
      </c>
      <c r="GK950">
        <v>0</v>
      </c>
      <c r="GL950">
        <v>0</v>
      </c>
      <c r="GM950">
        <v>0</v>
      </c>
      <c r="GN950">
        <v>0</v>
      </c>
      <c r="GO950">
        <v>0</v>
      </c>
      <c r="GP950">
        <v>0</v>
      </c>
      <c r="GQ950">
        <v>0</v>
      </c>
      <c r="GR950">
        <v>0</v>
      </c>
      <c r="GS950">
        <v>0</v>
      </c>
      <c r="GT950">
        <v>1</v>
      </c>
      <c r="GU950">
        <v>49</v>
      </c>
      <c r="GV950">
        <v>82</v>
      </c>
      <c r="GW950">
        <v>15</v>
      </c>
      <c r="GX950">
        <v>5</v>
      </c>
      <c r="GY950">
        <v>2</v>
      </c>
      <c r="GZ950">
        <v>1</v>
      </c>
      <c r="HA950">
        <v>38</v>
      </c>
      <c r="HB950">
        <v>1</v>
      </c>
      <c r="HC950">
        <v>2</v>
      </c>
      <c r="HD950">
        <v>1</v>
      </c>
      <c r="HE950">
        <v>0</v>
      </c>
      <c r="HF950">
        <v>0</v>
      </c>
      <c r="HG950">
        <v>0</v>
      </c>
      <c r="HH950">
        <v>3</v>
      </c>
      <c r="HI950">
        <v>2</v>
      </c>
      <c r="HJ950">
        <v>1</v>
      </c>
      <c r="HK950">
        <v>0</v>
      </c>
      <c r="HL950">
        <v>1</v>
      </c>
      <c r="HM950">
        <v>0</v>
      </c>
      <c r="HN950">
        <v>0</v>
      </c>
      <c r="HO950">
        <v>1</v>
      </c>
      <c r="HP950">
        <v>2</v>
      </c>
      <c r="HQ950">
        <v>0</v>
      </c>
      <c r="HR950">
        <v>0</v>
      </c>
      <c r="HS950">
        <v>1</v>
      </c>
      <c r="HT950">
        <v>3</v>
      </c>
      <c r="HU950">
        <v>2</v>
      </c>
      <c r="HV950">
        <v>0</v>
      </c>
      <c r="HW950">
        <v>1</v>
      </c>
      <c r="HX950">
        <v>0</v>
      </c>
      <c r="HY950">
        <v>82</v>
      </c>
      <c r="HZ950">
        <v>41</v>
      </c>
      <c r="IA950">
        <v>21</v>
      </c>
      <c r="IB950">
        <v>5</v>
      </c>
      <c r="IC950">
        <v>1</v>
      </c>
      <c r="ID950">
        <v>0</v>
      </c>
      <c r="IE950">
        <v>1</v>
      </c>
      <c r="IF950">
        <v>2</v>
      </c>
      <c r="IG950">
        <v>0</v>
      </c>
      <c r="IH950">
        <v>1</v>
      </c>
      <c r="II950">
        <v>1</v>
      </c>
      <c r="IJ950">
        <v>1</v>
      </c>
      <c r="IK950">
        <v>0</v>
      </c>
      <c r="IL950">
        <v>1</v>
      </c>
      <c r="IM950">
        <v>0</v>
      </c>
      <c r="IN950">
        <v>0</v>
      </c>
      <c r="IO950">
        <v>0</v>
      </c>
      <c r="IP950">
        <v>0</v>
      </c>
      <c r="IQ950">
        <v>0</v>
      </c>
      <c r="IR950">
        <v>0</v>
      </c>
      <c r="IS950">
        <v>0</v>
      </c>
      <c r="IT950">
        <v>0</v>
      </c>
      <c r="IU950">
        <v>2</v>
      </c>
      <c r="IV950">
        <v>0</v>
      </c>
      <c r="IW950">
        <v>0</v>
      </c>
      <c r="IX950">
        <v>2</v>
      </c>
      <c r="IY950">
        <v>0</v>
      </c>
      <c r="IZ950">
        <v>1</v>
      </c>
      <c r="JA950">
        <v>1</v>
      </c>
      <c r="JB950">
        <v>1</v>
      </c>
      <c r="JC950">
        <v>41</v>
      </c>
      <c r="JD950" t="s">
        <v>0</v>
      </c>
      <c r="JE950" t="s">
        <v>0</v>
      </c>
      <c r="JF950" t="s">
        <v>0</v>
      </c>
      <c r="JG950" t="s">
        <v>0</v>
      </c>
      <c r="JH950" t="s">
        <v>0</v>
      </c>
      <c r="JI950" t="s">
        <v>0</v>
      </c>
      <c r="JJ950" t="s">
        <v>0</v>
      </c>
      <c r="JK950" t="s">
        <v>0</v>
      </c>
      <c r="JL950" t="s">
        <v>0</v>
      </c>
      <c r="JM950" t="s">
        <v>0</v>
      </c>
      <c r="JN950" t="s">
        <v>0</v>
      </c>
      <c r="JO950" t="s">
        <v>0</v>
      </c>
      <c r="JP950" t="s">
        <v>0</v>
      </c>
      <c r="JQ950" t="s">
        <v>0</v>
      </c>
      <c r="JR950" t="s">
        <v>0</v>
      </c>
      <c r="JS950" t="s">
        <v>0</v>
      </c>
      <c r="JT950" t="s">
        <v>0</v>
      </c>
      <c r="JU950" t="s">
        <v>0</v>
      </c>
      <c r="JV950" t="s">
        <v>0</v>
      </c>
      <c r="JW950">
        <v>6</v>
      </c>
      <c r="JX950">
        <v>3</v>
      </c>
      <c r="JY950">
        <v>1</v>
      </c>
      <c r="JZ950">
        <v>0</v>
      </c>
      <c r="KA950">
        <v>0</v>
      </c>
      <c r="KB950">
        <v>0</v>
      </c>
      <c r="KC950">
        <v>1</v>
      </c>
      <c r="KD950">
        <v>0</v>
      </c>
      <c r="KE950">
        <v>0</v>
      </c>
      <c r="KF950">
        <v>0</v>
      </c>
      <c r="KG950">
        <v>0</v>
      </c>
      <c r="KH950">
        <v>1</v>
      </c>
      <c r="KI950">
        <v>0</v>
      </c>
      <c r="KJ950">
        <v>0</v>
      </c>
      <c r="KK950">
        <v>0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6</v>
      </c>
      <c r="KS950">
        <v>0</v>
      </c>
      <c r="KT950">
        <v>0</v>
      </c>
      <c r="KU950">
        <v>0</v>
      </c>
      <c r="KV950">
        <v>0</v>
      </c>
      <c r="KW950">
        <v>0</v>
      </c>
      <c r="KX950">
        <v>0</v>
      </c>
      <c r="KY950">
        <v>0</v>
      </c>
      <c r="KZ950">
        <v>0</v>
      </c>
      <c r="LA950">
        <v>0</v>
      </c>
      <c r="LB950">
        <v>0</v>
      </c>
      <c r="LC950">
        <v>0</v>
      </c>
      <c r="LD950">
        <v>0</v>
      </c>
      <c r="LE950">
        <v>0</v>
      </c>
      <c r="LF950">
        <v>0</v>
      </c>
      <c r="LG950">
        <v>0</v>
      </c>
      <c r="LH950">
        <v>0</v>
      </c>
      <c r="LI950">
        <v>0</v>
      </c>
      <c r="LJ950">
        <v>0</v>
      </c>
      <c r="LK950">
        <v>0</v>
      </c>
      <c r="LL950">
        <v>0</v>
      </c>
      <c r="LM950">
        <v>0</v>
      </c>
      <c r="LN950">
        <v>0</v>
      </c>
      <c r="LO950">
        <v>0</v>
      </c>
      <c r="LP950">
        <v>0</v>
      </c>
      <c r="LQ950">
        <v>0</v>
      </c>
      <c r="LR950">
        <v>0</v>
      </c>
      <c r="LS950">
        <v>0</v>
      </c>
      <c r="LT950">
        <v>0</v>
      </c>
      <c r="LU950">
        <v>0</v>
      </c>
      <c r="LV950">
        <v>3</v>
      </c>
      <c r="LW950">
        <v>0</v>
      </c>
      <c r="LX950">
        <v>0</v>
      </c>
      <c r="LY950">
        <v>0</v>
      </c>
      <c r="LZ950">
        <v>1</v>
      </c>
      <c r="MA950">
        <v>1</v>
      </c>
      <c r="MB950">
        <v>0</v>
      </c>
      <c r="MC950">
        <v>0</v>
      </c>
      <c r="MD950">
        <v>0</v>
      </c>
      <c r="ME950">
        <v>0</v>
      </c>
      <c r="MF950">
        <v>0</v>
      </c>
      <c r="MG950">
        <v>1</v>
      </c>
      <c r="MH950">
        <v>0</v>
      </c>
      <c r="MI950">
        <v>0</v>
      </c>
      <c r="MJ950">
        <v>0</v>
      </c>
      <c r="MK950">
        <v>0</v>
      </c>
      <c r="ML950">
        <v>0</v>
      </c>
      <c r="MM950">
        <v>3</v>
      </c>
    </row>
    <row r="951" spans="1:351">
      <c r="A951" t="s">
        <v>25</v>
      </c>
      <c r="B951" t="s">
        <v>2</v>
      </c>
      <c r="C951" t="str">
        <f>"206301"</f>
        <v>206301</v>
      </c>
      <c r="D951" t="s">
        <v>24</v>
      </c>
      <c r="E951">
        <v>26</v>
      </c>
      <c r="F951">
        <v>2060</v>
      </c>
      <c r="G951">
        <v>1600</v>
      </c>
      <c r="H951">
        <v>664</v>
      </c>
      <c r="I951">
        <v>936</v>
      </c>
      <c r="J951">
        <v>1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936</v>
      </c>
      <c r="T951">
        <v>0</v>
      </c>
      <c r="U951">
        <v>0</v>
      </c>
      <c r="V951">
        <v>936</v>
      </c>
      <c r="W951">
        <v>24</v>
      </c>
      <c r="X951">
        <v>12</v>
      </c>
      <c r="Y951">
        <v>8</v>
      </c>
      <c r="Z951">
        <v>4</v>
      </c>
      <c r="AA951">
        <v>912</v>
      </c>
      <c r="AB951">
        <v>381</v>
      </c>
      <c r="AC951">
        <v>23</v>
      </c>
      <c r="AD951">
        <v>245</v>
      </c>
      <c r="AE951">
        <v>3</v>
      </c>
      <c r="AF951">
        <v>0</v>
      </c>
      <c r="AG951">
        <v>3</v>
      </c>
      <c r="AH951">
        <v>4</v>
      </c>
      <c r="AI951">
        <v>2</v>
      </c>
      <c r="AJ951">
        <v>4</v>
      </c>
      <c r="AK951">
        <v>0</v>
      </c>
      <c r="AL951">
        <v>2</v>
      </c>
      <c r="AM951">
        <v>2</v>
      </c>
      <c r="AN951">
        <v>1</v>
      </c>
      <c r="AO951">
        <v>0</v>
      </c>
      <c r="AP951">
        <v>0</v>
      </c>
      <c r="AQ951">
        <v>0</v>
      </c>
      <c r="AR951">
        <v>1</v>
      </c>
      <c r="AS951">
        <v>76</v>
      </c>
      <c r="AT951">
        <v>2</v>
      </c>
      <c r="AU951">
        <v>1</v>
      </c>
      <c r="AV951">
        <v>0</v>
      </c>
      <c r="AW951">
        <v>2</v>
      </c>
      <c r="AX951">
        <v>0</v>
      </c>
      <c r="AY951">
        <v>2</v>
      </c>
      <c r="AZ951">
        <v>0</v>
      </c>
      <c r="BA951">
        <v>0</v>
      </c>
      <c r="BB951">
        <v>0</v>
      </c>
      <c r="BC951">
        <v>1</v>
      </c>
      <c r="BD951">
        <v>7</v>
      </c>
      <c r="BE951">
        <v>381</v>
      </c>
      <c r="BF951">
        <v>170</v>
      </c>
      <c r="BG951">
        <v>12</v>
      </c>
      <c r="BH951">
        <v>108</v>
      </c>
      <c r="BI951">
        <v>10</v>
      </c>
      <c r="BJ951">
        <v>2</v>
      </c>
      <c r="BK951">
        <v>0</v>
      </c>
      <c r="BL951">
        <v>3</v>
      </c>
      <c r="BM951">
        <v>0</v>
      </c>
      <c r="BN951">
        <v>1</v>
      </c>
      <c r="BO951">
        <v>0</v>
      </c>
      <c r="BP951">
        <v>0</v>
      </c>
      <c r="BQ951">
        <v>1</v>
      </c>
      <c r="BR951">
        <v>0</v>
      </c>
      <c r="BS951">
        <v>0</v>
      </c>
      <c r="BT951">
        <v>0</v>
      </c>
      <c r="BU951">
        <v>5</v>
      </c>
      <c r="BV951">
        <v>1</v>
      </c>
      <c r="BW951">
        <v>0</v>
      </c>
      <c r="BX951">
        <v>0</v>
      </c>
      <c r="BY951">
        <v>1</v>
      </c>
      <c r="BZ951">
        <v>0</v>
      </c>
      <c r="CA951">
        <v>1</v>
      </c>
      <c r="CB951">
        <v>0</v>
      </c>
      <c r="CC951">
        <v>0</v>
      </c>
      <c r="CD951">
        <v>0</v>
      </c>
      <c r="CE951">
        <v>1</v>
      </c>
      <c r="CF951">
        <v>1</v>
      </c>
      <c r="CG951">
        <v>0</v>
      </c>
      <c r="CH951">
        <v>23</v>
      </c>
      <c r="CI951">
        <v>170</v>
      </c>
      <c r="CJ951">
        <v>39</v>
      </c>
      <c r="CK951">
        <v>13</v>
      </c>
      <c r="CL951">
        <v>9</v>
      </c>
      <c r="CM951">
        <v>1</v>
      </c>
      <c r="CN951">
        <v>0</v>
      </c>
      <c r="CO951">
        <v>3</v>
      </c>
      <c r="CP951">
        <v>0</v>
      </c>
      <c r="CQ951">
        <v>1</v>
      </c>
      <c r="CR951">
        <v>1</v>
      </c>
      <c r="CS951">
        <v>0</v>
      </c>
      <c r="CT951">
        <v>0</v>
      </c>
      <c r="CU951">
        <v>1</v>
      </c>
      <c r="CV951">
        <v>0</v>
      </c>
      <c r="CW951">
        <v>1</v>
      </c>
      <c r="CX951">
        <v>0</v>
      </c>
      <c r="CY951">
        <v>0</v>
      </c>
      <c r="CZ951">
        <v>0</v>
      </c>
      <c r="DA951">
        <v>0</v>
      </c>
      <c r="DB951">
        <v>1</v>
      </c>
      <c r="DC951">
        <v>2</v>
      </c>
      <c r="DD951">
        <v>0</v>
      </c>
      <c r="DE951">
        <v>1</v>
      </c>
      <c r="DF951">
        <v>0</v>
      </c>
      <c r="DG951">
        <v>2</v>
      </c>
      <c r="DH951">
        <v>3</v>
      </c>
      <c r="DI951">
        <v>39</v>
      </c>
      <c r="DJ951">
        <v>43</v>
      </c>
      <c r="DK951">
        <v>15</v>
      </c>
      <c r="DL951">
        <v>1</v>
      </c>
      <c r="DM951">
        <v>1</v>
      </c>
      <c r="DN951">
        <v>8</v>
      </c>
      <c r="DO951">
        <v>0</v>
      </c>
      <c r="DP951">
        <v>1</v>
      </c>
      <c r="DQ951">
        <v>1</v>
      </c>
      <c r="DR951">
        <v>0</v>
      </c>
      <c r="DS951">
        <v>0</v>
      </c>
      <c r="DT951">
        <v>0</v>
      </c>
      <c r="DU951">
        <v>0</v>
      </c>
      <c r="DV951">
        <v>1</v>
      </c>
      <c r="DW951">
        <v>1</v>
      </c>
      <c r="DX951">
        <v>1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1</v>
      </c>
      <c r="EE951">
        <v>1</v>
      </c>
      <c r="EF951">
        <v>1</v>
      </c>
      <c r="EG951">
        <v>0</v>
      </c>
      <c r="EH951">
        <v>4</v>
      </c>
      <c r="EI951">
        <v>1</v>
      </c>
      <c r="EJ951">
        <v>4</v>
      </c>
      <c r="EK951">
        <v>1</v>
      </c>
      <c r="EL951">
        <v>0</v>
      </c>
      <c r="EM951">
        <v>43</v>
      </c>
      <c r="EN951">
        <v>44</v>
      </c>
      <c r="EO951">
        <v>1</v>
      </c>
      <c r="EP951">
        <v>3</v>
      </c>
      <c r="EQ951">
        <v>32</v>
      </c>
      <c r="ER951">
        <v>0</v>
      </c>
      <c r="ES951">
        <v>0</v>
      </c>
      <c r="ET951">
        <v>0</v>
      </c>
      <c r="EU951">
        <v>1</v>
      </c>
      <c r="EV951">
        <v>0</v>
      </c>
      <c r="EW951">
        <v>0</v>
      </c>
      <c r="EX951">
        <v>0</v>
      </c>
      <c r="EY951">
        <v>0</v>
      </c>
      <c r="EZ951">
        <v>0</v>
      </c>
      <c r="FA951">
        <v>2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1</v>
      </c>
      <c r="FI951">
        <v>0</v>
      </c>
      <c r="FJ951">
        <v>0</v>
      </c>
      <c r="FK951">
        <v>1</v>
      </c>
      <c r="FL951">
        <v>0</v>
      </c>
      <c r="FM951">
        <v>0</v>
      </c>
      <c r="FN951">
        <v>0</v>
      </c>
      <c r="FO951">
        <v>0</v>
      </c>
      <c r="FP951">
        <v>3</v>
      </c>
      <c r="FQ951">
        <v>44</v>
      </c>
      <c r="FR951">
        <v>78</v>
      </c>
      <c r="FS951">
        <v>17</v>
      </c>
      <c r="FT951">
        <v>4</v>
      </c>
      <c r="FU951">
        <v>0</v>
      </c>
      <c r="FV951">
        <v>8</v>
      </c>
      <c r="FW951">
        <v>0</v>
      </c>
      <c r="FX951">
        <v>0</v>
      </c>
      <c r="FY951">
        <v>34</v>
      </c>
      <c r="FZ951">
        <v>1</v>
      </c>
      <c r="GA951">
        <v>0</v>
      </c>
      <c r="GB951">
        <v>2</v>
      </c>
      <c r="GC951">
        <v>1</v>
      </c>
      <c r="GD951">
        <v>2</v>
      </c>
      <c r="GE951">
        <v>0</v>
      </c>
      <c r="GF951">
        <v>0</v>
      </c>
      <c r="GG951">
        <v>3</v>
      </c>
      <c r="GH951">
        <v>0</v>
      </c>
      <c r="GI951">
        <v>0</v>
      </c>
      <c r="GJ951">
        <v>1</v>
      </c>
      <c r="GK951">
        <v>0</v>
      </c>
      <c r="GL951">
        <v>0</v>
      </c>
      <c r="GM951">
        <v>0</v>
      </c>
      <c r="GN951">
        <v>0</v>
      </c>
      <c r="GO951">
        <v>1</v>
      </c>
      <c r="GP951">
        <v>0</v>
      </c>
      <c r="GQ951">
        <v>0</v>
      </c>
      <c r="GR951">
        <v>0</v>
      </c>
      <c r="GS951">
        <v>1</v>
      </c>
      <c r="GT951">
        <v>3</v>
      </c>
      <c r="GU951">
        <v>78</v>
      </c>
      <c r="GV951">
        <v>109</v>
      </c>
      <c r="GW951">
        <v>39</v>
      </c>
      <c r="GX951">
        <v>6</v>
      </c>
      <c r="GY951">
        <v>1</v>
      </c>
      <c r="GZ951">
        <v>1</v>
      </c>
      <c r="HA951">
        <v>30</v>
      </c>
      <c r="HB951">
        <v>3</v>
      </c>
      <c r="HC951">
        <v>0</v>
      </c>
      <c r="HD951">
        <v>3</v>
      </c>
      <c r="HE951">
        <v>2</v>
      </c>
      <c r="HF951">
        <v>1</v>
      </c>
      <c r="HG951">
        <v>3</v>
      </c>
      <c r="HH951">
        <v>1</v>
      </c>
      <c r="HI951">
        <v>0</v>
      </c>
      <c r="HJ951">
        <v>0</v>
      </c>
      <c r="HK951">
        <v>0</v>
      </c>
      <c r="HL951">
        <v>4</v>
      </c>
      <c r="HM951">
        <v>0</v>
      </c>
      <c r="HN951">
        <v>3</v>
      </c>
      <c r="HO951">
        <v>1</v>
      </c>
      <c r="HP951">
        <v>1</v>
      </c>
      <c r="HQ951">
        <v>3</v>
      </c>
      <c r="HR951">
        <v>0</v>
      </c>
      <c r="HS951">
        <v>1</v>
      </c>
      <c r="HT951">
        <v>1</v>
      </c>
      <c r="HU951">
        <v>1</v>
      </c>
      <c r="HV951">
        <v>0</v>
      </c>
      <c r="HW951">
        <v>2</v>
      </c>
      <c r="HX951">
        <v>2</v>
      </c>
      <c r="HY951">
        <v>109</v>
      </c>
      <c r="HZ951">
        <v>37</v>
      </c>
      <c r="IA951">
        <v>19</v>
      </c>
      <c r="IB951">
        <v>8</v>
      </c>
      <c r="IC951">
        <v>0</v>
      </c>
      <c r="ID951">
        <v>0</v>
      </c>
      <c r="IE951">
        <v>0</v>
      </c>
      <c r="IF951">
        <v>1</v>
      </c>
      <c r="IG951">
        <v>0</v>
      </c>
      <c r="IH951">
        <v>0</v>
      </c>
      <c r="II951">
        <v>0</v>
      </c>
      <c r="IJ951">
        <v>0</v>
      </c>
      <c r="IK951">
        <v>0</v>
      </c>
      <c r="IL951">
        <v>0</v>
      </c>
      <c r="IM951">
        <v>2</v>
      </c>
      <c r="IN951">
        <v>0</v>
      </c>
      <c r="IO951">
        <v>0</v>
      </c>
      <c r="IP951">
        <v>0</v>
      </c>
      <c r="IQ951">
        <v>0</v>
      </c>
      <c r="IR951">
        <v>0</v>
      </c>
      <c r="IS951">
        <v>0</v>
      </c>
      <c r="IT951">
        <v>0</v>
      </c>
      <c r="IU951">
        <v>0</v>
      </c>
      <c r="IV951">
        <v>0</v>
      </c>
      <c r="IW951">
        <v>0</v>
      </c>
      <c r="IX951">
        <v>0</v>
      </c>
      <c r="IY951">
        <v>0</v>
      </c>
      <c r="IZ951">
        <v>3</v>
      </c>
      <c r="JA951">
        <v>3</v>
      </c>
      <c r="JB951">
        <v>1</v>
      </c>
      <c r="JC951">
        <v>37</v>
      </c>
      <c r="JD951" t="s">
        <v>0</v>
      </c>
      <c r="JE951" t="s">
        <v>0</v>
      </c>
      <c r="JF951" t="s">
        <v>0</v>
      </c>
      <c r="JG951" t="s">
        <v>0</v>
      </c>
      <c r="JH951" t="s">
        <v>0</v>
      </c>
      <c r="JI951" t="s">
        <v>0</v>
      </c>
      <c r="JJ951" t="s">
        <v>0</v>
      </c>
      <c r="JK951" t="s">
        <v>0</v>
      </c>
      <c r="JL951" t="s">
        <v>0</v>
      </c>
      <c r="JM951" t="s">
        <v>0</v>
      </c>
      <c r="JN951" t="s">
        <v>0</v>
      </c>
      <c r="JO951" t="s">
        <v>0</v>
      </c>
      <c r="JP951" t="s">
        <v>0</v>
      </c>
      <c r="JQ951" t="s">
        <v>0</v>
      </c>
      <c r="JR951" t="s">
        <v>0</v>
      </c>
      <c r="JS951" t="s">
        <v>0</v>
      </c>
      <c r="JT951" t="s">
        <v>0</v>
      </c>
      <c r="JU951" t="s">
        <v>0</v>
      </c>
      <c r="JV951" t="s">
        <v>0</v>
      </c>
      <c r="JW951">
        <v>6</v>
      </c>
      <c r="JX951">
        <v>0</v>
      </c>
      <c r="JY951">
        <v>1</v>
      </c>
      <c r="JZ951">
        <v>0</v>
      </c>
      <c r="KA951">
        <v>0</v>
      </c>
      <c r="KB951">
        <v>0</v>
      </c>
      <c r="KC951">
        <v>2</v>
      </c>
      <c r="KD951">
        <v>0</v>
      </c>
      <c r="KE951">
        <v>0</v>
      </c>
      <c r="KF951">
        <v>3</v>
      </c>
      <c r="KG951">
        <v>0</v>
      </c>
      <c r="KH951">
        <v>0</v>
      </c>
      <c r="KI951">
        <v>0</v>
      </c>
      <c r="KJ951">
        <v>0</v>
      </c>
      <c r="KK951">
        <v>0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0</v>
      </c>
      <c r="KR951">
        <v>6</v>
      </c>
      <c r="KS951">
        <v>2</v>
      </c>
      <c r="KT951">
        <v>1</v>
      </c>
      <c r="KU951">
        <v>0</v>
      </c>
      <c r="KV951">
        <v>0</v>
      </c>
      <c r="KW951">
        <v>0</v>
      </c>
      <c r="KX951">
        <v>0</v>
      </c>
      <c r="KY951">
        <v>0</v>
      </c>
      <c r="KZ951">
        <v>0</v>
      </c>
      <c r="LA951">
        <v>0</v>
      </c>
      <c r="LB951">
        <v>1</v>
      </c>
      <c r="LC951">
        <v>0</v>
      </c>
      <c r="LD951">
        <v>0</v>
      </c>
      <c r="LE951">
        <v>0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  <c r="LN951">
        <v>0</v>
      </c>
      <c r="LO951">
        <v>0</v>
      </c>
      <c r="LP951">
        <v>0</v>
      </c>
      <c r="LQ951">
        <v>0</v>
      </c>
      <c r="LR951">
        <v>0</v>
      </c>
      <c r="LS951">
        <v>0</v>
      </c>
      <c r="LT951">
        <v>0</v>
      </c>
      <c r="LU951">
        <v>2</v>
      </c>
      <c r="LV951">
        <v>3</v>
      </c>
      <c r="LW951">
        <v>0</v>
      </c>
      <c r="LX951">
        <v>0</v>
      </c>
      <c r="LY951">
        <v>0</v>
      </c>
      <c r="LZ951">
        <v>0</v>
      </c>
      <c r="MA951">
        <v>2</v>
      </c>
      <c r="MB951">
        <v>0</v>
      </c>
      <c r="MC951">
        <v>0</v>
      </c>
      <c r="MD951">
        <v>0</v>
      </c>
      <c r="ME951">
        <v>0</v>
      </c>
      <c r="MF951">
        <v>0</v>
      </c>
      <c r="MG951">
        <v>0</v>
      </c>
      <c r="MH951">
        <v>0</v>
      </c>
      <c r="MI951">
        <v>0</v>
      </c>
      <c r="MJ951">
        <v>1</v>
      </c>
      <c r="MK951">
        <v>0</v>
      </c>
      <c r="ML951">
        <v>0</v>
      </c>
      <c r="MM951">
        <v>3</v>
      </c>
    </row>
    <row r="952" spans="1:351">
      <c r="A952" t="s">
        <v>23</v>
      </c>
      <c r="B952" t="s">
        <v>2</v>
      </c>
      <c r="C952" t="str">
        <f>"206301"</f>
        <v>206301</v>
      </c>
      <c r="D952" t="s">
        <v>22</v>
      </c>
      <c r="E952">
        <v>27</v>
      </c>
      <c r="F952">
        <v>1941</v>
      </c>
      <c r="G952">
        <v>1510</v>
      </c>
      <c r="H952">
        <v>552</v>
      </c>
      <c r="I952">
        <v>958</v>
      </c>
      <c r="J952">
        <v>3</v>
      </c>
      <c r="K952">
        <v>5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958</v>
      </c>
      <c r="T952">
        <v>0</v>
      </c>
      <c r="U952">
        <v>0</v>
      </c>
      <c r="V952">
        <v>958</v>
      </c>
      <c r="W952">
        <v>21</v>
      </c>
      <c r="X952">
        <v>14</v>
      </c>
      <c r="Y952">
        <v>6</v>
      </c>
      <c r="Z952">
        <v>1</v>
      </c>
      <c r="AA952">
        <v>937</v>
      </c>
      <c r="AB952">
        <v>403</v>
      </c>
      <c r="AC952">
        <v>24</v>
      </c>
      <c r="AD952">
        <v>248</v>
      </c>
      <c r="AE952">
        <v>3</v>
      </c>
      <c r="AF952">
        <v>0</v>
      </c>
      <c r="AG952">
        <v>17</v>
      </c>
      <c r="AH952">
        <v>1</v>
      </c>
      <c r="AI952">
        <v>2</v>
      </c>
      <c r="AJ952">
        <v>0</v>
      </c>
      <c r="AK952">
        <v>2</v>
      </c>
      <c r="AL952">
        <v>1</v>
      </c>
      <c r="AM952">
        <v>1</v>
      </c>
      <c r="AN952">
        <v>1</v>
      </c>
      <c r="AO952">
        <v>1</v>
      </c>
      <c r="AP952">
        <v>0</v>
      </c>
      <c r="AQ952">
        <v>2</v>
      </c>
      <c r="AR952">
        <v>0</v>
      </c>
      <c r="AS952">
        <v>81</v>
      </c>
      <c r="AT952">
        <v>0</v>
      </c>
      <c r="AU952">
        <v>2</v>
      </c>
      <c r="AV952">
        <v>0</v>
      </c>
      <c r="AW952">
        <v>1</v>
      </c>
      <c r="AX952">
        <v>2</v>
      </c>
      <c r="AY952">
        <v>0</v>
      </c>
      <c r="AZ952">
        <v>0</v>
      </c>
      <c r="BA952">
        <v>1</v>
      </c>
      <c r="BB952">
        <v>1</v>
      </c>
      <c r="BC952">
        <v>3</v>
      </c>
      <c r="BD952">
        <v>9</v>
      </c>
      <c r="BE952">
        <v>403</v>
      </c>
      <c r="BF952">
        <v>145</v>
      </c>
      <c r="BG952">
        <v>6</v>
      </c>
      <c r="BH952">
        <v>100</v>
      </c>
      <c r="BI952">
        <v>9</v>
      </c>
      <c r="BJ952">
        <v>1</v>
      </c>
      <c r="BK952">
        <v>0</v>
      </c>
      <c r="BL952">
        <v>11</v>
      </c>
      <c r="BM952">
        <v>0</v>
      </c>
      <c r="BN952">
        <v>0</v>
      </c>
      <c r="BO952">
        <v>1</v>
      </c>
      <c r="BP952">
        <v>0</v>
      </c>
      <c r="BQ952">
        <v>0</v>
      </c>
      <c r="BR952">
        <v>1</v>
      </c>
      <c r="BS952">
        <v>0</v>
      </c>
      <c r="BT952">
        <v>3</v>
      </c>
      <c r="BU952">
        <v>5</v>
      </c>
      <c r="BV952">
        <v>0</v>
      </c>
      <c r="BW952">
        <v>0</v>
      </c>
      <c r="BX952">
        <v>0</v>
      </c>
      <c r="BY952">
        <v>0</v>
      </c>
      <c r="BZ952">
        <v>1</v>
      </c>
      <c r="CA952">
        <v>0</v>
      </c>
      <c r="CB952">
        <v>1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6</v>
      </c>
      <c r="CI952">
        <v>145</v>
      </c>
      <c r="CJ952">
        <v>40</v>
      </c>
      <c r="CK952">
        <v>24</v>
      </c>
      <c r="CL952">
        <v>4</v>
      </c>
      <c r="CM952">
        <v>0</v>
      </c>
      <c r="CN952">
        <v>1</v>
      </c>
      <c r="CO952">
        <v>2</v>
      </c>
      <c r="CP952">
        <v>0</v>
      </c>
      <c r="CQ952">
        <v>0</v>
      </c>
      <c r="CR952">
        <v>1</v>
      </c>
      <c r="CS952">
        <v>0</v>
      </c>
      <c r="CT952">
        <v>1</v>
      </c>
      <c r="CU952">
        <v>0</v>
      </c>
      <c r="CV952">
        <v>0</v>
      </c>
      <c r="CW952">
        <v>4</v>
      </c>
      <c r="CX952">
        <v>0</v>
      </c>
      <c r="CY952">
        <v>0</v>
      </c>
      <c r="CZ952">
        <v>1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2</v>
      </c>
      <c r="DI952">
        <v>40</v>
      </c>
      <c r="DJ952">
        <v>68</v>
      </c>
      <c r="DK952">
        <v>14</v>
      </c>
      <c r="DL952">
        <v>2</v>
      </c>
      <c r="DM952">
        <v>2</v>
      </c>
      <c r="DN952">
        <v>35</v>
      </c>
      <c r="DO952">
        <v>0</v>
      </c>
      <c r="DP952">
        <v>0</v>
      </c>
      <c r="DQ952">
        <v>3</v>
      </c>
      <c r="DR952">
        <v>0</v>
      </c>
      <c r="DS952">
        <v>0</v>
      </c>
      <c r="DT952">
        <v>2</v>
      </c>
      <c r="DU952">
        <v>0</v>
      </c>
      <c r="DV952">
        <v>0</v>
      </c>
      <c r="DW952">
        <v>0</v>
      </c>
      <c r="DX952">
        <v>1</v>
      </c>
      <c r="DY952">
        <v>1</v>
      </c>
      <c r="DZ952">
        <v>0</v>
      </c>
      <c r="EA952">
        <v>0</v>
      </c>
      <c r="EB952">
        <v>1</v>
      </c>
      <c r="EC952">
        <v>2</v>
      </c>
      <c r="ED952">
        <v>1</v>
      </c>
      <c r="EE952">
        <v>0</v>
      </c>
      <c r="EF952">
        <v>0</v>
      </c>
      <c r="EG952">
        <v>0</v>
      </c>
      <c r="EH952">
        <v>0</v>
      </c>
      <c r="EI952">
        <v>1</v>
      </c>
      <c r="EJ952">
        <v>1</v>
      </c>
      <c r="EK952">
        <v>0</v>
      </c>
      <c r="EL952">
        <v>2</v>
      </c>
      <c r="EM952">
        <v>68</v>
      </c>
      <c r="EN952">
        <v>39</v>
      </c>
      <c r="EO952">
        <v>0</v>
      </c>
      <c r="EP952">
        <v>2</v>
      </c>
      <c r="EQ952">
        <v>25</v>
      </c>
      <c r="ER952">
        <v>1</v>
      </c>
      <c r="ES952">
        <v>1</v>
      </c>
      <c r="ET952">
        <v>0</v>
      </c>
      <c r="EU952">
        <v>0</v>
      </c>
      <c r="EV952">
        <v>0</v>
      </c>
      <c r="EW952">
        <v>0</v>
      </c>
      <c r="EX952">
        <v>0</v>
      </c>
      <c r="EY952">
        <v>0</v>
      </c>
      <c r="EZ952">
        <v>0</v>
      </c>
      <c r="FA952">
        <v>9</v>
      </c>
      <c r="FB952">
        <v>0</v>
      </c>
      <c r="FC952">
        <v>0</v>
      </c>
      <c r="FD952">
        <v>0</v>
      </c>
      <c r="FE952">
        <v>0</v>
      </c>
      <c r="FF952">
        <v>0</v>
      </c>
      <c r="FG952">
        <v>1</v>
      </c>
      <c r="FH952">
        <v>0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0</v>
      </c>
      <c r="FQ952">
        <v>39</v>
      </c>
      <c r="FR952">
        <v>53</v>
      </c>
      <c r="FS952">
        <v>16</v>
      </c>
      <c r="FT952">
        <v>2</v>
      </c>
      <c r="FU952">
        <v>0</v>
      </c>
      <c r="FV952">
        <v>2</v>
      </c>
      <c r="FW952">
        <v>0</v>
      </c>
      <c r="FX952">
        <v>1</v>
      </c>
      <c r="FY952">
        <v>17</v>
      </c>
      <c r="FZ952">
        <v>0</v>
      </c>
      <c r="GA952">
        <v>0</v>
      </c>
      <c r="GB952">
        <v>1</v>
      </c>
      <c r="GC952">
        <v>0</v>
      </c>
      <c r="GD952">
        <v>2</v>
      </c>
      <c r="GE952">
        <v>0</v>
      </c>
      <c r="GF952">
        <v>0</v>
      </c>
      <c r="GG952">
        <v>5</v>
      </c>
      <c r="GH952">
        <v>1</v>
      </c>
      <c r="GI952">
        <v>0</v>
      </c>
      <c r="GJ952">
        <v>0</v>
      </c>
      <c r="GK952">
        <v>0</v>
      </c>
      <c r="GL952">
        <v>0</v>
      </c>
      <c r="GM952">
        <v>1</v>
      </c>
      <c r="GN952">
        <v>0</v>
      </c>
      <c r="GO952">
        <v>1</v>
      </c>
      <c r="GP952">
        <v>0</v>
      </c>
      <c r="GQ952">
        <v>1</v>
      </c>
      <c r="GR952">
        <v>0</v>
      </c>
      <c r="GS952">
        <v>2</v>
      </c>
      <c r="GT952">
        <v>1</v>
      </c>
      <c r="GU952">
        <v>53</v>
      </c>
      <c r="GV952">
        <v>106</v>
      </c>
      <c r="GW952">
        <v>25</v>
      </c>
      <c r="GX952">
        <v>7</v>
      </c>
      <c r="GY952">
        <v>3</v>
      </c>
      <c r="GZ952">
        <v>0</v>
      </c>
      <c r="HA952">
        <v>35</v>
      </c>
      <c r="HB952">
        <v>2</v>
      </c>
      <c r="HC952">
        <v>1</v>
      </c>
      <c r="HD952">
        <v>0</v>
      </c>
      <c r="HE952">
        <v>0</v>
      </c>
      <c r="HF952">
        <v>1</v>
      </c>
      <c r="HG952">
        <v>1</v>
      </c>
      <c r="HH952">
        <v>0</v>
      </c>
      <c r="HI952">
        <v>2</v>
      </c>
      <c r="HJ952">
        <v>1</v>
      </c>
      <c r="HK952">
        <v>1</v>
      </c>
      <c r="HL952">
        <v>2</v>
      </c>
      <c r="HM952">
        <v>1</v>
      </c>
      <c r="HN952">
        <v>1</v>
      </c>
      <c r="HO952">
        <v>4</v>
      </c>
      <c r="HP952">
        <v>4</v>
      </c>
      <c r="HQ952">
        <v>0</v>
      </c>
      <c r="HR952">
        <v>2</v>
      </c>
      <c r="HS952">
        <v>0</v>
      </c>
      <c r="HT952">
        <v>3</v>
      </c>
      <c r="HU952">
        <v>1</v>
      </c>
      <c r="HV952">
        <v>0</v>
      </c>
      <c r="HW952">
        <v>1</v>
      </c>
      <c r="HX952">
        <v>8</v>
      </c>
      <c r="HY952">
        <v>106</v>
      </c>
      <c r="HZ952">
        <v>67</v>
      </c>
      <c r="IA952">
        <v>34</v>
      </c>
      <c r="IB952">
        <v>11</v>
      </c>
      <c r="IC952">
        <v>1</v>
      </c>
      <c r="ID952">
        <v>3</v>
      </c>
      <c r="IE952">
        <v>0</v>
      </c>
      <c r="IF952">
        <v>1</v>
      </c>
      <c r="IG952">
        <v>0</v>
      </c>
      <c r="IH952">
        <v>1</v>
      </c>
      <c r="II952">
        <v>0</v>
      </c>
      <c r="IJ952">
        <v>0</v>
      </c>
      <c r="IK952">
        <v>0</v>
      </c>
      <c r="IL952">
        <v>0</v>
      </c>
      <c r="IM952">
        <v>0</v>
      </c>
      <c r="IN952">
        <v>1</v>
      </c>
      <c r="IO952">
        <v>0</v>
      </c>
      <c r="IP952">
        <v>2</v>
      </c>
      <c r="IQ952">
        <v>3</v>
      </c>
      <c r="IR952">
        <v>0</v>
      </c>
      <c r="IS952">
        <v>0</v>
      </c>
      <c r="IT952">
        <v>0</v>
      </c>
      <c r="IU952">
        <v>1</v>
      </c>
      <c r="IV952">
        <v>0</v>
      </c>
      <c r="IW952">
        <v>1</v>
      </c>
      <c r="IX952">
        <v>1</v>
      </c>
      <c r="IY952">
        <v>1</v>
      </c>
      <c r="IZ952">
        <v>4</v>
      </c>
      <c r="JA952">
        <v>1</v>
      </c>
      <c r="JB952">
        <v>1</v>
      </c>
      <c r="JC952">
        <v>67</v>
      </c>
      <c r="JD952" t="s">
        <v>0</v>
      </c>
      <c r="JE952" t="s">
        <v>0</v>
      </c>
      <c r="JF952" t="s">
        <v>0</v>
      </c>
      <c r="JG952" t="s">
        <v>0</v>
      </c>
      <c r="JH952" t="s">
        <v>0</v>
      </c>
      <c r="JI952" t="s">
        <v>0</v>
      </c>
      <c r="JJ952" t="s">
        <v>0</v>
      </c>
      <c r="JK952" t="s">
        <v>0</v>
      </c>
      <c r="JL952" t="s">
        <v>0</v>
      </c>
      <c r="JM952" t="s">
        <v>0</v>
      </c>
      <c r="JN952" t="s">
        <v>0</v>
      </c>
      <c r="JO952" t="s">
        <v>0</v>
      </c>
      <c r="JP952" t="s">
        <v>0</v>
      </c>
      <c r="JQ952" t="s">
        <v>0</v>
      </c>
      <c r="JR952" t="s">
        <v>0</v>
      </c>
      <c r="JS952" t="s">
        <v>0</v>
      </c>
      <c r="JT952" t="s">
        <v>0</v>
      </c>
      <c r="JU952" t="s">
        <v>0</v>
      </c>
      <c r="JV952" t="s">
        <v>0</v>
      </c>
      <c r="JW952">
        <v>12</v>
      </c>
      <c r="JX952">
        <v>4</v>
      </c>
      <c r="JY952">
        <v>1</v>
      </c>
      <c r="JZ952">
        <v>0</v>
      </c>
      <c r="KA952">
        <v>0</v>
      </c>
      <c r="KB952">
        <v>3</v>
      </c>
      <c r="KC952">
        <v>1</v>
      </c>
      <c r="KD952">
        <v>1</v>
      </c>
      <c r="KE952">
        <v>1</v>
      </c>
      <c r="KF952">
        <v>0</v>
      </c>
      <c r="KG952">
        <v>0</v>
      </c>
      <c r="KH952">
        <v>1</v>
      </c>
      <c r="KI952">
        <v>0</v>
      </c>
      <c r="KJ952">
        <v>0</v>
      </c>
      <c r="KK952">
        <v>0</v>
      </c>
      <c r="KL952">
        <v>0</v>
      </c>
      <c r="KM952">
        <v>0</v>
      </c>
      <c r="KN952">
        <v>0</v>
      </c>
      <c r="KO952">
        <v>0</v>
      </c>
      <c r="KP952">
        <v>0</v>
      </c>
      <c r="KQ952">
        <v>0</v>
      </c>
      <c r="KR952">
        <v>12</v>
      </c>
      <c r="KS952">
        <v>1</v>
      </c>
      <c r="KT952">
        <v>0</v>
      </c>
      <c r="KU952">
        <v>0</v>
      </c>
      <c r="KV952">
        <v>0</v>
      </c>
      <c r="KW952">
        <v>0</v>
      </c>
      <c r="KX952">
        <v>0</v>
      </c>
      <c r="KY952">
        <v>0</v>
      </c>
      <c r="KZ952">
        <v>0</v>
      </c>
      <c r="LA952">
        <v>0</v>
      </c>
      <c r="LB952">
        <v>0</v>
      </c>
      <c r="LC952">
        <v>0</v>
      </c>
      <c r="LD952">
        <v>0</v>
      </c>
      <c r="LE952">
        <v>0</v>
      </c>
      <c r="LF952">
        <v>0</v>
      </c>
      <c r="LG952">
        <v>0</v>
      </c>
      <c r="LH952">
        <v>0</v>
      </c>
      <c r="LI952">
        <v>0</v>
      </c>
      <c r="LJ952">
        <v>0</v>
      </c>
      <c r="LK952">
        <v>0</v>
      </c>
      <c r="LL952">
        <v>0</v>
      </c>
      <c r="LM952">
        <v>0</v>
      </c>
      <c r="LN952">
        <v>0</v>
      </c>
      <c r="LO952">
        <v>0</v>
      </c>
      <c r="LP952">
        <v>0</v>
      </c>
      <c r="LQ952">
        <v>0</v>
      </c>
      <c r="LR952">
        <v>0</v>
      </c>
      <c r="LS952">
        <v>0</v>
      </c>
      <c r="LT952">
        <v>1</v>
      </c>
      <c r="LU952">
        <v>1</v>
      </c>
      <c r="LV952">
        <v>3</v>
      </c>
      <c r="LW952">
        <v>0</v>
      </c>
      <c r="LX952">
        <v>0</v>
      </c>
      <c r="LY952">
        <v>0</v>
      </c>
      <c r="LZ952">
        <v>0</v>
      </c>
      <c r="MA952">
        <v>0</v>
      </c>
      <c r="MB952">
        <v>0</v>
      </c>
      <c r="MC952">
        <v>0</v>
      </c>
      <c r="MD952">
        <v>1</v>
      </c>
      <c r="ME952">
        <v>0</v>
      </c>
      <c r="MF952">
        <v>0</v>
      </c>
      <c r="MG952">
        <v>0</v>
      </c>
      <c r="MH952">
        <v>0</v>
      </c>
      <c r="MI952">
        <v>0</v>
      </c>
      <c r="MJ952">
        <v>1</v>
      </c>
      <c r="MK952">
        <v>0</v>
      </c>
      <c r="ML952">
        <v>1</v>
      </c>
      <c r="MM952">
        <v>3</v>
      </c>
    </row>
    <row r="953" spans="1:351">
      <c r="A953" t="s">
        <v>21</v>
      </c>
      <c r="B953" t="s">
        <v>2</v>
      </c>
      <c r="C953" t="str">
        <f>"206301"</f>
        <v>206301</v>
      </c>
      <c r="D953" t="s">
        <v>20</v>
      </c>
      <c r="E953">
        <v>28</v>
      </c>
      <c r="F953">
        <v>1387</v>
      </c>
      <c r="G953">
        <v>1080</v>
      </c>
      <c r="H953">
        <v>487</v>
      </c>
      <c r="I953">
        <v>593</v>
      </c>
      <c r="J953">
        <v>0</v>
      </c>
      <c r="K953">
        <v>10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592</v>
      </c>
      <c r="T953">
        <v>0</v>
      </c>
      <c r="U953">
        <v>0</v>
      </c>
      <c r="V953">
        <v>592</v>
      </c>
      <c r="W953">
        <v>7</v>
      </c>
      <c r="X953">
        <v>3</v>
      </c>
      <c r="Y953">
        <v>2</v>
      </c>
      <c r="Z953">
        <v>2</v>
      </c>
      <c r="AA953">
        <v>585</v>
      </c>
      <c r="AB953">
        <v>217</v>
      </c>
      <c r="AC953">
        <v>19</v>
      </c>
      <c r="AD953">
        <v>132</v>
      </c>
      <c r="AE953">
        <v>2</v>
      </c>
      <c r="AF953">
        <v>1</v>
      </c>
      <c r="AG953">
        <v>11</v>
      </c>
      <c r="AH953">
        <v>3</v>
      </c>
      <c r="AI953">
        <v>1</v>
      </c>
      <c r="AJ953">
        <v>2</v>
      </c>
      <c r="AK953">
        <v>0</v>
      </c>
      <c r="AL953">
        <v>0</v>
      </c>
      <c r="AM953">
        <v>0</v>
      </c>
      <c r="AN953">
        <v>0</v>
      </c>
      <c r="AO953">
        <v>1</v>
      </c>
      <c r="AP953">
        <v>0</v>
      </c>
      <c r="AQ953">
        <v>1</v>
      </c>
      <c r="AR953">
        <v>0</v>
      </c>
      <c r="AS953">
        <v>36</v>
      </c>
      <c r="AT953">
        <v>0</v>
      </c>
      <c r="AU953">
        <v>0</v>
      </c>
      <c r="AV953">
        <v>1</v>
      </c>
      <c r="AW953">
        <v>2</v>
      </c>
      <c r="AX953">
        <v>0</v>
      </c>
      <c r="AY953">
        <v>1</v>
      </c>
      <c r="AZ953">
        <v>0</v>
      </c>
      <c r="BA953">
        <v>0</v>
      </c>
      <c r="BB953">
        <v>1</v>
      </c>
      <c r="BC953">
        <v>1</v>
      </c>
      <c r="BD953">
        <v>2</v>
      </c>
      <c r="BE953">
        <v>217</v>
      </c>
      <c r="BF953">
        <v>144</v>
      </c>
      <c r="BG953">
        <v>6</v>
      </c>
      <c r="BH953">
        <v>122</v>
      </c>
      <c r="BI953">
        <v>2</v>
      </c>
      <c r="BJ953">
        <v>1</v>
      </c>
      <c r="BK953">
        <v>0</v>
      </c>
      <c r="BL953">
        <v>3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2</v>
      </c>
      <c r="BU953">
        <v>2</v>
      </c>
      <c r="BV953">
        <v>1</v>
      </c>
      <c r="BW953">
        <v>0</v>
      </c>
      <c r="BX953">
        <v>0</v>
      </c>
      <c r="BY953">
        <v>0</v>
      </c>
      <c r="BZ953">
        <v>1</v>
      </c>
      <c r="CA953">
        <v>0</v>
      </c>
      <c r="CB953">
        <v>0</v>
      </c>
      <c r="CC953">
        <v>0</v>
      </c>
      <c r="CD953">
        <v>0</v>
      </c>
      <c r="CE953">
        <v>1</v>
      </c>
      <c r="CF953">
        <v>0</v>
      </c>
      <c r="CG953">
        <v>0</v>
      </c>
      <c r="CH953">
        <v>3</v>
      </c>
      <c r="CI953">
        <v>144</v>
      </c>
      <c r="CJ953">
        <v>13</v>
      </c>
      <c r="CK953">
        <v>5</v>
      </c>
      <c r="CL953">
        <v>5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1</v>
      </c>
      <c r="CW953">
        <v>0</v>
      </c>
      <c r="CX953">
        <v>0</v>
      </c>
      <c r="CY953">
        <v>2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13</v>
      </c>
      <c r="DJ953">
        <v>37</v>
      </c>
      <c r="DK953">
        <v>16</v>
      </c>
      <c r="DL953">
        <v>0</v>
      </c>
      <c r="DM953">
        <v>5</v>
      </c>
      <c r="DN953">
        <v>9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1</v>
      </c>
      <c r="DZ953">
        <v>0</v>
      </c>
      <c r="EA953">
        <v>0</v>
      </c>
      <c r="EB953">
        <v>0</v>
      </c>
      <c r="EC953">
        <v>2</v>
      </c>
      <c r="ED953">
        <v>0</v>
      </c>
      <c r="EE953">
        <v>1</v>
      </c>
      <c r="EF953">
        <v>0</v>
      </c>
      <c r="EG953">
        <v>0</v>
      </c>
      <c r="EH953">
        <v>0</v>
      </c>
      <c r="EI953">
        <v>1</v>
      </c>
      <c r="EJ953">
        <v>1</v>
      </c>
      <c r="EK953">
        <v>1</v>
      </c>
      <c r="EL953">
        <v>0</v>
      </c>
      <c r="EM953">
        <v>37</v>
      </c>
      <c r="EN953">
        <v>20</v>
      </c>
      <c r="EO953">
        <v>0</v>
      </c>
      <c r="EP953">
        <v>2</v>
      </c>
      <c r="EQ953">
        <v>16</v>
      </c>
      <c r="ER953">
        <v>0</v>
      </c>
      <c r="ES953">
        <v>0</v>
      </c>
      <c r="ET953">
        <v>1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0</v>
      </c>
      <c r="FA953">
        <v>1</v>
      </c>
      <c r="FB953">
        <v>0</v>
      </c>
      <c r="FC953">
        <v>0</v>
      </c>
      <c r="FD953">
        <v>0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0</v>
      </c>
      <c r="FN953">
        <v>0</v>
      </c>
      <c r="FO953">
        <v>0</v>
      </c>
      <c r="FP953">
        <v>0</v>
      </c>
      <c r="FQ953">
        <v>20</v>
      </c>
      <c r="FR953">
        <v>50</v>
      </c>
      <c r="FS953">
        <v>11</v>
      </c>
      <c r="FT953">
        <v>2</v>
      </c>
      <c r="FU953">
        <v>0</v>
      </c>
      <c r="FV953">
        <v>3</v>
      </c>
      <c r="FW953">
        <v>0</v>
      </c>
      <c r="FX953">
        <v>1</v>
      </c>
      <c r="FY953">
        <v>19</v>
      </c>
      <c r="FZ953">
        <v>0</v>
      </c>
      <c r="GA953">
        <v>0</v>
      </c>
      <c r="GB953">
        <v>1</v>
      </c>
      <c r="GC953">
        <v>0</v>
      </c>
      <c r="GD953">
        <v>0</v>
      </c>
      <c r="GE953">
        <v>0</v>
      </c>
      <c r="GF953">
        <v>4</v>
      </c>
      <c r="GG953">
        <v>3</v>
      </c>
      <c r="GH953">
        <v>0</v>
      </c>
      <c r="GI953">
        <v>0</v>
      </c>
      <c r="GJ953">
        <v>1</v>
      </c>
      <c r="GK953">
        <v>0</v>
      </c>
      <c r="GL953">
        <v>0</v>
      </c>
      <c r="GM953">
        <v>1</v>
      </c>
      <c r="GN953">
        <v>0</v>
      </c>
      <c r="GO953">
        <v>0</v>
      </c>
      <c r="GP953">
        <v>0</v>
      </c>
      <c r="GQ953">
        <v>1</v>
      </c>
      <c r="GR953">
        <v>1</v>
      </c>
      <c r="GS953">
        <v>1</v>
      </c>
      <c r="GT953">
        <v>1</v>
      </c>
      <c r="GU953">
        <v>50</v>
      </c>
      <c r="GV953">
        <v>74</v>
      </c>
      <c r="GW953">
        <v>21</v>
      </c>
      <c r="GX953">
        <v>4</v>
      </c>
      <c r="GY953">
        <v>2</v>
      </c>
      <c r="GZ953">
        <v>0</v>
      </c>
      <c r="HA953">
        <v>29</v>
      </c>
      <c r="HB953">
        <v>2</v>
      </c>
      <c r="HC953">
        <v>1</v>
      </c>
      <c r="HD953">
        <v>0</v>
      </c>
      <c r="HE953">
        <v>0</v>
      </c>
      <c r="HF953">
        <v>1</v>
      </c>
      <c r="HG953">
        <v>0</v>
      </c>
      <c r="HH953">
        <v>2</v>
      </c>
      <c r="HI953">
        <v>1</v>
      </c>
      <c r="HJ953">
        <v>0</v>
      </c>
      <c r="HK953">
        <v>0</v>
      </c>
      <c r="HL953">
        <v>1</v>
      </c>
      <c r="HM953">
        <v>2</v>
      </c>
      <c r="HN953">
        <v>1</v>
      </c>
      <c r="HO953">
        <v>2</v>
      </c>
      <c r="HP953">
        <v>0</v>
      </c>
      <c r="HQ953">
        <v>0</v>
      </c>
      <c r="HR953">
        <v>0</v>
      </c>
      <c r="HS953">
        <v>0</v>
      </c>
      <c r="HT953">
        <v>2</v>
      </c>
      <c r="HU953">
        <v>0</v>
      </c>
      <c r="HV953">
        <v>1</v>
      </c>
      <c r="HW953">
        <v>1</v>
      </c>
      <c r="HX953">
        <v>1</v>
      </c>
      <c r="HY953">
        <v>74</v>
      </c>
      <c r="HZ953">
        <v>26</v>
      </c>
      <c r="IA953">
        <v>16</v>
      </c>
      <c r="IB953">
        <v>4</v>
      </c>
      <c r="IC953">
        <v>0</v>
      </c>
      <c r="ID953">
        <v>1</v>
      </c>
      <c r="IE953">
        <v>1</v>
      </c>
      <c r="IF953">
        <v>0</v>
      </c>
      <c r="IG953">
        <v>0</v>
      </c>
      <c r="IH953">
        <v>0</v>
      </c>
      <c r="II953">
        <v>0</v>
      </c>
      <c r="IJ953">
        <v>0</v>
      </c>
      <c r="IK953">
        <v>0</v>
      </c>
      <c r="IL953">
        <v>0</v>
      </c>
      <c r="IM953">
        <v>0</v>
      </c>
      <c r="IN953">
        <v>0</v>
      </c>
      <c r="IO953">
        <v>0</v>
      </c>
      <c r="IP953">
        <v>0</v>
      </c>
      <c r="IQ953">
        <v>0</v>
      </c>
      <c r="IR953">
        <v>0</v>
      </c>
      <c r="IS953">
        <v>0</v>
      </c>
      <c r="IT953">
        <v>0</v>
      </c>
      <c r="IU953">
        <v>0</v>
      </c>
      <c r="IV953">
        <v>0</v>
      </c>
      <c r="IW953">
        <v>0</v>
      </c>
      <c r="IX953">
        <v>0</v>
      </c>
      <c r="IY953">
        <v>0</v>
      </c>
      <c r="IZ953">
        <v>1</v>
      </c>
      <c r="JA953">
        <v>1</v>
      </c>
      <c r="JB953">
        <v>2</v>
      </c>
      <c r="JC953">
        <v>26</v>
      </c>
      <c r="JD953" t="s">
        <v>0</v>
      </c>
      <c r="JE953" t="s">
        <v>0</v>
      </c>
      <c r="JF953" t="s">
        <v>0</v>
      </c>
      <c r="JG953" t="s">
        <v>0</v>
      </c>
      <c r="JH953" t="s">
        <v>0</v>
      </c>
      <c r="JI953" t="s">
        <v>0</v>
      </c>
      <c r="JJ953" t="s">
        <v>0</v>
      </c>
      <c r="JK953" t="s">
        <v>0</v>
      </c>
      <c r="JL953" t="s">
        <v>0</v>
      </c>
      <c r="JM953" t="s">
        <v>0</v>
      </c>
      <c r="JN953" t="s">
        <v>0</v>
      </c>
      <c r="JO953" t="s">
        <v>0</v>
      </c>
      <c r="JP953" t="s">
        <v>0</v>
      </c>
      <c r="JQ953" t="s">
        <v>0</v>
      </c>
      <c r="JR953" t="s">
        <v>0</v>
      </c>
      <c r="JS953" t="s">
        <v>0</v>
      </c>
      <c r="JT953" t="s">
        <v>0</v>
      </c>
      <c r="JU953" t="s">
        <v>0</v>
      </c>
      <c r="JV953" t="s">
        <v>0</v>
      </c>
      <c r="JW953">
        <v>2</v>
      </c>
      <c r="JX953">
        <v>1</v>
      </c>
      <c r="JY953">
        <v>0</v>
      </c>
      <c r="JZ953">
        <v>0</v>
      </c>
      <c r="KA953">
        <v>0</v>
      </c>
      <c r="KB953">
        <v>0</v>
      </c>
      <c r="KC953">
        <v>1</v>
      </c>
      <c r="KD953">
        <v>0</v>
      </c>
      <c r="KE953">
        <v>0</v>
      </c>
      <c r="KF953">
        <v>0</v>
      </c>
      <c r="KG953">
        <v>0</v>
      </c>
      <c r="KH953">
        <v>0</v>
      </c>
      <c r="KI953">
        <v>0</v>
      </c>
      <c r="KJ953">
        <v>0</v>
      </c>
      <c r="KK953">
        <v>0</v>
      </c>
      <c r="KL953">
        <v>0</v>
      </c>
      <c r="KM953">
        <v>0</v>
      </c>
      <c r="KN953">
        <v>0</v>
      </c>
      <c r="KO953">
        <v>0</v>
      </c>
      <c r="KP953">
        <v>0</v>
      </c>
      <c r="KQ953">
        <v>0</v>
      </c>
      <c r="KR953">
        <v>2</v>
      </c>
      <c r="KS953">
        <v>2</v>
      </c>
      <c r="KT953">
        <v>2</v>
      </c>
      <c r="KU953">
        <v>0</v>
      </c>
      <c r="KV953">
        <v>0</v>
      </c>
      <c r="KW953">
        <v>0</v>
      </c>
      <c r="KX953">
        <v>0</v>
      </c>
      <c r="KY953">
        <v>0</v>
      </c>
      <c r="KZ953">
        <v>0</v>
      </c>
      <c r="LA953">
        <v>0</v>
      </c>
      <c r="LB953">
        <v>0</v>
      </c>
      <c r="LC953">
        <v>0</v>
      </c>
      <c r="LD953">
        <v>0</v>
      </c>
      <c r="LE953">
        <v>0</v>
      </c>
      <c r="LF953">
        <v>0</v>
      </c>
      <c r="LG953">
        <v>0</v>
      </c>
      <c r="LH953">
        <v>0</v>
      </c>
      <c r="LI953">
        <v>0</v>
      </c>
      <c r="LJ953">
        <v>0</v>
      </c>
      <c r="LK953">
        <v>0</v>
      </c>
      <c r="LL953">
        <v>0</v>
      </c>
      <c r="LM953">
        <v>0</v>
      </c>
      <c r="LN953">
        <v>0</v>
      </c>
      <c r="LO953">
        <v>0</v>
      </c>
      <c r="LP953">
        <v>0</v>
      </c>
      <c r="LQ953">
        <v>0</v>
      </c>
      <c r="LR953">
        <v>0</v>
      </c>
      <c r="LS953">
        <v>0</v>
      </c>
      <c r="LT953">
        <v>0</v>
      </c>
      <c r="LU953">
        <v>2</v>
      </c>
      <c r="LV953">
        <v>0</v>
      </c>
      <c r="LW953">
        <v>0</v>
      </c>
      <c r="LX953">
        <v>0</v>
      </c>
      <c r="LY953">
        <v>0</v>
      </c>
      <c r="LZ953">
        <v>0</v>
      </c>
      <c r="MA953">
        <v>0</v>
      </c>
      <c r="MB953">
        <v>0</v>
      </c>
      <c r="MC953">
        <v>0</v>
      </c>
      <c r="MD953">
        <v>0</v>
      </c>
      <c r="ME953">
        <v>0</v>
      </c>
      <c r="MF953">
        <v>0</v>
      </c>
      <c r="MG953">
        <v>0</v>
      </c>
      <c r="MH953">
        <v>0</v>
      </c>
      <c r="MI953">
        <v>0</v>
      </c>
      <c r="MJ953">
        <v>0</v>
      </c>
      <c r="MK953">
        <v>0</v>
      </c>
      <c r="ML953">
        <v>0</v>
      </c>
      <c r="MM953">
        <v>0</v>
      </c>
    </row>
    <row r="954" spans="1:351">
      <c r="A954" t="s">
        <v>19</v>
      </c>
      <c r="B954" t="s">
        <v>2</v>
      </c>
      <c r="C954" t="str">
        <f>"206301"</f>
        <v>206301</v>
      </c>
      <c r="D954" t="s">
        <v>18</v>
      </c>
      <c r="E954">
        <v>29</v>
      </c>
      <c r="F954">
        <v>1931</v>
      </c>
      <c r="G954">
        <v>1500</v>
      </c>
      <c r="H954">
        <v>645</v>
      </c>
      <c r="I954">
        <v>855</v>
      </c>
      <c r="J954">
        <v>0</v>
      </c>
      <c r="K954">
        <v>5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855</v>
      </c>
      <c r="T954">
        <v>0</v>
      </c>
      <c r="U954">
        <v>0</v>
      </c>
      <c r="V954">
        <v>855</v>
      </c>
      <c r="W954">
        <v>17</v>
      </c>
      <c r="X954">
        <v>11</v>
      </c>
      <c r="Y954">
        <v>4</v>
      </c>
      <c r="Z954">
        <v>2</v>
      </c>
      <c r="AA954">
        <v>838</v>
      </c>
      <c r="AB954">
        <v>323</v>
      </c>
      <c r="AC954">
        <v>17</v>
      </c>
      <c r="AD954">
        <v>227</v>
      </c>
      <c r="AE954">
        <v>3</v>
      </c>
      <c r="AF954">
        <v>0</v>
      </c>
      <c r="AG954">
        <v>13</v>
      </c>
      <c r="AH954">
        <v>3</v>
      </c>
      <c r="AI954">
        <v>0</v>
      </c>
      <c r="AJ954">
        <v>4</v>
      </c>
      <c r="AK954">
        <v>0</v>
      </c>
      <c r="AL954">
        <v>1</v>
      </c>
      <c r="AM954">
        <v>1</v>
      </c>
      <c r="AN954">
        <v>1</v>
      </c>
      <c r="AO954">
        <v>1</v>
      </c>
      <c r="AP954">
        <v>0</v>
      </c>
      <c r="AQ954">
        <v>0</v>
      </c>
      <c r="AR954">
        <v>0</v>
      </c>
      <c r="AS954">
        <v>36</v>
      </c>
      <c r="AT954">
        <v>0</v>
      </c>
      <c r="AU954">
        <v>0</v>
      </c>
      <c r="AV954">
        <v>0</v>
      </c>
      <c r="AW954">
        <v>1</v>
      </c>
      <c r="AX954">
        <v>1</v>
      </c>
      <c r="AY954">
        <v>4</v>
      </c>
      <c r="AZ954">
        <v>0</v>
      </c>
      <c r="BA954">
        <v>0</v>
      </c>
      <c r="BB954">
        <v>0</v>
      </c>
      <c r="BC954">
        <v>2</v>
      </c>
      <c r="BD954">
        <v>8</v>
      </c>
      <c r="BE954">
        <v>323</v>
      </c>
      <c r="BF954">
        <v>153</v>
      </c>
      <c r="BG954">
        <v>9</v>
      </c>
      <c r="BH954">
        <v>106</v>
      </c>
      <c r="BI954">
        <v>8</v>
      </c>
      <c r="BJ954">
        <v>2</v>
      </c>
      <c r="BK954">
        <v>0</v>
      </c>
      <c r="BL954">
        <v>8</v>
      </c>
      <c r="BM954">
        <v>1</v>
      </c>
      <c r="BN954">
        <v>0</v>
      </c>
      <c r="BO954">
        <v>0</v>
      </c>
      <c r="BP954">
        <v>0</v>
      </c>
      <c r="BQ954">
        <v>1</v>
      </c>
      <c r="BR954">
        <v>0</v>
      </c>
      <c r="BS954">
        <v>0</v>
      </c>
      <c r="BT954">
        <v>0</v>
      </c>
      <c r="BU954">
        <v>4</v>
      </c>
      <c r="BV954">
        <v>0</v>
      </c>
      <c r="BW954">
        <v>1</v>
      </c>
      <c r="BX954">
        <v>0</v>
      </c>
      <c r="BY954">
        <v>1</v>
      </c>
      <c r="BZ954">
        <v>0</v>
      </c>
      <c r="CA954">
        <v>1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11</v>
      </c>
      <c r="CI954">
        <v>153</v>
      </c>
      <c r="CJ954">
        <v>30</v>
      </c>
      <c r="CK954">
        <v>10</v>
      </c>
      <c r="CL954">
        <v>5</v>
      </c>
      <c r="CM954">
        <v>0</v>
      </c>
      <c r="CN954">
        <v>0</v>
      </c>
      <c r="CO954">
        <v>4</v>
      </c>
      <c r="CP954">
        <v>0</v>
      </c>
      <c r="CQ954">
        <v>0</v>
      </c>
      <c r="CR954">
        <v>0</v>
      </c>
      <c r="CS954">
        <v>1</v>
      </c>
      <c r="CT954">
        <v>2</v>
      </c>
      <c r="CU954">
        <v>3</v>
      </c>
      <c r="CV954">
        <v>1</v>
      </c>
      <c r="CW954">
        <v>0</v>
      </c>
      <c r="CX954">
        <v>0</v>
      </c>
      <c r="CY954">
        <v>1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1</v>
      </c>
      <c r="DF954">
        <v>0</v>
      </c>
      <c r="DG954">
        <v>0</v>
      </c>
      <c r="DH954">
        <v>2</v>
      </c>
      <c r="DI954">
        <v>30</v>
      </c>
      <c r="DJ954">
        <v>69</v>
      </c>
      <c r="DK954">
        <v>21</v>
      </c>
      <c r="DL954">
        <v>1</v>
      </c>
      <c r="DM954">
        <v>3</v>
      </c>
      <c r="DN954">
        <v>26</v>
      </c>
      <c r="DO954">
        <v>2</v>
      </c>
      <c r="DP954">
        <v>0</v>
      </c>
      <c r="DQ954">
        <v>1</v>
      </c>
      <c r="DR954">
        <v>2</v>
      </c>
      <c r="DS954">
        <v>0</v>
      </c>
      <c r="DT954">
        <v>0</v>
      </c>
      <c r="DU954">
        <v>2</v>
      </c>
      <c r="DV954">
        <v>4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1</v>
      </c>
      <c r="EC954">
        <v>1</v>
      </c>
      <c r="ED954">
        <v>2</v>
      </c>
      <c r="EE954">
        <v>0</v>
      </c>
      <c r="EF954">
        <v>0</v>
      </c>
      <c r="EG954">
        <v>0</v>
      </c>
      <c r="EH954">
        <v>1</v>
      </c>
      <c r="EI954">
        <v>0</v>
      </c>
      <c r="EJ954">
        <v>1</v>
      </c>
      <c r="EK954">
        <v>0</v>
      </c>
      <c r="EL954">
        <v>1</v>
      </c>
      <c r="EM954">
        <v>69</v>
      </c>
      <c r="EN954">
        <v>37</v>
      </c>
      <c r="EO954">
        <v>2</v>
      </c>
      <c r="EP954">
        <v>0</v>
      </c>
      <c r="EQ954">
        <v>25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  <c r="EY954">
        <v>0</v>
      </c>
      <c r="EZ954">
        <v>0</v>
      </c>
      <c r="FA954">
        <v>8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1</v>
      </c>
      <c r="FH954">
        <v>0</v>
      </c>
      <c r="FI954">
        <v>0</v>
      </c>
      <c r="FJ954">
        <v>1</v>
      </c>
      <c r="FK954">
        <v>0</v>
      </c>
      <c r="FL954">
        <v>0</v>
      </c>
      <c r="FM954">
        <v>0</v>
      </c>
      <c r="FN954">
        <v>0</v>
      </c>
      <c r="FO954">
        <v>0</v>
      </c>
      <c r="FP954">
        <v>0</v>
      </c>
      <c r="FQ954">
        <v>37</v>
      </c>
      <c r="FR954">
        <v>61</v>
      </c>
      <c r="FS954">
        <v>13</v>
      </c>
      <c r="FT954">
        <v>3</v>
      </c>
      <c r="FU954">
        <v>3</v>
      </c>
      <c r="FV954">
        <v>10</v>
      </c>
      <c r="FW954">
        <v>2</v>
      </c>
      <c r="FX954">
        <v>2</v>
      </c>
      <c r="FY954">
        <v>14</v>
      </c>
      <c r="FZ954">
        <v>2</v>
      </c>
      <c r="GA954">
        <v>0</v>
      </c>
      <c r="GB954">
        <v>1</v>
      </c>
      <c r="GC954">
        <v>0</v>
      </c>
      <c r="GD954">
        <v>1</v>
      </c>
      <c r="GE954">
        <v>0</v>
      </c>
      <c r="GF954">
        <v>0</v>
      </c>
      <c r="GG954">
        <v>2</v>
      </c>
      <c r="GH954">
        <v>0</v>
      </c>
      <c r="GI954">
        <v>1</v>
      </c>
      <c r="GJ954">
        <v>2</v>
      </c>
      <c r="GK954">
        <v>0</v>
      </c>
      <c r="GL954">
        <v>0</v>
      </c>
      <c r="GM954">
        <v>1</v>
      </c>
      <c r="GN954">
        <v>0</v>
      </c>
      <c r="GO954">
        <v>0</v>
      </c>
      <c r="GP954">
        <v>0</v>
      </c>
      <c r="GQ954">
        <v>0</v>
      </c>
      <c r="GR954">
        <v>0</v>
      </c>
      <c r="GS954">
        <v>2</v>
      </c>
      <c r="GT954">
        <v>2</v>
      </c>
      <c r="GU954">
        <v>61</v>
      </c>
      <c r="GV954">
        <v>103</v>
      </c>
      <c r="GW954">
        <v>27</v>
      </c>
      <c r="GX954">
        <v>13</v>
      </c>
      <c r="GY954">
        <v>5</v>
      </c>
      <c r="GZ954">
        <v>1</v>
      </c>
      <c r="HA954">
        <v>25</v>
      </c>
      <c r="HB954">
        <v>3</v>
      </c>
      <c r="HC954">
        <v>1</v>
      </c>
      <c r="HD954">
        <v>0</v>
      </c>
      <c r="HE954">
        <v>2</v>
      </c>
      <c r="HF954">
        <v>0</v>
      </c>
      <c r="HG954">
        <v>1</v>
      </c>
      <c r="HH954">
        <v>0</v>
      </c>
      <c r="HI954">
        <v>1</v>
      </c>
      <c r="HJ954">
        <v>0</v>
      </c>
      <c r="HK954">
        <v>0</v>
      </c>
      <c r="HL954">
        <v>1</v>
      </c>
      <c r="HM954">
        <v>0</v>
      </c>
      <c r="HN954">
        <v>2</v>
      </c>
      <c r="HO954">
        <v>1</v>
      </c>
      <c r="HP954">
        <v>3</v>
      </c>
      <c r="HQ954">
        <v>3</v>
      </c>
      <c r="HR954">
        <v>1</v>
      </c>
      <c r="HS954">
        <v>2</v>
      </c>
      <c r="HT954">
        <v>0</v>
      </c>
      <c r="HU954">
        <v>2</v>
      </c>
      <c r="HV954">
        <v>2</v>
      </c>
      <c r="HW954">
        <v>5</v>
      </c>
      <c r="HX954">
        <v>2</v>
      </c>
      <c r="HY954">
        <v>103</v>
      </c>
      <c r="HZ954">
        <v>45</v>
      </c>
      <c r="IA954">
        <v>28</v>
      </c>
      <c r="IB954">
        <v>5</v>
      </c>
      <c r="IC954">
        <v>2</v>
      </c>
      <c r="ID954">
        <v>1</v>
      </c>
      <c r="IE954">
        <v>1</v>
      </c>
      <c r="IF954">
        <v>0</v>
      </c>
      <c r="IG954">
        <v>0</v>
      </c>
      <c r="IH954">
        <v>0</v>
      </c>
      <c r="II954">
        <v>0</v>
      </c>
      <c r="IJ954">
        <v>2</v>
      </c>
      <c r="IK954">
        <v>0</v>
      </c>
      <c r="IL954">
        <v>0</v>
      </c>
      <c r="IM954">
        <v>0</v>
      </c>
      <c r="IN954">
        <v>2</v>
      </c>
      <c r="IO954">
        <v>0</v>
      </c>
      <c r="IP954">
        <v>0</v>
      </c>
      <c r="IQ954">
        <v>1</v>
      </c>
      <c r="IR954">
        <v>0</v>
      </c>
      <c r="IS954">
        <v>0</v>
      </c>
      <c r="IT954">
        <v>0</v>
      </c>
      <c r="IU954">
        <v>0</v>
      </c>
      <c r="IV954">
        <v>0</v>
      </c>
      <c r="IW954">
        <v>1</v>
      </c>
      <c r="IX954">
        <v>0</v>
      </c>
      <c r="IY954">
        <v>1</v>
      </c>
      <c r="IZ954">
        <v>1</v>
      </c>
      <c r="JA954">
        <v>0</v>
      </c>
      <c r="JB954">
        <v>0</v>
      </c>
      <c r="JC954">
        <v>45</v>
      </c>
      <c r="JD954" t="s">
        <v>0</v>
      </c>
      <c r="JE954" t="s">
        <v>0</v>
      </c>
      <c r="JF954" t="s">
        <v>0</v>
      </c>
      <c r="JG954" t="s">
        <v>0</v>
      </c>
      <c r="JH954" t="s">
        <v>0</v>
      </c>
      <c r="JI954" t="s">
        <v>0</v>
      </c>
      <c r="JJ954" t="s">
        <v>0</v>
      </c>
      <c r="JK954" t="s">
        <v>0</v>
      </c>
      <c r="JL954" t="s">
        <v>0</v>
      </c>
      <c r="JM954" t="s">
        <v>0</v>
      </c>
      <c r="JN954" t="s">
        <v>0</v>
      </c>
      <c r="JO954" t="s">
        <v>0</v>
      </c>
      <c r="JP954" t="s">
        <v>0</v>
      </c>
      <c r="JQ954" t="s">
        <v>0</v>
      </c>
      <c r="JR954" t="s">
        <v>0</v>
      </c>
      <c r="JS954" t="s">
        <v>0</v>
      </c>
      <c r="JT954" t="s">
        <v>0</v>
      </c>
      <c r="JU954" t="s">
        <v>0</v>
      </c>
      <c r="JV954" t="s">
        <v>0</v>
      </c>
      <c r="JW954">
        <v>13</v>
      </c>
      <c r="JX954">
        <v>7</v>
      </c>
      <c r="JY954">
        <v>0</v>
      </c>
      <c r="JZ954">
        <v>0</v>
      </c>
      <c r="KA954">
        <v>0</v>
      </c>
      <c r="KB954">
        <v>0</v>
      </c>
      <c r="KC954">
        <v>2</v>
      </c>
      <c r="KD954">
        <v>0</v>
      </c>
      <c r="KE954">
        <v>0</v>
      </c>
      <c r="KF954">
        <v>1</v>
      </c>
      <c r="KG954">
        <v>0</v>
      </c>
      <c r="KH954">
        <v>0</v>
      </c>
      <c r="KI954">
        <v>0</v>
      </c>
      <c r="KJ954">
        <v>0</v>
      </c>
      <c r="KK954">
        <v>1</v>
      </c>
      <c r="KL954">
        <v>0</v>
      </c>
      <c r="KM954">
        <v>2</v>
      </c>
      <c r="KN954">
        <v>0</v>
      </c>
      <c r="KO954">
        <v>0</v>
      </c>
      <c r="KP954">
        <v>0</v>
      </c>
      <c r="KQ954">
        <v>0</v>
      </c>
      <c r="KR954">
        <v>13</v>
      </c>
      <c r="KS954">
        <v>1</v>
      </c>
      <c r="KT954">
        <v>0</v>
      </c>
      <c r="KU954">
        <v>0</v>
      </c>
      <c r="KV954">
        <v>0</v>
      </c>
      <c r="KW954">
        <v>0</v>
      </c>
      <c r="KX954">
        <v>0</v>
      </c>
      <c r="KY954">
        <v>0</v>
      </c>
      <c r="KZ954">
        <v>0</v>
      </c>
      <c r="LA954">
        <v>0</v>
      </c>
      <c r="LB954">
        <v>0</v>
      </c>
      <c r="LC954">
        <v>0</v>
      </c>
      <c r="LD954">
        <v>0</v>
      </c>
      <c r="LE954">
        <v>0</v>
      </c>
      <c r="LF954">
        <v>0</v>
      </c>
      <c r="LG954">
        <v>0</v>
      </c>
      <c r="LH954">
        <v>1</v>
      </c>
      <c r="LI954">
        <v>0</v>
      </c>
      <c r="LJ954">
        <v>0</v>
      </c>
      <c r="LK954">
        <v>0</v>
      </c>
      <c r="LL954">
        <v>0</v>
      </c>
      <c r="LM954">
        <v>0</v>
      </c>
      <c r="LN954">
        <v>0</v>
      </c>
      <c r="LO954">
        <v>0</v>
      </c>
      <c r="LP954">
        <v>0</v>
      </c>
      <c r="LQ954">
        <v>0</v>
      </c>
      <c r="LR954">
        <v>0</v>
      </c>
      <c r="LS954">
        <v>0</v>
      </c>
      <c r="LT954">
        <v>0</v>
      </c>
      <c r="LU954">
        <v>1</v>
      </c>
      <c r="LV954">
        <v>3</v>
      </c>
      <c r="LW954">
        <v>0</v>
      </c>
      <c r="LX954">
        <v>1</v>
      </c>
      <c r="LY954">
        <v>0</v>
      </c>
      <c r="LZ954">
        <v>0</v>
      </c>
      <c r="MA954">
        <v>0</v>
      </c>
      <c r="MB954">
        <v>0</v>
      </c>
      <c r="MC954">
        <v>0</v>
      </c>
      <c r="MD954">
        <v>0</v>
      </c>
      <c r="ME954">
        <v>1</v>
      </c>
      <c r="MF954">
        <v>0</v>
      </c>
      <c r="MG954">
        <v>0</v>
      </c>
      <c r="MH954">
        <v>0</v>
      </c>
      <c r="MI954">
        <v>0</v>
      </c>
      <c r="MJ954">
        <v>0</v>
      </c>
      <c r="MK954">
        <v>0</v>
      </c>
      <c r="ML954">
        <v>1</v>
      </c>
      <c r="MM954">
        <v>3</v>
      </c>
    </row>
    <row r="955" spans="1:351">
      <c r="A955" t="s">
        <v>17</v>
      </c>
      <c r="B955" t="s">
        <v>2</v>
      </c>
      <c r="C955" t="str">
        <f>"206301"</f>
        <v>206301</v>
      </c>
      <c r="D955" t="s">
        <v>16</v>
      </c>
      <c r="E955">
        <v>30</v>
      </c>
      <c r="F955">
        <v>1477</v>
      </c>
      <c r="G955">
        <v>1140</v>
      </c>
      <c r="H955">
        <v>490</v>
      </c>
      <c r="I955">
        <v>650</v>
      </c>
      <c r="J955">
        <v>0</v>
      </c>
      <c r="K955">
        <v>2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650</v>
      </c>
      <c r="T955">
        <v>0</v>
      </c>
      <c r="U955">
        <v>0</v>
      </c>
      <c r="V955">
        <v>650</v>
      </c>
      <c r="W955">
        <v>10</v>
      </c>
      <c r="X955">
        <v>7</v>
      </c>
      <c r="Y955">
        <v>1</v>
      </c>
      <c r="Z955">
        <v>2</v>
      </c>
      <c r="AA955">
        <v>640</v>
      </c>
      <c r="AB955">
        <v>222</v>
      </c>
      <c r="AC955">
        <v>10</v>
      </c>
      <c r="AD955">
        <v>159</v>
      </c>
      <c r="AE955">
        <v>4</v>
      </c>
      <c r="AF955">
        <v>2</v>
      </c>
      <c r="AG955">
        <v>11</v>
      </c>
      <c r="AH955">
        <v>6</v>
      </c>
      <c r="AI955">
        <v>2</v>
      </c>
      <c r="AJ955">
        <v>0</v>
      </c>
      <c r="AK955">
        <v>0</v>
      </c>
      <c r="AL955">
        <v>1</v>
      </c>
      <c r="AM955">
        <v>1</v>
      </c>
      <c r="AN955">
        <v>0</v>
      </c>
      <c r="AO955">
        <v>0</v>
      </c>
      <c r="AP955">
        <v>0</v>
      </c>
      <c r="AQ955">
        <v>1</v>
      </c>
      <c r="AR955">
        <v>0</v>
      </c>
      <c r="AS955">
        <v>16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2</v>
      </c>
      <c r="AZ955">
        <v>1</v>
      </c>
      <c r="BA955">
        <v>0</v>
      </c>
      <c r="BB955">
        <v>0</v>
      </c>
      <c r="BC955">
        <v>0</v>
      </c>
      <c r="BD955">
        <v>6</v>
      </c>
      <c r="BE955">
        <v>222</v>
      </c>
      <c r="BF955">
        <v>127</v>
      </c>
      <c r="BG955">
        <v>8</v>
      </c>
      <c r="BH955">
        <v>95</v>
      </c>
      <c r="BI955">
        <v>3</v>
      </c>
      <c r="BJ955">
        <v>1</v>
      </c>
      <c r="BK955">
        <v>0</v>
      </c>
      <c r="BL955">
        <v>5</v>
      </c>
      <c r="BM955">
        <v>0</v>
      </c>
      <c r="BN955">
        <v>0</v>
      </c>
      <c r="BO955">
        <v>0</v>
      </c>
      <c r="BP955">
        <v>0</v>
      </c>
      <c r="BQ955">
        <v>1</v>
      </c>
      <c r="BR955">
        <v>0</v>
      </c>
      <c r="BS955">
        <v>0</v>
      </c>
      <c r="BT955">
        <v>0</v>
      </c>
      <c r="BU955">
        <v>6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1</v>
      </c>
      <c r="CB955">
        <v>0</v>
      </c>
      <c r="CC955">
        <v>1</v>
      </c>
      <c r="CD955">
        <v>0</v>
      </c>
      <c r="CE955">
        <v>0</v>
      </c>
      <c r="CF955">
        <v>1</v>
      </c>
      <c r="CG955">
        <v>0</v>
      </c>
      <c r="CH955">
        <v>5</v>
      </c>
      <c r="CI955">
        <v>127</v>
      </c>
      <c r="CJ955">
        <v>28</v>
      </c>
      <c r="CK955">
        <v>14</v>
      </c>
      <c r="CL955">
        <v>0</v>
      </c>
      <c r="CM955">
        <v>1</v>
      </c>
      <c r="CN955">
        <v>0</v>
      </c>
      <c r="CO955">
        <v>1</v>
      </c>
      <c r="CP955">
        <v>2</v>
      </c>
      <c r="CQ955">
        <v>1</v>
      </c>
      <c r="CR955">
        <v>1</v>
      </c>
      <c r="CS955">
        <v>0</v>
      </c>
      <c r="CT955">
        <v>0</v>
      </c>
      <c r="CU955">
        <v>1</v>
      </c>
      <c r="CV955">
        <v>0</v>
      </c>
      <c r="CW955">
        <v>1</v>
      </c>
      <c r="CX955">
        <v>0</v>
      </c>
      <c r="CY955">
        <v>0</v>
      </c>
      <c r="CZ955">
        <v>0</v>
      </c>
      <c r="DA955">
        <v>2</v>
      </c>
      <c r="DB955">
        <v>1</v>
      </c>
      <c r="DC955">
        <v>0</v>
      </c>
      <c r="DD955">
        <v>1</v>
      </c>
      <c r="DE955">
        <v>0</v>
      </c>
      <c r="DF955">
        <v>0</v>
      </c>
      <c r="DG955">
        <v>0</v>
      </c>
      <c r="DH955">
        <v>2</v>
      </c>
      <c r="DI955">
        <v>28</v>
      </c>
      <c r="DJ955">
        <v>35</v>
      </c>
      <c r="DK955">
        <v>13</v>
      </c>
      <c r="DL955">
        <v>0</v>
      </c>
      <c r="DM955">
        <v>1</v>
      </c>
      <c r="DN955">
        <v>16</v>
      </c>
      <c r="DO955">
        <v>0</v>
      </c>
      <c r="DP955">
        <v>0</v>
      </c>
      <c r="DQ955">
        <v>4</v>
      </c>
      <c r="DR955">
        <v>0</v>
      </c>
      <c r="DS955">
        <v>0</v>
      </c>
      <c r="DT955">
        <v>0</v>
      </c>
      <c r="DU955">
        <v>0</v>
      </c>
      <c r="DV955">
        <v>1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35</v>
      </c>
      <c r="EN955">
        <v>41</v>
      </c>
      <c r="EO955">
        <v>2</v>
      </c>
      <c r="EP955">
        <v>0</v>
      </c>
      <c r="EQ955">
        <v>30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2</v>
      </c>
      <c r="EZ955">
        <v>2</v>
      </c>
      <c r="FA955">
        <v>3</v>
      </c>
      <c r="FB955">
        <v>0</v>
      </c>
      <c r="FC955">
        <v>0</v>
      </c>
      <c r="FD955">
        <v>0</v>
      </c>
      <c r="FE955">
        <v>1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0</v>
      </c>
      <c r="FL955">
        <v>0</v>
      </c>
      <c r="FM955">
        <v>0</v>
      </c>
      <c r="FN955">
        <v>1</v>
      </c>
      <c r="FO955">
        <v>0</v>
      </c>
      <c r="FP955">
        <v>0</v>
      </c>
      <c r="FQ955">
        <v>41</v>
      </c>
      <c r="FR955">
        <v>68</v>
      </c>
      <c r="FS955">
        <v>19</v>
      </c>
      <c r="FT955">
        <v>3</v>
      </c>
      <c r="FU955">
        <v>3</v>
      </c>
      <c r="FV955">
        <v>4</v>
      </c>
      <c r="FW955">
        <v>2</v>
      </c>
      <c r="FX955">
        <v>4</v>
      </c>
      <c r="FY955">
        <v>26</v>
      </c>
      <c r="FZ955">
        <v>3</v>
      </c>
      <c r="GA955">
        <v>0</v>
      </c>
      <c r="GB955">
        <v>0</v>
      </c>
      <c r="GC955">
        <v>0</v>
      </c>
      <c r="GD955">
        <v>0</v>
      </c>
      <c r="GE955">
        <v>0</v>
      </c>
      <c r="GF955">
        <v>0</v>
      </c>
      <c r="GG955">
        <v>1</v>
      </c>
      <c r="GH955">
        <v>0</v>
      </c>
      <c r="GI955">
        <v>0</v>
      </c>
      <c r="GJ955">
        <v>1</v>
      </c>
      <c r="GK955">
        <v>0</v>
      </c>
      <c r="GL955">
        <v>0</v>
      </c>
      <c r="GM955">
        <v>0</v>
      </c>
      <c r="GN955">
        <v>0</v>
      </c>
      <c r="GO955">
        <v>0</v>
      </c>
      <c r="GP955">
        <v>0</v>
      </c>
      <c r="GQ955">
        <v>0</v>
      </c>
      <c r="GR955">
        <v>0</v>
      </c>
      <c r="GS955">
        <v>1</v>
      </c>
      <c r="GT955">
        <v>1</v>
      </c>
      <c r="GU955">
        <v>68</v>
      </c>
      <c r="GV955">
        <v>78</v>
      </c>
      <c r="GW955">
        <v>20</v>
      </c>
      <c r="GX955">
        <v>2</v>
      </c>
      <c r="GY955">
        <v>3</v>
      </c>
      <c r="GZ955">
        <v>1</v>
      </c>
      <c r="HA955">
        <v>22</v>
      </c>
      <c r="HB955">
        <v>1</v>
      </c>
      <c r="HC955">
        <v>2</v>
      </c>
      <c r="HD955">
        <v>0</v>
      </c>
      <c r="HE955">
        <v>0</v>
      </c>
      <c r="HF955">
        <v>0</v>
      </c>
      <c r="HG955">
        <v>1</v>
      </c>
      <c r="HH955">
        <v>1</v>
      </c>
      <c r="HI955">
        <v>0</v>
      </c>
      <c r="HJ955">
        <v>1</v>
      </c>
      <c r="HK955">
        <v>1</v>
      </c>
      <c r="HL955">
        <v>2</v>
      </c>
      <c r="HM955">
        <v>1</v>
      </c>
      <c r="HN955">
        <v>2</v>
      </c>
      <c r="HO955">
        <v>5</v>
      </c>
      <c r="HP955">
        <v>4</v>
      </c>
      <c r="HQ955">
        <v>0</v>
      </c>
      <c r="HR955">
        <v>0</v>
      </c>
      <c r="HS955">
        <v>2</v>
      </c>
      <c r="HT955">
        <v>0</v>
      </c>
      <c r="HU955">
        <v>1</v>
      </c>
      <c r="HV955">
        <v>1</v>
      </c>
      <c r="HW955">
        <v>5</v>
      </c>
      <c r="HX955">
        <v>0</v>
      </c>
      <c r="HY955">
        <v>78</v>
      </c>
      <c r="HZ955">
        <v>34</v>
      </c>
      <c r="IA955">
        <v>18</v>
      </c>
      <c r="IB955">
        <v>4</v>
      </c>
      <c r="IC955">
        <v>1</v>
      </c>
      <c r="ID955">
        <v>1</v>
      </c>
      <c r="IE955">
        <v>0</v>
      </c>
      <c r="IF955">
        <v>1</v>
      </c>
      <c r="IG955">
        <v>0</v>
      </c>
      <c r="IH955">
        <v>0</v>
      </c>
      <c r="II955">
        <v>2</v>
      </c>
      <c r="IJ955">
        <v>0</v>
      </c>
      <c r="IK955">
        <v>0</v>
      </c>
      <c r="IL955">
        <v>1</v>
      </c>
      <c r="IM955">
        <v>0</v>
      </c>
      <c r="IN955">
        <v>0</v>
      </c>
      <c r="IO955">
        <v>0</v>
      </c>
      <c r="IP955">
        <v>0</v>
      </c>
      <c r="IQ955">
        <v>0</v>
      </c>
      <c r="IR955">
        <v>0</v>
      </c>
      <c r="IS955">
        <v>0</v>
      </c>
      <c r="IT955">
        <v>0</v>
      </c>
      <c r="IU955">
        <v>0</v>
      </c>
      <c r="IV955">
        <v>0</v>
      </c>
      <c r="IW955">
        <v>1</v>
      </c>
      <c r="IX955">
        <v>0</v>
      </c>
      <c r="IY955">
        <v>2</v>
      </c>
      <c r="IZ955">
        <v>2</v>
      </c>
      <c r="JA955">
        <v>1</v>
      </c>
      <c r="JB955">
        <v>0</v>
      </c>
      <c r="JC955">
        <v>34</v>
      </c>
      <c r="JD955" t="s">
        <v>0</v>
      </c>
      <c r="JE955" t="s">
        <v>0</v>
      </c>
      <c r="JF955" t="s">
        <v>0</v>
      </c>
      <c r="JG955" t="s">
        <v>0</v>
      </c>
      <c r="JH955" t="s">
        <v>0</v>
      </c>
      <c r="JI955" t="s">
        <v>0</v>
      </c>
      <c r="JJ955" t="s">
        <v>0</v>
      </c>
      <c r="JK955" t="s">
        <v>0</v>
      </c>
      <c r="JL955" t="s">
        <v>0</v>
      </c>
      <c r="JM955" t="s">
        <v>0</v>
      </c>
      <c r="JN955" t="s">
        <v>0</v>
      </c>
      <c r="JO955" t="s">
        <v>0</v>
      </c>
      <c r="JP955" t="s">
        <v>0</v>
      </c>
      <c r="JQ955" t="s">
        <v>0</v>
      </c>
      <c r="JR955" t="s">
        <v>0</v>
      </c>
      <c r="JS955" t="s">
        <v>0</v>
      </c>
      <c r="JT955" t="s">
        <v>0</v>
      </c>
      <c r="JU955" t="s">
        <v>0</v>
      </c>
      <c r="JV955" t="s">
        <v>0</v>
      </c>
      <c r="JW955">
        <v>4</v>
      </c>
      <c r="JX955">
        <v>3</v>
      </c>
      <c r="JY955">
        <v>0</v>
      </c>
      <c r="JZ955">
        <v>0</v>
      </c>
      <c r="KA955">
        <v>0</v>
      </c>
      <c r="KB955">
        <v>0</v>
      </c>
      <c r="KC955">
        <v>0</v>
      </c>
      <c r="KD955">
        <v>0</v>
      </c>
      <c r="KE955">
        <v>0</v>
      </c>
      <c r="KF955">
        <v>1</v>
      </c>
      <c r="KG955">
        <v>0</v>
      </c>
      <c r="KH955">
        <v>0</v>
      </c>
      <c r="KI955">
        <v>0</v>
      </c>
      <c r="KJ955">
        <v>0</v>
      </c>
      <c r="KK955">
        <v>0</v>
      </c>
      <c r="KL955">
        <v>0</v>
      </c>
      <c r="KM955">
        <v>0</v>
      </c>
      <c r="KN955">
        <v>0</v>
      </c>
      <c r="KO955">
        <v>0</v>
      </c>
      <c r="KP955">
        <v>0</v>
      </c>
      <c r="KQ955">
        <v>0</v>
      </c>
      <c r="KR955">
        <v>4</v>
      </c>
      <c r="KS955">
        <v>0</v>
      </c>
      <c r="KT955">
        <v>0</v>
      </c>
      <c r="KU955">
        <v>0</v>
      </c>
      <c r="KV955">
        <v>0</v>
      </c>
      <c r="KW955">
        <v>0</v>
      </c>
      <c r="KX955">
        <v>0</v>
      </c>
      <c r="KY955">
        <v>0</v>
      </c>
      <c r="KZ955">
        <v>0</v>
      </c>
      <c r="LA955">
        <v>0</v>
      </c>
      <c r="LB955">
        <v>0</v>
      </c>
      <c r="LC955">
        <v>0</v>
      </c>
      <c r="LD955">
        <v>0</v>
      </c>
      <c r="LE955">
        <v>0</v>
      </c>
      <c r="LF955">
        <v>0</v>
      </c>
      <c r="LG955">
        <v>0</v>
      </c>
      <c r="LH955">
        <v>0</v>
      </c>
      <c r="LI955">
        <v>0</v>
      </c>
      <c r="LJ955">
        <v>0</v>
      </c>
      <c r="LK955">
        <v>0</v>
      </c>
      <c r="LL955">
        <v>0</v>
      </c>
      <c r="LM955">
        <v>0</v>
      </c>
      <c r="LN955">
        <v>0</v>
      </c>
      <c r="LO955">
        <v>0</v>
      </c>
      <c r="LP955">
        <v>0</v>
      </c>
      <c r="LQ955">
        <v>0</v>
      </c>
      <c r="LR955">
        <v>0</v>
      </c>
      <c r="LS955">
        <v>0</v>
      </c>
      <c r="LT955">
        <v>0</v>
      </c>
      <c r="LU955">
        <v>0</v>
      </c>
      <c r="LV955">
        <v>3</v>
      </c>
      <c r="LW955">
        <v>1</v>
      </c>
      <c r="LX955">
        <v>0</v>
      </c>
      <c r="LY955">
        <v>0</v>
      </c>
      <c r="LZ955">
        <v>0</v>
      </c>
      <c r="MA955">
        <v>0</v>
      </c>
      <c r="MB955">
        <v>0</v>
      </c>
      <c r="MC955">
        <v>0</v>
      </c>
      <c r="MD955">
        <v>0</v>
      </c>
      <c r="ME955">
        <v>1</v>
      </c>
      <c r="MF955">
        <v>0</v>
      </c>
      <c r="MG955">
        <v>0</v>
      </c>
      <c r="MH955">
        <v>0</v>
      </c>
      <c r="MI955">
        <v>0</v>
      </c>
      <c r="MJ955">
        <v>0</v>
      </c>
      <c r="MK955">
        <v>0</v>
      </c>
      <c r="ML955">
        <v>1</v>
      </c>
      <c r="MM955">
        <v>3</v>
      </c>
    </row>
    <row r="956" spans="1:351">
      <c r="A956" t="s">
        <v>15</v>
      </c>
      <c r="B956" t="s">
        <v>2</v>
      </c>
      <c r="C956" t="str">
        <f>"206301"</f>
        <v>206301</v>
      </c>
      <c r="D956" t="s">
        <v>14</v>
      </c>
      <c r="E956">
        <v>31</v>
      </c>
      <c r="F956">
        <v>1584</v>
      </c>
      <c r="G956">
        <v>1230</v>
      </c>
      <c r="H956">
        <v>547</v>
      </c>
      <c r="I956">
        <v>683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683</v>
      </c>
      <c r="T956">
        <v>0</v>
      </c>
      <c r="U956">
        <v>0</v>
      </c>
      <c r="V956">
        <v>683</v>
      </c>
      <c r="W956">
        <v>8</v>
      </c>
      <c r="X956">
        <v>2</v>
      </c>
      <c r="Y956">
        <v>3</v>
      </c>
      <c r="Z956">
        <v>3</v>
      </c>
      <c r="AA956">
        <v>675</v>
      </c>
      <c r="AB956">
        <v>240</v>
      </c>
      <c r="AC956">
        <v>14</v>
      </c>
      <c r="AD956">
        <v>178</v>
      </c>
      <c r="AE956">
        <v>5</v>
      </c>
      <c r="AF956">
        <v>1</v>
      </c>
      <c r="AG956">
        <v>9</v>
      </c>
      <c r="AH956">
        <v>1</v>
      </c>
      <c r="AI956">
        <v>0</v>
      </c>
      <c r="AJ956">
        <v>0</v>
      </c>
      <c r="AK956">
        <v>3</v>
      </c>
      <c r="AL956">
        <v>0</v>
      </c>
      <c r="AM956">
        <v>1</v>
      </c>
      <c r="AN956">
        <v>0</v>
      </c>
      <c r="AO956">
        <v>1</v>
      </c>
      <c r="AP956">
        <v>0</v>
      </c>
      <c r="AQ956">
        <v>0</v>
      </c>
      <c r="AR956">
        <v>0</v>
      </c>
      <c r="AS956">
        <v>19</v>
      </c>
      <c r="AT956">
        <v>0</v>
      </c>
      <c r="AU956">
        <v>0</v>
      </c>
      <c r="AV956">
        <v>0</v>
      </c>
      <c r="AW956">
        <v>1</v>
      </c>
      <c r="AX956">
        <v>0</v>
      </c>
      <c r="AY956">
        <v>0</v>
      </c>
      <c r="AZ956">
        <v>0</v>
      </c>
      <c r="BA956">
        <v>0</v>
      </c>
      <c r="BB956">
        <v>3</v>
      </c>
      <c r="BC956">
        <v>1</v>
      </c>
      <c r="BD956">
        <v>3</v>
      </c>
      <c r="BE956">
        <v>240</v>
      </c>
      <c r="BF956">
        <v>159</v>
      </c>
      <c r="BG956">
        <v>11</v>
      </c>
      <c r="BH956">
        <v>119</v>
      </c>
      <c r="BI956">
        <v>8</v>
      </c>
      <c r="BJ956">
        <v>1</v>
      </c>
      <c r="BK956">
        <v>0</v>
      </c>
      <c r="BL956">
        <v>6</v>
      </c>
      <c r="BM956">
        <v>0</v>
      </c>
      <c r="BN956">
        <v>0</v>
      </c>
      <c r="BO956">
        <v>2</v>
      </c>
      <c r="BP956">
        <v>0</v>
      </c>
      <c r="BQ956">
        <v>1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1</v>
      </c>
      <c r="BY956">
        <v>1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2</v>
      </c>
      <c r="CG956">
        <v>1</v>
      </c>
      <c r="CH956">
        <v>6</v>
      </c>
      <c r="CI956">
        <v>159</v>
      </c>
      <c r="CJ956">
        <v>23</v>
      </c>
      <c r="CK956">
        <v>6</v>
      </c>
      <c r="CL956">
        <v>6</v>
      </c>
      <c r="CM956">
        <v>1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3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1</v>
      </c>
      <c r="DB956">
        <v>1</v>
      </c>
      <c r="DC956">
        <v>0</v>
      </c>
      <c r="DD956">
        <v>0</v>
      </c>
      <c r="DE956">
        <v>0</v>
      </c>
      <c r="DF956">
        <v>1</v>
      </c>
      <c r="DG956">
        <v>0</v>
      </c>
      <c r="DH956">
        <v>4</v>
      </c>
      <c r="DI956">
        <v>23</v>
      </c>
      <c r="DJ956">
        <v>32</v>
      </c>
      <c r="DK956">
        <v>8</v>
      </c>
      <c r="DL956">
        <v>1</v>
      </c>
      <c r="DM956">
        <v>1</v>
      </c>
      <c r="DN956">
        <v>15</v>
      </c>
      <c r="DO956">
        <v>1</v>
      </c>
      <c r="DP956">
        <v>0</v>
      </c>
      <c r="DQ956">
        <v>1</v>
      </c>
      <c r="DR956">
        <v>0</v>
      </c>
      <c r="DS956">
        <v>0</v>
      </c>
      <c r="DT956">
        <v>0</v>
      </c>
      <c r="DU956">
        <v>0</v>
      </c>
      <c r="DV956">
        <v>1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3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1</v>
      </c>
      <c r="EK956">
        <v>0</v>
      </c>
      <c r="EL956">
        <v>0</v>
      </c>
      <c r="EM956">
        <v>32</v>
      </c>
      <c r="EN956">
        <v>33</v>
      </c>
      <c r="EO956">
        <v>0</v>
      </c>
      <c r="EP956">
        <v>1</v>
      </c>
      <c r="EQ956">
        <v>22</v>
      </c>
      <c r="ER956">
        <v>0</v>
      </c>
      <c r="ES956">
        <v>1</v>
      </c>
      <c r="ET956">
        <v>0</v>
      </c>
      <c r="EU956">
        <v>0</v>
      </c>
      <c r="EV956">
        <v>0</v>
      </c>
      <c r="EW956">
        <v>2</v>
      </c>
      <c r="EX956">
        <v>0</v>
      </c>
      <c r="EY956">
        <v>0</v>
      </c>
      <c r="EZ956">
        <v>0</v>
      </c>
      <c r="FA956">
        <v>5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2</v>
      </c>
      <c r="FQ956">
        <v>33</v>
      </c>
      <c r="FR956">
        <v>60</v>
      </c>
      <c r="FS956">
        <v>19</v>
      </c>
      <c r="FT956">
        <v>1</v>
      </c>
      <c r="FU956">
        <v>1</v>
      </c>
      <c r="FV956">
        <v>2</v>
      </c>
      <c r="FW956">
        <v>2</v>
      </c>
      <c r="FX956">
        <v>3</v>
      </c>
      <c r="FY956">
        <v>21</v>
      </c>
      <c r="FZ956">
        <v>1</v>
      </c>
      <c r="GA956">
        <v>0</v>
      </c>
      <c r="GB956">
        <v>0</v>
      </c>
      <c r="GC956">
        <v>0</v>
      </c>
      <c r="GD956">
        <v>0</v>
      </c>
      <c r="GE956">
        <v>0</v>
      </c>
      <c r="GF956">
        <v>0</v>
      </c>
      <c r="GG956">
        <v>2</v>
      </c>
      <c r="GH956">
        <v>0</v>
      </c>
      <c r="GI956">
        <v>0</v>
      </c>
      <c r="GJ956">
        <v>1</v>
      </c>
      <c r="GK956">
        <v>0</v>
      </c>
      <c r="GL956">
        <v>0</v>
      </c>
      <c r="GM956">
        <v>0</v>
      </c>
      <c r="GN956">
        <v>1</v>
      </c>
      <c r="GO956">
        <v>0</v>
      </c>
      <c r="GP956">
        <v>0</v>
      </c>
      <c r="GQ956">
        <v>1</v>
      </c>
      <c r="GR956">
        <v>1</v>
      </c>
      <c r="GS956">
        <v>1</v>
      </c>
      <c r="GT956">
        <v>3</v>
      </c>
      <c r="GU956">
        <v>60</v>
      </c>
      <c r="GV956">
        <v>74</v>
      </c>
      <c r="GW956">
        <v>23</v>
      </c>
      <c r="GX956">
        <v>8</v>
      </c>
      <c r="GY956">
        <v>1</v>
      </c>
      <c r="GZ956">
        <v>4</v>
      </c>
      <c r="HA956">
        <v>18</v>
      </c>
      <c r="HB956">
        <v>2</v>
      </c>
      <c r="HC956">
        <v>3</v>
      </c>
      <c r="HD956">
        <v>0</v>
      </c>
      <c r="HE956">
        <v>2</v>
      </c>
      <c r="HF956">
        <v>1</v>
      </c>
      <c r="HG956">
        <v>1</v>
      </c>
      <c r="HH956">
        <v>0</v>
      </c>
      <c r="HI956">
        <v>0</v>
      </c>
      <c r="HJ956">
        <v>0</v>
      </c>
      <c r="HK956">
        <v>2</v>
      </c>
      <c r="HL956">
        <v>3</v>
      </c>
      <c r="HM956">
        <v>0</v>
      </c>
      <c r="HN956">
        <v>0</v>
      </c>
      <c r="HO956">
        <v>1</v>
      </c>
      <c r="HP956">
        <v>0</v>
      </c>
      <c r="HQ956">
        <v>0</v>
      </c>
      <c r="HR956">
        <v>0</v>
      </c>
      <c r="HS956">
        <v>0</v>
      </c>
      <c r="HT956">
        <v>0</v>
      </c>
      <c r="HU956">
        <v>1</v>
      </c>
      <c r="HV956">
        <v>0</v>
      </c>
      <c r="HW956">
        <v>2</v>
      </c>
      <c r="HX956">
        <v>2</v>
      </c>
      <c r="HY956">
        <v>74</v>
      </c>
      <c r="HZ956">
        <v>44</v>
      </c>
      <c r="IA956">
        <v>26</v>
      </c>
      <c r="IB956">
        <v>3</v>
      </c>
      <c r="IC956">
        <v>0</v>
      </c>
      <c r="ID956">
        <v>0</v>
      </c>
      <c r="IE956">
        <v>0</v>
      </c>
      <c r="IF956">
        <v>5</v>
      </c>
      <c r="IG956">
        <v>0</v>
      </c>
      <c r="IH956">
        <v>1</v>
      </c>
      <c r="II956">
        <v>0</v>
      </c>
      <c r="IJ956">
        <v>0</v>
      </c>
      <c r="IK956">
        <v>0</v>
      </c>
      <c r="IL956">
        <v>1</v>
      </c>
      <c r="IM956">
        <v>0</v>
      </c>
      <c r="IN956">
        <v>0</v>
      </c>
      <c r="IO956">
        <v>0</v>
      </c>
      <c r="IP956">
        <v>0</v>
      </c>
      <c r="IQ956">
        <v>1</v>
      </c>
      <c r="IR956">
        <v>0</v>
      </c>
      <c r="IS956">
        <v>0</v>
      </c>
      <c r="IT956">
        <v>0</v>
      </c>
      <c r="IU956">
        <v>0</v>
      </c>
      <c r="IV956">
        <v>0</v>
      </c>
      <c r="IW956">
        <v>1</v>
      </c>
      <c r="IX956">
        <v>0</v>
      </c>
      <c r="IY956">
        <v>1</v>
      </c>
      <c r="IZ956">
        <v>4</v>
      </c>
      <c r="JA956">
        <v>0</v>
      </c>
      <c r="JB956">
        <v>1</v>
      </c>
      <c r="JC956">
        <v>44</v>
      </c>
      <c r="JD956" t="s">
        <v>0</v>
      </c>
      <c r="JE956" t="s">
        <v>0</v>
      </c>
      <c r="JF956" t="s">
        <v>0</v>
      </c>
      <c r="JG956" t="s">
        <v>0</v>
      </c>
      <c r="JH956" t="s">
        <v>0</v>
      </c>
      <c r="JI956" t="s">
        <v>0</v>
      </c>
      <c r="JJ956" t="s">
        <v>0</v>
      </c>
      <c r="JK956" t="s">
        <v>0</v>
      </c>
      <c r="JL956" t="s">
        <v>0</v>
      </c>
      <c r="JM956" t="s">
        <v>0</v>
      </c>
      <c r="JN956" t="s">
        <v>0</v>
      </c>
      <c r="JO956" t="s">
        <v>0</v>
      </c>
      <c r="JP956" t="s">
        <v>0</v>
      </c>
      <c r="JQ956" t="s">
        <v>0</v>
      </c>
      <c r="JR956" t="s">
        <v>0</v>
      </c>
      <c r="JS956" t="s">
        <v>0</v>
      </c>
      <c r="JT956" t="s">
        <v>0</v>
      </c>
      <c r="JU956" t="s">
        <v>0</v>
      </c>
      <c r="JV956" t="s">
        <v>0</v>
      </c>
      <c r="JW956">
        <v>9</v>
      </c>
      <c r="JX956">
        <v>2</v>
      </c>
      <c r="JY956">
        <v>2</v>
      </c>
      <c r="JZ956">
        <v>2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2</v>
      </c>
      <c r="KG956">
        <v>1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9</v>
      </c>
      <c r="KS956">
        <v>0</v>
      </c>
      <c r="KT956">
        <v>0</v>
      </c>
      <c r="KU956">
        <v>0</v>
      </c>
      <c r="KV956">
        <v>0</v>
      </c>
      <c r="KW956">
        <v>0</v>
      </c>
      <c r="KX956">
        <v>0</v>
      </c>
      <c r="KY956">
        <v>0</v>
      </c>
      <c r="KZ956">
        <v>0</v>
      </c>
      <c r="LA956">
        <v>0</v>
      </c>
      <c r="LB956">
        <v>0</v>
      </c>
      <c r="LC956">
        <v>0</v>
      </c>
      <c r="LD956">
        <v>0</v>
      </c>
      <c r="LE956">
        <v>0</v>
      </c>
      <c r="LF956">
        <v>0</v>
      </c>
      <c r="LG956">
        <v>0</v>
      </c>
      <c r="LH956">
        <v>0</v>
      </c>
      <c r="LI956">
        <v>0</v>
      </c>
      <c r="LJ956">
        <v>0</v>
      </c>
      <c r="LK956">
        <v>0</v>
      </c>
      <c r="LL956">
        <v>0</v>
      </c>
      <c r="LM956">
        <v>0</v>
      </c>
      <c r="LN956">
        <v>0</v>
      </c>
      <c r="LO956">
        <v>0</v>
      </c>
      <c r="LP956">
        <v>0</v>
      </c>
      <c r="LQ956">
        <v>0</v>
      </c>
      <c r="LR956">
        <v>0</v>
      </c>
      <c r="LS956">
        <v>0</v>
      </c>
      <c r="LT956">
        <v>0</v>
      </c>
      <c r="LU956">
        <v>0</v>
      </c>
      <c r="LV956">
        <v>1</v>
      </c>
      <c r="LW956">
        <v>0</v>
      </c>
      <c r="LX956">
        <v>0</v>
      </c>
      <c r="LY956">
        <v>1</v>
      </c>
      <c r="LZ956">
        <v>0</v>
      </c>
      <c r="MA956">
        <v>0</v>
      </c>
      <c r="MB956">
        <v>0</v>
      </c>
      <c r="MC956">
        <v>0</v>
      </c>
      <c r="MD956">
        <v>0</v>
      </c>
      <c r="ME956">
        <v>0</v>
      </c>
      <c r="MF956">
        <v>0</v>
      </c>
      <c r="MG956">
        <v>0</v>
      </c>
      <c r="MH956">
        <v>0</v>
      </c>
      <c r="MI956">
        <v>0</v>
      </c>
      <c r="MJ956">
        <v>0</v>
      </c>
      <c r="MK956">
        <v>0</v>
      </c>
      <c r="ML956">
        <v>0</v>
      </c>
      <c r="MM956">
        <v>1</v>
      </c>
    </row>
    <row r="957" spans="1:351">
      <c r="A957" t="s">
        <v>13</v>
      </c>
      <c r="B957" t="s">
        <v>2</v>
      </c>
      <c r="C957" t="str">
        <f>"206301"</f>
        <v>206301</v>
      </c>
      <c r="D957" t="s">
        <v>12</v>
      </c>
      <c r="E957">
        <v>32</v>
      </c>
      <c r="F957">
        <v>1469</v>
      </c>
      <c r="G957">
        <v>1140</v>
      </c>
      <c r="H957">
        <v>477</v>
      </c>
      <c r="I957">
        <v>663</v>
      </c>
      <c r="J957">
        <v>1</v>
      </c>
      <c r="K957">
        <v>1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663</v>
      </c>
      <c r="T957">
        <v>0</v>
      </c>
      <c r="U957">
        <v>0</v>
      </c>
      <c r="V957">
        <v>663</v>
      </c>
      <c r="W957">
        <v>19</v>
      </c>
      <c r="X957">
        <v>10</v>
      </c>
      <c r="Y957">
        <v>4</v>
      </c>
      <c r="Z957">
        <v>5</v>
      </c>
      <c r="AA957">
        <v>644</v>
      </c>
      <c r="AB957">
        <v>257</v>
      </c>
      <c r="AC957">
        <v>16</v>
      </c>
      <c r="AD957">
        <v>168</v>
      </c>
      <c r="AE957">
        <v>7</v>
      </c>
      <c r="AF957">
        <v>2</v>
      </c>
      <c r="AG957">
        <v>10</v>
      </c>
      <c r="AH957">
        <v>3</v>
      </c>
      <c r="AI957">
        <v>2</v>
      </c>
      <c r="AJ957">
        <v>0</v>
      </c>
      <c r="AK957">
        <v>2</v>
      </c>
      <c r="AL957">
        <v>1</v>
      </c>
      <c r="AM957">
        <v>1</v>
      </c>
      <c r="AN957">
        <v>3</v>
      </c>
      <c r="AO957">
        <v>1</v>
      </c>
      <c r="AP957">
        <v>1</v>
      </c>
      <c r="AQ957">
        <v>0</v>
      </c>
      <c r="AR957">
        <v>0</v>
      </c>
      <c r="AS957">
        <v>31</v>
      </c>
      <c r="AT957">
        <v>0</v>
      </c>
      <c r="AU957">
        <v>1</v>
      </c>
      <c r="AV957">
        <v>2</v>
      </c>
      <c r="AW957">
        <v>0</v>
      </c>
      <c r="AX957">
        <v>0</v>
      </c>
      <c r="AY957">
        <v>1</v>
      </c>
      <c r="AZ957">
        <v>0</v>
      </c>
      <c r="BA957">
        <v>0</v>
      </c>
      <c r="BB957">
        <v>0</v>
      </c>
      <c r="BC957">
        <v>2</v>
      </c>
      <c r="BD957">
        <v>3</v>
      </c>
      <c r="BE957">
        <v>257</v>
      </c>
      <c r="BF957">
        <v>117</v>
      </c>
      <c r="BG957">
        <v>5</v>
      </c>
      <c r="BH957">
        <v>90</v>
      </c>
      <c r="BI957">
        <v>3</v>
      </c>
      <c r="BJ957">
        <v>1</v>
      </c>
      <c r="BK957">
        <v>0</v>
      </c>
      <c r="BL957">
        <v>3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3</v>
      </c>
      <c r="BU957">
        <v>2</v>
      </c>
      <c r="BV957">
        <v>0</v>
      </c>
      <c r="BW957">
        <v>0</v>
      </c>
      <c r="BX957">
        <v>0</v>
      </c>
      <c r="BY957">
        <v>0</v>
      </c>
      <c r="BZ957">
        <v>1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9</v>
      </c>
      <c r="CI957">
        <v>117</v>
      </c>
      <c r="CJ957">
        <v>20</v>
      </c>
      <c r="CK957">
        <v>5</v>
      </c>
      <c r="CL957">
        <v>3</v>
      </c>
      <c r="CM957">
        <v>0</v>
      </c>
      <c r="CN957">
        <v>2</v>
      </c>
      <c r="CO957">
        <v>0</v>
      </c>
      <c r="CP957">
        <v>1</v>
      </c>
      <c r="CQ957">
        <v>0</v>
      </c>
      <c r="CR957">
        <v>1</v>
      </c>
      <c r="CS957">
        <v>1</v>
      </c>
      <c r="CT957">
        <v>1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1</v>
      </c>
      <c r="DC957">
        <v>1</v>
      </c>
      <c r="DD957">
        <v>0</v>
      </c>
      <c r="DE957">
        <v>1</v>
      </c>
      <c r="DF957">
        <v>0</v>
      </c>
      <c r="DG957">
        <v>0</v>
      </c>
      <c r="DH957">
        <v>3</v>
      </c>
      <c r="DI957">
        <v>20</v>
      </c>
      <c r="DJ957">
        <v>57</v>
      </c>
      <c r="DK957">
        <v>15</v>
      </c>
      <c r="DL957">
        <v>1</v>
      </c>
      <c r="DM957">
        <v>4</v>
      </c>
      <c r="DN957">
        <v>25</v>
      </c>
      <c r="DO957">
        <v>0</v>
      </c>
      <c r="DP957">
        <v>3</v>
      </c>
      <c r="DQ957">
        <v>0</v>
      </c>
      <c r="DR957">
        <v>1</v>
      </c>
      <c r="DS957">
        <v>0</v>
      </c>
      <c r="DT957">
        <v>1</v>
      </c>
      <c r="DU957">
        <v>0</v>
      </c>
      <c r="DV957">
        <v>0</v>
      </c>
      <c r="DW957">
        <v>0</v>
      </c>
      <c r="DX957">
        <v>0</v>
      </c>
      <c r="DY957">
        <v>1</v>
      </c>
      <c r="DZ957">
        <v>1</v>
      </c>
      <c r="EA957">
        <v>2</v>
      </c>
      <c r="EB957">
        <v>0</v>
      </c>
      <c r="EC957">
        <v>1</v>
      </c>
      <c r="ED957">
        <v>0</v>
      </c>
      <c r="EE957">
        <v>1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1</v>
      </c>
      <c r="EM957">
        <v>57</v>
      </c>
      <c r="EN957">
        <v>25</v>
      </c>
      <c r="EO957">
        <v>3</v>
      </c>
      <c r="EP957">
        <v>2</v>
      </c>
      <c r="EQ957">
        <v>12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1</v>
      </c>
      <c r="EY957">
        <v>0</v>
      </c>
      <c r="EZ957">
        <v>0</v>
      </c>
      <c r="FA957">
        <v>5</v>
      </c>
      <c r="FB957">
        <v>0</v>
      </c>
      <c r="FC957">
        <v>0</v>
      </c>
      <c r="FD957">
        <v>1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0</v>
      </c>
      <c r="FO957">
        <v>0</v>
      </c>
      <c r="FP957">
        <v>1</v>
      </c>
      <c r="FQ957">
        <v>25</v>
      </c>
      <c r="FR957">
        <v>55</v>
      </c>
      <c r="FS957">
        <v>10</v>
      </c>
      <c r="FT957">
        <v>3</v>
      </c>
      <c r="FU957">
        <v>1</v>
      </c>
      <c r="FV957">
        <v>5</v>
      </c>
      <c r="FW957">
        <v>2</v>
      </c>
      <c r="FX957">
        <v>0</v>
      </c>
      <c r="FY957">
        <v>23</v>
      </c>
      <c r="FZ957">
        <v>1</v>
      </c>
      <c r="GA957">
        <v>0</v>
      </c>
      <c r="GB957">
        <v>2</v>
      </c>
      <c r="GC957">
        <v>0</v>
      </c>
      <c r="GD957">
        <v>0</v>
      </c>
      <c r="GE957">
        <v>1</v>
      </c>
      <c r="GF957">
        <v>4</v>
      </c>
      <c r="GG957">
        <v>0</v>
      </c>
      <c r="GH957">
        <v>0</v>
      </c>
      <c r="GI957">
        <v>0</v>
      </c>
      <c r="GJ957">
        <v>0</v>
      </c>
      <c r="GK957">
        <v>0</v>
      </c>
      <c r="GL957">
        <v>0</v>
      </c>
      <c r="GM957">
        <v>0</v>
      </c>
      <c r="GN957">
        <v>0</v>
      </c>
      <c r="GO957">
        <v>0</v>
      </c>
      <c r="GP957">
        <v>0</v>
      </c>
      <c r="GQ957">
        <v>0</v>
      </c>
      <c r="GR957">
        <v>1</v>
      </c>
      <c r="GS957">
        <v>0</v>
      </c>
      <c r="GT957">
        <v>2</v>
      </c>
      <c r="GU957">
        <v>55</v>
      </c>
      <c r="GV957">
        <v>68</v>
      </c>
      <c r="GW957">
        <v>19</v>
      </c>
      <c r="GX957">
        <v>5</v>
      </c>
      <c r="GY957">
        <v>0</v>
      </c>
      <c r="GZ957">
        <v>0</v>
      </c>
      <c r="HA957">
        <v>15</v>
      </c>
      <c r="HB957">
        <v>1</v>
      </c>
      <c r="HC957">
        <v>1</v>
      </c>
      <c r="HD957">
        <v>5</v>
      </c>
      <c r="HE957">
        <v>0</v>
      </c>
      <c r="HF957">
        <v>0</v>
      </c>
      <c r="HG957">
        <v>1</v>
      </c>
      <c r="HH957">
        <v>1</v>
      </c>
      <c r="HI957">
        <v>2</v>
      </c>
      <c r="HJ957">
        <v>0</v>
      </c>
      <c r="HK957">
        <v>0</v>
      </c>
      <c r="HL957">
        <v>0</v>
      </c>
      <c r="HM957">
        <v>1</v>
      </c>
      <c r="HN957">
        <v>1</v>
      </c>
      <c r="HO957">
        <v>1</v>
      </c>
      <c r="HP957">
        <v>0</v>
      </c>
      <c r="HQ957">
        <v>3</v>
      </c>
      <c r="HR957">
        <v>1</v>
      </c>
      <c r="HS957">
        <v>2</v>
      </c>
      <c r="HT957">
        <v>0</v>
      </c>
      <c r="HU957">
        <v>2</v>
      </c>
      <c r="HV957">
        <v>0</v>
      </c>
      <c r="HW957">
        <v>4</v>
      </c>
      <c r="HX957">
        <v>3</v>
      </c>
      <c r="HY957">
        <v>68</v>
      </c>
      <c r="HZ957">
        <v>40</v>
      </c>
      <c r="IA957">
        <v>18</v>
      </c>
      <c r="IB957">
        <v>6</v>
      </c>
      <c r="IC957">
        <v>0</v>
      </c>
      <c r="ID957">
        <v>1</v>
      </c>
      <c r="IE957">
        <v>0</v>
      </c>
      <c r="IF957">
        <v>0</v>
      </c>
      <c r="IG957">
        <v>1</v>
      </c>
      <c r="IH957">
        <v>2</v>
      </c>
      <c r="II957">
        <v>0</v>
      </c>
      <c r="IJ957">
        <v>0</v>
      </c>
      <c r="IK957">
        <v>0</v>
      </c>
      <c r="IL957">
        <v>1</v>
      </c>
      <c r="IM957">
        <v>0</v>
      </c>
      <c r="IN957">
        <v>0</v>
      </c>
      <c r="IO957">
        <v>0</v>
      </c>
      <c r="IP957">
        <v>0</v>
      </c>
      <c r="IQ957">
        <v>1</v>
      </c>
      <c r="IR957">
        <v>0</v>
      </c>
      <c r="IS957">
        <v>0</v>
      </c>
      <c r="IT957">
        <v>2</v>
      </c>
      <c r="IU957">
        <v>1</v>
      </c>
      <c r="IV957">
        <v>0</v>
      </c>
      <c r="IW957">
        <v>0</v>
      </c>
      <c r="IX957">
        <v>0</v>
      </c>
      <c r="IY957">
        <v>2</v>
      </c>
      <c r="IZ957">
        <v>2</v>
      </c>
      <c r="JA957">
        <v>1</v>
      </c>
      <c r="JB957">
        <v>2</v>
      </c>
      <c r="JC957">
        <v>40</v>
      </c>
      <c r="JD957" t="s">
        <v>0</v>
      </c>
      <c r="JE957" t="s">
        <v>0</v>
      </c>
      <c r="JF957" t="s">
        <v>0</v>
      </c>
      <c r="JG957" t="s">
        <v>0</v>
      </c>
      <c r="JH957" t="s">
        <v>0</v>
      </c>
      <c r="JI957" t="s">
        <v>0</v>
      </c>
      <c r="JJ957" t="s">
        <v>0</v>
      </c>
      <c r="JK957" t="s">
        <v>0</v>
      </c>
      <c r="JL957" t="s">
        <v>0</v>
      </c>
      <c r="JM957" t="s">
        <v>0</v>
      </c>
      <c r="JN957" t="s">
        <v>0</v>
      </c>
      <c r="JO957" t="s">
        <v>0</v>
      </c>
      <c r="JP957" t="s">
        <v>0</v>
      </c>
      <c r="JQ957" t="s">
        <v>0</v>
      </c>
      <c r="JR957" t="s">
        <v>0</v>
      </c>
      <c r="JS957" t="s">
        <v>0</v>
      </c>
      <c r="JT957" t="s">
        <v>0</v>
      </c>
      <c r="JU957" t="s">
        <v>0</v>
      </c>
      <c r="JV957" t="s">
        <v>0</v>
      </c>
      <c r="JW957">
        <v>3</v>
      </c>
      <c r="JX957">
        <v>2</v>
      </c>
      <c r="JY957">
        <v>0</v>
      </c>
      <c r="JZ957">
        <v>0</v>
      </c>
      <c r="KA957">
        <v>0</v>
      </c>
      <c r="KB957">
        <v>0</v>
      </c>
      <c r="KC957">
        <v>0</v>
      </c>
      <c r="KD957">
        <v>0</v>
      </c>
      <c r="KE957">
        <v>0</v>
      </c>
      <c r="KF957">
        <v>0</v>
      </c>
      <c r="KG957">
        <v>0</v>
      </c>
      <c r="KH957">
        <v>0</v>
      </c>
      <c r="KI957">
        <v>0</v>
      </c>
      <c r="KJ957">
        <v>1</v>
      </c>
      <c r="KK957">
        <v>0</v>
      </c>
      <c r="KL957">
        <v>0</v>
      </c>
      <c r="KM957">
        <v>0</v>
      </c>
      <c r="KN957">
        <v>0</v>
      </c>
      <c r="KO957">
        <v>0</v>
      </c>
      <c r="KP957">
        <v>0</v>
      </c>
      <c r="KQ957">
        <v>0</v>
      </c>
      <c r="KR957">
        <v>3</v>
      </c>
      <c r="KS957">
        <v>1</v>
      </c>
      <c r="KT957">
        <v>0</v>
      </c>
      <c r="KU957">
        <v>0</v>
      </c>
      <c r="KV957">
        <v>0</v>
      </c>
      <c r="KW957">
        <v>0</v>
      </c>
      <c r="KX957">
        <v>0</v>
      </c>
      <c r="KY957">
        <v>0</v>
      </c>
      <c r="KZ957">
        <v>0</v>
      </c>
      <c r="LA957">
        <v>0</v>
      </c>
      <c r="LB957">
        <v>0</v>
      </c>
      <c r="LC957">
        <v>0</v>
      </c>
      <c r="LD957">
        <v>0</v>
      </c>
      <c r="LE957">
        <v>0</v>
      </c>
      <c r="LF957">
        <v>0</v>
      </c>
      <c r="LG957">
        <v>0</v>
      </c>
      <c r="LH957">
        <v>0</v>
      </c>
      <c r="LI957">
        <v>0</v>
      </c>
      <c r="LJ957">
        <v>0</v>
      </c>
      <c r="LK957">
        <v>0</v>
      </c>
      <c r="LL957">
        <v>0</v>
      </c>
      <c r="LM957">
        <v>0</v>
      </c>
      <c r="LN957">
        <v>0</v>
      </c>
      <c r="LO957">
        <v>1</v>
      </c>
      <c r="LP957">
        <v>0</v>
      </c>
      <c r="LQ957">
        <v>0</v>
      </c>
      <c r="LR957">
        <v>0</v>
      </c>
      <c r="LS957">
        <v>0</v>
      </c>
      <c r="LT957">
        <v>0</v>
      </c>
      <c r="LU957">
        <v>1</v>
      </c>
      <c r="LV957">
        <v>1</v>
      </c>
      <c r="LW957">
        <v>0</v>
      </c>
      <c r="LX957">
        <v>0</v>
      </c>
      <c r="LY957">
        <v>0</v>
      </c>
      <c r="LZ957">
        <v>0</v>
      </c>
      <c r="MA957">
        <v>0</v>
      </c>
      <c r="MB957">
        <v>0</v>
      </c>
      <c r="MC957">
        <v>0</v>
      </c>
      <c r="MD957">
        <v>0</v>
      </c>
      <c r="ME957">
        <v>0</v>
      </c>
      <c r="MF957">
        <v>0</v>
      </c>
      <c r="MG957">
        <v>0</v>
      </c>
      <c r="MH957">
        <v>0</v>
      </c>
      <c r="MI957">
        <v>0</v>
      </c>
      <c r="MJ957">
        <v>1</v>
      </c>
      <c r="MK957">
        <v>0</v>
      </c>
      <c r="ML957">
        <v>0</v>
      </c>
      <c r="MM957">
        <v>1</v>
      </c>
    </row>
    <row r="958" spans="1:351">
      <c r="A958" t="s">
        <v>11</v>
      </c>
      <c r="B958" t="s">
        <v>2</v>
      </c>
      <c r="C958" t="str">
        <f>"206301"</f>
        <v>206301</v>
      </c>
      <c r="D958" t="s">
        <v>10</v>
      </c>
      <c r="E958">
        <v>33</v>
      </c>
      <c r="F958">
        <v>1542</v>
      </c>
      <c r="G958">
        <v>1180</v>
      </c>
      <c r="H958">
        <v>530</v>
      </c>
      <c r="I958">
        <v>650</v>
      </c>
      <c r="J958">
        <v>0</v>
      </c>
      <c r="K958">
        <v>2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649</v>
      </c>
      <c r="T958">
        <v>0</v>
      </c>
      <c r="U958">
        <v>0</v>
      </c>
      <c r="V958">
        <v>649</v>
      </c>
      <c r="W958">
        <v>20</v>
      </c>
      <c r="X958">
        <v>14</v>
      </c>
      <c r="Y958">
        <v>3</v>
      </c>
      <c r="Z958">
        <v>3</v>
      </c>
      <c r="AA958">
        <v>629</v>
      </c>
      <c r="AB958">
        <v>245</v>
      </c>
      <c r="AC958">
        <v>15</v>
      </c>
      <c r="AD958">
        <v>147</v>
      </c>
      <c r="AE958">
        <v>2</v>
      </c>
      <c r="AF958">
        <v>0</v>
      </c>
      <c r="AG958">
        <v>11</v>
      </c>
      <c r="AH958">
        <v>0</v>
      </c>
      <c r="AI958">
        <v>3</v>
      </c>
      <c r="AJ958">
        <v>2</v>
      </c>
      <c r="AK958">
        <v>0</v>
      </c>
      <c r="AL958">
        <v>1</v>
      </c>
      <c r="AM958">
        <v>1</v>
      </c>
      <c r="AN958">
        <v>0</v>
      </c>
      <c r="AO958">
        <v>0</v>
      </c>
      <c r="AP958">
        <v>0</v>
      </c>
      <c r="AQ958">
        <v>1</v>
      </c>
      <c r="AR958">
        <v>0</v>
      </c>
      <c r="AS958">
        <v>53</v>
      </c>
      <c r="AT958">
        <v>0</v>
      </c>
      <c r="AU958">
        <v>0</v>
      </c>
      <c r="AV958">
        <v>1</v>
      </c>
      <c r="AW958">
        <v>1</v>
      </c>
      <c r="AX958">
        <v>1</v>
      </c>
      <c r="AY958">
        <v>0</v>
      </c>
      <c r="AZ958">
        <v>0</v>
      </c>
      <c r="BA958">
        <v>2</v>
      </c>
      <c r="BB958">
        <v>1</v>
      </c>
      <c r="BC958">
        <v>1</v>
      </c>
      <c r="BD958">
        <v>2</v>
      </c>
      <c r="BE958">
        <v>245</v>
      </c>
      <c r="BF958">
        <v>145</v>
      </c>
      <c r="BG958">
        <v>12</v>
      </c>
      <c r="BH958">
        <v>110</v>
      </c>
      <c r="BI958">
        <v>5</v>
      </c>
      <c r="BJ958">
        <v>2</v>
      </c>
      <c r="BK958">
        <v>1</v>
      </c>
      <c r="BL958">
        <v>2</v>
      </c>
      <c r="BM958">
        <v>0</v>
      </c>
      <c r="BN958">
        <v>1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2</v>
      </c>
      <c r="BV958">
        <v>1</v>
      </c>
      <c r="BW958">
        <v>0</v>
      </c>
      <c r="BX958">
        <v>1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1</v>
      </c>
      <c r="CH958">
        <v>7</v>
      </c>
      <c r="CI958">
        <v>145</v>
      </c>
      <c r="CJ958">
        <v>14</v>
      </c>
      <c r="CK958">
        <v>8</v>
      </c>
      <c r="CL958">
        <v>2</v>
      </c>
      <c r="CM958">
        <v>0</v>
      </c>
      <c r="CN958">
        <v>1</v>
      </c>
      <c r="CO958">
        <v>1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1</v>
      </c>
      <c r="DE958">
        <v>0</v>
      </c>
      <c r="DF958">
        <v>0</v>
      </c>
      <c r="DG958">
        <v>0</v>
      </c>
      <c r="DH958">
        <v>1</v>
      </c>
      <c r="DI958">
        <v>14</v>
      </c>
      <c r="DJ958">
        <v>40</v>
      </c>
      <c r="DK958">
        <v>7</v>
      </c>
      <c r="DL958">
        <v>1</v>
      </c>
      <c r="DM958">
        <v>2</v>
      </c>
      <c r="DN958">
        <v>16</v>
      </c>
      <c r="DO958">
        <v>0</v>
      </c>
      <c r="DP958">
        <v>1</v>
      </c>
      <c r="DQ958">
        <v>1</v>
      </c>
      <c r="DR958">
        <v>3</v>
      </c>
      <c r="DS958">
        <v>0</v>
      </c>
      <c r="DT958">
        <v>0</v>
      </c>
      <c r="DU958">
        <v>0</v>
      </c>
      <c r="DV958">
        <v>0</v>
      </c>
      <c r="DW958">
        <v>1</v>
      </c>
      <c r="DX958">
        <v>0</v>
      </c>
      <c r="DY958">
        <v>0</v>
      </c>
      <c r="DZ958">
        <v>0</v>
      </c>
      <c r="EA958">
        <v>1</v>
      </c>
      <c r="EB958">
        <v>0</v>
      </c>
      <c r="EC958">
        <v>1</v>
      </c>
      <c r="ED958">
        <v>2</v>
      </c>
      <c r="EE958">
        <v>0</v>
      </c>
      <c r="EF958">
        <v>0</v>
      </c>
      <c r="EG958">
        <v>1</v>
      </c>
      <c r="EH958">
        <v>1</v>
      </c>
      <c r="EI958">
        <v>0</v>
      </c>
      <c r="EJ958">
        <v>0</v>
      </c>
      <c r="EK958">
        <v>1</v>
      </c>
      <c r="EL958">
        <v>1</v>
      </c>
      <c r="EM958">
        <v>40</v>
      </c>
      <c r="EN958">
        <v>36</v>
      </c>
      <c r="EO958">
        <v>0</v>
      </c>
      <c r="EP958">
        <v>3</v>
      </c>
      <c r="EQ958">
        <v>23</v>
      </c>
      <c r="ER958">
        <v>0</v>
      </c>
      <c r="ES958">
        <v>1</v>
      </c>
      <c r="ET958">
        <v>0</v>
      </c>
      <c r="EU958">
        <v>0</v>
      </c>
      <c r="EV958">
        <v>0</v>
      </c>
      <c r="EW958">
        <v>0</v>
      </c>
      <c r="EX958">
        <v>0</v>
      </c>
      <c r="EY958">
        <v>0</v>
      </c>
      <c r="EZ958">
        <v>0</v>
      </c>
      <c r="FA958">
        <v>4</v>
      </c>
      <c r="FB958">
        <v>0</v>
      </c>
      <c r="FC958">
        <v>0</v>
      </c>
      <c r="FD958">
        <v>0</v>
      </c>
      <c r="FE958">
        <v>0</v>
      </c>
      <c r="FF958">
        <v>0</v>
      </c>
      <c r="FG958">
        <v>0</v>
      </c>
      <c r="FH958">
        <v>0</v>
      </c>
      <c r="FI958">
        <v>2</v>
      </c>
      <c r="FJ958">
        <v>0</v>
      </c>
      <c r="FK958">
        <v>2</v>
      </c>
      <c r="FL958">
        <v>0</v>
      </c>
      <c r="FM958">
        <v>0</v>
      </c>
      <c r="FN958">
        <v>0</v>
      </c>
      <c r="FO958">
        <v>0</v>
      </c>
      <c r="FP958">
        <v>1</v>
      </c>
      <c r="FQ958">
        <v>36</v>
      </c>
      <c r="FR958">
        <v>32</v>
      </c>
      <c r="FS958">
        <v>11</v>
      </c>
      <c r="FT958">
        <v>2</v>
      </c>
      <c r="FU958">
        <v>0</v>
      </c>
      <c r="FV958">
        <v>3</v>
      </c>
      <c r="FW958">
        <v>0</v>
      </c>
      <c r="FX958">
        <v>0</v>
      </c>
      <c r="FY958">
        <v>8</v>
      </c>
      <c r="FZ958">
        <v>1</v>
      </c>
      <c r="GA958">
        <v>1</v>
      </c>
      <c r="GB958">
        <v>0</v>
      </c>
      <c r="GC958">
        <v>0</v>
      </c>
      <c r="GD958">
        <v>1</v>
      </c>
      <c r="GE958">
        <v>1</v>
      </c>
      <c r="GF958">
        <v>0</v>
      </c>
      <c r="GG958">
        <v>0</v>
      </c>
      <c r="GH958">
        <v>0</v>
      </c>
      <c r="GI958">
        <v>0</v>
      </c>
      <c r="GJ958">
        <v>0</v>
      </c>
      <c r="GK958">
        <v>0</v>
      </c>
      <c r="GL958">
        <v>0</v>
      </c>
      <c r="GM958">
        <v>1</v>
      </c>
      <c r="GN958">
        <v>0</v>
      </c>
      <c r="GO958">
        <v>0</v>
      </c>
      <c r="GP958">
        <v>1</v>
      </c>
      <c r="GQ958">
        <v>1</v>
      </c>
      <c r="GR958">
        <v>0</v>
      </c>
      <c r="GS958">
        <v>0</v>
      </c>
      <c r="GT958">
        <v>1</v>
      </c>
      <c r="GU958">
        <v>32</v>
      </c>
      <c r="GV958">
        <v>72</v>
      </c>
      <c r="GW958">
        <v>17</v>
      </c>
      <c r="GX958">
        <v>5</v>
      </c>
      <c r="GY958">
        <v>4</v>
      </c>
      <c r="GZ958">
        <v>1</v>
      </c>
      <c r="HA958">
        <v>14</v>
      </c>
      <c r="HB958">
        <v>2</v>
      </c>
      <c r="HC958">
        <v>0</v>
      </c>
      <c r="HD958">
        <v>4</v>
      </c>
      <c r="HE958">
        <v>1</v>
      </c>
      <c r="HF958">
        <v>0</v>
      </c>
      <c r="HG958">
        <v>2</v>
      </c>
      <c r="HH958">
        <v>0</v>
      </c>
      <c r="HI958">
        <v>0</v>
      </c>
      <c r="HJ958">
        <v>0</v>
      </c>
      <c r="HK958">
        <v>1</v>
      </c>
      <c r="HL958">
        <v>0</v>
      </c>
      <c r="HM958">
        <v>1</v>
      </c>
      <c r="HN958">
        <v>2</v>
      </c>
      <c r="HO958">
        <v>2</v>
      </c>
      <c r="HP958">
        <v>0</v>
      </c>
      <c r="HQ958">
        <v>3</v>
      </c>
      <c r="HR958">
        <v>1</v>
      </c>
      <c r="HS958">
        <v>0</v>
      </c>
      <c r="HT958">
        <v>0</v>
      </c>
      <c r="HU958">
        <v>1</v>
      </c>
      <c r="HV958">
        <v>1</v>
      </c>
      <c r="HW958">
        <v>8</v>
      </c>
      <c r="HX958">
        <v>2</v>
      </c>
      <c r="HY958">
        <v>72</v>
      </c>
      <c r="HZ958">
        <v>39</v>
      </c>
      <c r="IA958">
        <v>21</v>
      </c>
      <c r="IB958">
        <v>2</v>
      </c>
      <c r="IC958">
        <v>1</v>
      </c>
      <c r="ID958">
        <v>1</v>
      </c>
      <c r="IE958">
        <v>1</v>
      </c>
      <c r="IF958">
        <v>0</v>
      </c>
      <c r="IG958">
        <v>1</v>
      </c>
      <c r="IH958">
        <v>0</v>
      </c>
      <c r="II958">
        <v>0</v>
      </c>
      <c r="IJ958">
        <v>1</v>
      </c>
      <c r="IK958">
        <v>0</v>
      </c>
      <c r="IL958">
        <v>1</v>
      </c>
      <c r="IM958">
        <v>1</v>
      </c>
      <c r="IN958">
        <v>1</v>
      </c>
      <c r="IO958">
        <v>1</v>
      </c>
      <c r="IP958">
        <v>0</v>
      </c>
      <c r="IQ958">
        <v>0</v>
      </c>
      <c r="IR958">
        <v>0</v>
      </c>
      <c r="IS958">
        <v>0</v>
      </c>
      <c r="IT958">
        <v>1</v>
      </c>
      <c r="IU958">
        <v>0</v>
      </c>
      <c r="IV958">
        <v>0</v>
      </c>
      <c r="IW958">
        <v>0</v>
      </c>
      <c r="IX958">
        <v>0</v>
      </c>
      <c r="IY958">
        <v>1</v>
      </c>
      <c r="IZ958">
        <v>1</v>
      </c>
      <c r="JA958">
        <v>2</v>
      </c>
      <c r="JB958">
        <v>2</v>
      </c>
      <c r="JC958">
        <v>39</v>
      </c>
      <c r="JD958" t="s">
        <v>0</v>
      </c>
      <c r="JE958" t="s">
        <v>0</v>
      </c>
      <c r="JF958" t="s">
        <v>0</v>
      </c>
      <c r="JG958" t="s">
        <v>0</v>
      </c>
      <c r="JH958" t="s">
        <v>0</v>
      </c>
      <c r="JI958" t="s">
        <v>0</v>
      </c>
      <c r="JJ958" t="s">
        <v>0</v>
      </c>
      <c r="JK958" t="s">
        <v>0</v>
      </c>
      <c r="JL958" t="s">
        <v>0</v>
      </c>
      <c r="JM958" t="s">
        <v>0</v>
      </c>
      <c r="JN958" t="s">
        <v>0</v>
      </c>
      <c r="JO958" t="s">
        <v>0</v>
      </c>
      <c r="JP958" t="s">
        <v>0</v>
      </c>
      <c r="JQ958" t="s">
        <v>0</v>
      </c>
      <c r="JR958" t="s">
        <v>0</v>
      </c>
      <c r="JS958" t="s">
        <v>0</v>
      </c>
      <c r="JT958" t="s">
        <v>0</v>
      </c>
      <c r="JU958" t="s">
        <v>0</v>
      </c>
      <c r="JV958" t="s">
        <v>0</v>
      </c>
      <c r="JW958">
        <v>3</v>
      </c>
      <c r="JX958">
        <v>0</v>
      </c>
      <c r="JY958">
        <v>1</v>
      </c>
      <c r="JZ958">
        <v>0</v>
      </c>
      <c r="KA958">
        <v>0</v>
      </c>
      <c r="KB958">
        <v>0</v>
      </c>
      <c r="KC958">
        <v>0</v>
      </c>
      <c r="KD958">
        <v>0</v>
      </c>
      <c r="KE958">
        <v>0</v>
      </c>
      <c r="KF958">
        <v>2</v>
      </c>
      <c r="KG958">
        <v>0</v>
      </c>
      <c r="KH958">
        <v>0</v>
      </c>
      <c r="KI958">
        <v>0</v>
      </c>
      <c r="KJ958">
        <v>0</v>
      </c>
      <c r="KK958">
        <v>0</v>
      </c>
      <c r="KL958">
        <v>0</v>
      </c>
      <c r="KM958">
        <v>0</v>
      </c>
      <c r="KN958">
        <v>0</v>
      </c>
      <c r="KO958">
        <v>0</v>
      </c>
      <c r="KP958">
        <v>0</v>
      </c>
      <c r="KQ958">
        <v>0</v>
      </c>
      <c r="KR958">
        <v>3</v>
      </c>
      <c r="KS958">
        <v>1</v>
      </c>
      <c r="KT958">
        <v>0</v>
      </c>
      <c r="KU958">
        <v>0</v>
      </c>
      <c r="KV958">
        <v>0</v>
      </c>
      <c r="KW958">
        <v>0</v>
      </c>
      <c r="KX958">
        <v>0</v>
      </c>
      <c r="KY958">
        <v>0</v>
      </c>
      <c r="KZ958">
        <v>0</v>
      </c>
      <c r="LA958">
        <v>0</v>
      </c>
      <c r="LB958">
        <v>0</v>
      </c>
      <c r="LC958">
        <v>0</v>
      </c>
      <c r="LD958">
        <v>0</v>
      </c>
      <c r="LE958">
        <v>0</v>
      </c>
      <c r="LF958">
        <v>0</v>
      </c>
      <c r="LG958">
        <v>0</v>
      </c>
      <c r="LH958">
        <v>0</v>
      </c>
      <c r="LI958">
        <v>0</v>
      </c>
      <c r="LJ958">
        <v>0</v>
      </c>
      <c r="LK958">
        <v>0</v>
      </c>
      <c r="LL958">
        <v>0</v>
      </c>
      <c r="LM958">
        <v>0</v>
      </c>
      <c r="LN958">
        <v>0</v>
      </c>
      <c r="LO958">
        <v>0</v>
      </c>
      <c r="LP958">
        <v>0</v>
      </c>
      <c r="LQ958">
        <v>1</v>
      </c>
      <c r="LR958">
        <v>0</v>
      </c>
      <c r="LS958">
        <v>0</v>
      </c>
      <c r="LT958">
        <v>0</v>
      </c>
      <c r="LU958">
        <v>1</v>
      </c>
      <c r="LV958">
        <v>2</v>
      </c>
      <c r="LW958">
        <v>0</v>
      </c>
      <c r="LX958">
        <v>0</v>
      </c>
      <c r="LY958">
        <v>1</v>
      </c>
      <c r="LZ958">
        <v>0</v>
      </c>
      <c r="MA958">
        <v>0</v>
      </c>
      <c r="MB958">
        <v>0</v>
      </c>
      <c r="MC958">
        <v>0</v>
      </c>
      <c r="MD958">
        <v>0</v>
      </c>
      <c r="ME958">
        <v>0</v>
      </c>
      <c r="MF958">
        <v>0</v>
      </c>
      <c r="MG958">
        <v>0</v>
      </c>
      <c r="MH958">
        <v>0</v>
      </c>
      <c r="MI958">
        <v>0</v>
      </c>
      <c r="MJ958">
        <v>0</v>
      </c>
      <c r="MK958">
        <v>1</v>
      </c>
      <c r="ML958">
        <v>0</v>
      </c>
      <c r="MM958">
        <v>2</v>
      </c>
    </row>
    <row r="959" spans="1:351">
      <c r="A959" t="s">
        <v>9</v>
      </c>
      <c r="B959" t="s">
        <v>2</v>
      </c>
      <c r="C959" t="str">
        <f>"206301"</f>
        <v>206301</v>
      </c>
      <c r="D959" t="s">
        <v>8</v>
      </c>
      <c r="E959">
        <v>34</v>
      </c>
      <c r="F959">
        <v>1300</v>
      </c>
      <c r="G959">
        <v>980</v>
      </c>
      <c r="H959">
        <v>382</v>
      </c>
      <c r="I959">
        <v>598</v>
      </c>
      <c r="J959">
        <v>0</v>
      </c>
      <c r="K959">
        <v>5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598</v>
      </c>
      <c r="T959">
        <v>0</v>
      </c>
      <c r="U959">
        <v>0</v>
      </c>
      <c r="V959">
        <v>598</v>
      </c>
      <c r="W959">
        <v>13</v>
      </c>
      <c r="X959">
        <v>11</v>
      </c>
      <c r="Y959">
        <v>1</v>
      </c>
      <c r="Z959">
        <v>1</v>
      </c>
      <c r="AA959">
        <v>585</v>
      </c>
      <c r="AB959">
        <v>206</v>
      </c>
      <c r="AC959">
        <v>13</v>
      </c>
      <c r="AD959">
        <v>131</v>
      </c>
      <c r="AE959">
        <v>1</v>
      </c>
      <c r="AF959">
        <v>0</v>
      </c>
      <c r="AG959">
        <v>4</v>
      </c>
      <c r="AH959">
        <v>2</v>
      </c>
      <c r="AI959">
        <v>1</v>
      </c>
      <c r="AJ959">
        <v>0</v>
      </c>
      <c r="AK959">
        <v>2</v>
      </c>
      <c r="AL959">
        <v>1</v>
      </c>
      <c r="AM959">
        <v>1</v>
      </c>
      <c r="AN959">
        <v>0</v>
      </c>
      <c r="AO959">
        <v>0</v>
      </c>
      <c r="AP959">
        <v>0</v>
      </c>
      <c r="AQ959">
        <v>1</v>
      </c>
      <c r="AR959">
        <v>0</v>
      </c>
      <c r="AS959">
        <v>39</v>
      </c>
      <c r="AT959">
        <v>1</v>
      </c>
      <c r="AU959">
        <v>0</v>
      </c>
      <c r="AV959">
        <v>0</v>
      </c>
      <c r="AW959">
        <v>1</v>
      </c>
      <c r="AX959">
        <v>0</v>
      </c>
      <c r="AY959">
        <v>0</v>
      </c>
      <c r="AZ959">
        <v>0</v>
      </c>
      <c r="BA959">
        <v>0</v>
      </c>
      <c r="BB959">
        <v>3</v>
      </c>
      <c r="BC959">
        <v>2</v>
      </c>
      <c r="BD959">
        <v>3</v>
      </c>
      <c r="BE959">
        <v>206</v>
      </c>
      <c r="BF959">
        <v>134</v>
      </c>
      <c r="BG959">
        <v>9</v>
      </c>
      <c r="BH959">
        <v>103</v>
      </c>
      <c r="BI959">
        <v>10</v>
      </c>
      <c r="BJ959">
        <v>1</v>
      </c>
      <c r="BK959">
        <v>0</v>
      </c>
      <c r="BL959">
        <v>3</v>
      </c>
      <c r="BM959">
        <v>2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1</v>
      </c>
      <c r="BV959">
        <v>0</v>
      </c>
      <c r="BW959">
        <v>1</v>
      </c>
      <c r="BX959">
        <v>0</v>
      </c>
      <c r="BY959">
        <v>0</v>
      </c>
      <c r="BZ959">
        <v>0</v>
      </c>
      <c r="CA959">
        <v>1</v>
      </c>
      <c r="CB959">
        <v>1</v>
      </c>
      <c r="CC959">
        <v>0</v>
      </c>
      <c r="CD959">
        <v>0</v>
      </c>
      <c r="CE959">
        <v>1</v>
      </c>
      <c r="CF959">
        <v>0</v>
      </c>
      <c r="CG959">
        <v>0</v>
      </c>
      <c r="CH959">
        <v>1</v>
      </c>
      <c r="CI959">
        <v>134</v>
      </c>
      <c r="CJ959">
        <v>26</v>
      </c>
      <c r="CK959">
        <v>6</v>
      </c>
      <c r="CL959">
        <v>7</v>
      </c>
      <c r="CM959">
        <v>1</v>
      </c>
      <c r="CN959">
        <v>0</v>
      </c>
      <c r="CO959">
        <v>1</v>
      </c>
      <c r="CP959">
        <v>0</v>
      </c>
      <c r="CQ959">
        <v>1</v>
      </c>
      <c r="CR959">
        <v>0</v>
      </c>
      <c r="CS959">
        <v>0</v>
      </c>
      <c r="CT959">
        <v>0</v>
      </c>
      <c r="CU959">
        <v>0</v>
      </c>
      <c r="CV959">
        <v>1</v>
      </c>
      <c r="CW959">
        <v>0</v>
      </c>
      <c r="CX959">
        <v>0</v>
      </c>
      <c r="CY959">
        <v>1</v>
      </c>
      <c r="CZ959">
        <v>1</v>
      </c>
      <c r="DA959">
        <v>1</v>
      </c>
      <c r="DB959">
        <v>0</v>
      </c>
      <c r="DC959">
        <v>1</v>
      </c>
      <c r="DD959">
        <v>1</v>
      </c>
      <c r="DE959">
        <v>1</v>
      </c>
      <c r="DF959">
        <v>0</v>
      </c>
      <c r="DG959">
        <v>3</v>
      </c>
      <c r="DH959">
        <v>0</v>
      </c>
      <c r="DI959">
        <v>26</v>
      </c>
      <c r="DJ959">
        <v>31</v>
      </c>
      <c r="DK959">
        <v>11</v>
      </c>
      <c r="DL959">
        <v>0</v>
      </c>
      <c r="DM959">
        <v>1</v>
      </c>
      <c r="DN959">
        <v>8</v>
      </c>
      <c r="DO959">
        <v>0</v>
      </c>
      <c r="DP959">
        <v>0</v>
      </c>
      <c r="DQ959">
        <v>3</v>
      </c>
      <c r="DR959">
        <v>0</v>
      </c>
      <c r="DS959">
        <v>0</v>
      </c>
      <c r="DT959">
        <v>0</v>
      </c>
      <c r="DU959">
        <v>2</v>
      </c>
      <c r="DV959">
        <v>0</v>
      </c>
      <c r="DW959">
        <v>0</v>
      </c>
      <c r="DX959">
        <v>1</v>
      </c>
      <c r="DY959">
        <v>0</v>
      </c>
      <c r="DZ959">
        <v>0</v>
      </c>
      <c r="EA959">
        <v>0</v>
      </c>
      <c r="EB959">
        <v>1</v>
      </c>
      <c r="EC959">
        <v>0</v>
      </c>
      <c r="ED959">
        <v>0</v>
      </c>
      <c r="EE959">
        <v>0</v>
      </c>
      <c r="EF959">
        <v>1</v>
      </c>
      <c r="EG959">
        <v>0</v>
      </c>
      <c r="EH959">
        <v>1</v>
      </c>
      <c r="EI959">
        <v>1</v>
      </c>
      <c r="EJ959">
        <v>0</v>
      </c>
      <c r="EK959">
        <v>0</v>
      </c>
      <c r="EL959">
        <v>1</v>
      </c>
      <c r="EM959">
        <v>31</v>
      </c>
      <c r="EN959">
        <v>43</v>
      </c>
      <c r="EO959">
        <v>5</v>
      </c>
      <c r="EP959">
        <v>0</v>
      </c>
      <c r="EQ959">
        <v>27</v>
      </c>
      <c r="ER959">
        <v>0</v>
      </c>
      <c r="ES959">
        <v>2</v>
      </c>
      <c r="ET959">
        <v>0</v>
      </c>
      <c r="EU959">
        <v>4</v>
      </c>
      <c r="EV959">
        <v>0</v>
      </c>
      <c r="EW959">
        <v>0</v>
      </c>
      <c r="EX959">
        <v>0</v>
      </c>
      <c r="EY959">
        <v>0</v>
      </c>
      <c r="EZ959">
        <v>0</v>
      </c>
      <c r="FA959">
        <v>4</v>
      </c>
      <c r="FB959">
        <v>0</v>
      </c>
      <c r="FC959">
        <v>0</v>
      </c>
      <c r="FD959">
        <v>0</v>
      </c>
      <c r="FE959">
        <v>0</v>
      </c>
      <c r="FF959">
        <v>0</v>
      </c>
      <c r="FG959">
        <v>1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0</v>
      </c>
      <c r="FP959">
        <v>0</v>
      </c>
      <c r="FQ959">
        <v>43</v>
      </c>
      <c r="FR959">
        <v>46</v>
      </c>
      <c r="FS959">
        <v>10</v>
      </c>
      <c r="FT959">
        <v>2</v>
      </c>
      <c r="FU959">
        <v>0</v>
      </c>
      <c r="FV959">
        <v>7</v>
      </c>
      <c r="FW959">
        <v>1</v>
      </c>
      <c r="FX959">
        <v>0</v>
      </c>
      <c r="FY959">
        <v>13</v>
      </c>
      <c r="FZ959">
        <v>1</v>
      </c>
      <c r="GA959">
        <v>0</v>
      </c>
      <c r="GB959">
        <v>2</v>
      </c>
      <c r="GC959">
        <v>0</v>
      </c>
      <c r="GD959">
        <v>0</v>
      </c>
      <c r="GE959">
        <v>0</v>
      </c>
      <c r="GF959">
        <v>0</v>
      </c>
      <c r="GG959">
        <v>4</v>
      </c>
      <c r="GH959">
        <v>0</v>
      </c>
      <c r="GI959">
        <v>1</v>
      </c>
      <c r="GJ959">
        <v>0</v>
      </c>
      <c r="GK959">
        <v>0</v>
      </c>
      <c r="GL959">
        <v>0</v>
      </c>
      <c r="GM959">
        <v>0</v>
      </c>
      <c r="GN959">
        <v>0</v>
      </c>
      <c r="GO959">
        <v>0</v>
      </c>
      <c r="GP959">
        <v>0</v>
      </c>
      <c r="GQ959">
        <v>1</v>
      </c>
      <c r="GR959">
        <v>0</v>
      </c>
      <c r="GS959">
        <v>1</v>
      </c>
      <c r="GT959">
        <v>3</v>
      </c>
      <c r="GU959">
        <v>46</v>
      </c>
      <c r="GV959">
        <v>63</v>
      </c>
      <c r="GW959">
        <v>17</v>
      </c>
      <c r="GX959">
        <v>3</v>
      </c>
      <c r="GY959">
        <v>3</v>
      </c>
      <c r="GZ959">
        <v>6</v>
      </c>
      <c r="HA959">
        <v>14</v>
      </c>
      <c r="HB959">
        <v>3</v>
      </c>
      <c r="HC959">
        <v>2</v>
      </c>
      <c r="HD959">
        <v>1</v>
      </c>
      <c r="HE959">
        <v>0</v>
      </c>
      <c r="HF959">
        <v>0</v>
      </c>
      <c r="HG959">
        <v>0</v>
      </c>
      <c r="HH959">
        <v>0</v>
      </c>
      <c r="HI959">
        <v>0</v>
      </c>
      <c r="HJ959">
        <v>1</v>
      </c>
      <c r="HK959">
        <v>0</v>
      </c>
      <c r="HL959">
        <v>1</v>
      </c>
      <c r="HM959">
        <v>1</v>
      </c>
      <c r="HN959">
        <v>1</v>
      </c>
      <c r="HO959">
        <v>0</v>
      </c>
      <c r="HP959">
        <v>0</v>
      </c>
      <c r="HQ959">
        <v>0</v>
      </c>
      <c r="HR959">
        <v>0</v>
      </c>
      <c r="HS959">
        <v>1</v>
      </c>
      <c r="HT959">
        <v>0</v>
      </c>
      <c r="HU959">
        <v>1</v>
      </c>
      <c r="HV959">
        <v>0</v>
      </c>
      <c r="HW959">
        <v>6</v>
      </c>
      <c r="HX959">
        <v>2</v>
      </c>
      <c r="HY959">
        <v>63</v>
      </c>
      <c r="HZ959">
        <v>27</v>
      </c>
      <c r="IA959">
        <v>13</v>
      </c>
      <c r="IB959">
        <v>7</v>
      </c>
      <c r="IC959">
        <v>0</v>
      </c>
      <c r="ID959">
        <v>0</v>
      </c>
      <c r="IE959">
        <v>0</v>
      </c>
      <c r="IF959">
        <v>0</v>
      </c>
      <c r="IG959">
        <v>0</v>
      </c>
      <c r="IH959">
        <v>0</v>
      </c>
      <c r="II959">
        <v>0</v>
      </c>
      <c r="IJ959">
        <v>1</v>
      </c>
      <c r="IK959">
        <v>0</v>
      </c>
      <c r="IL959">
        <v>1</v>
      </c>
      <c r="IM959">
        <v>0</v>
      </c>
      <c r="IN959">
        <v>0</v>
      </c>
      <c r="IO959">
        <v>0</v>
      </c>
      <c r="IP959">
        <v>0</v>
      </c>
      <c r="IQ959">
        <v>1</v>
      </c>
      <c r="IR959">
        <v>0</v>
      </c>
      <c r="IS959">
        <v>0</v>
      </c>
      <c r="IT959">
        <v>0</v>
      </c>
      <c r="IU959">
        <v>0</v>
      </c>
      <c r="IV959">
        <v>1</v>
      </c>
      <c r="IW959">
        <v>0</v>
      </c>
      <c r="IX959">
        <v>1</v>
      </c>
      <c r="IY959">
        <v>1</v>
      </c>
      <c r="IZ959">
        <v>0</v>
      </c>
      <c r="JA959">
        <v>1</v>
      </c>
      <c r="JB959">
        <v>0</v>
      </c>
      <c r="JC959">
        <v>27</v>
      </c>
      <c r="JD959" t="s">
        <v>0</v>
      </c>
      <c r="JE959" t="s">
        <v>0</v>
      </c>
      <c r="JF959" t="s">
        <v>0</v>
      </c>
      <c r="JG959" t="s">
        <v>0</v>
      </c>
      <c r="JH959" t="s">
        <v>0</v>
      </c>
      <c r="JI959" t="s">
        <v>0</v>
      </c>
      <c r="JJ959" t="s">
        <v>0</v>
      </c>
      <c r="JK959" t="s">
        <v>0</v>
      </c>
      <c r="JL959" t="s">
        <v>0</v>
      </c>
      <c r="JM959" t="s">
        <v>0</v>
      </c>
      <c r="JN959" t="s">
        <v>0</v>
      </c>
      <c r="JO959" t="s">
        <v>0</v>
      </c>
      <c r="JP959" t="s">
        <v>0</v>
      </c>
      <c r="JQ959" t="s">
        <v>0</v>
      </c>
      <c r="JR959" t="s">
        <v>0</v>
      </c>
      <c r="JS959" t="s">
        <v>0</v>
      </c>
      <c r="JT959" t="s">
        <v>0</v>
      </c>
      <c r="JU959" t="s">
        <v>0</v>
      </c>
      <c r="JV959" t="s">
        <v>0</v>
      </c>
      <c r="JW959">
        <v>5</v>
      </c>
      <c r="JX959">
        <v>0</v>
      </c>
      <c r="JY959">
        <v>0</v>
      </c>
      <c r="JZ959">
        <v>0</v>
      </c>
      <c r="KA959">
        <v>0</v>
      </c>
      <c r="KB959">
        <v>1</v>
      </c>
      <c r="KC959">
        <v>0</v>
      </c>
      <c r="KD959">
        <v>0</v>
      </c>
      <c r="KE959">
        <v>0</v>
      </c>
      <c r="KF959">
        <v>3</v>
      </c>
      <c r="KG959">
        <v>0</v>
      </c>
      <c r="KH959">
        <v>0</v>
      </c>
      <c r="KI959">
        <v>0</v>
      </c>
      <c r="KJ959">
        <v>0</v>
      </c>
      <c r="KK959">
        <v>1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0</v>
      </c>
      <c r="KR959">
        <v>5</v>
      </c>
      <c r="KS959">
        <v>0</v>
      </c>
      <c r="KT959">
        <v>0</v>
      </c>
      <c r="KU959">
        <v>0</v>
      </c>
      <c r="KV959">
        <v>0</v>
      </c>
      <c r="KW959">
        <v>0</v>
      </c>
      <c r="KX959">
        <v>0</v>
      </c>
      <c r="KY959">
        <v>0</v>
      </c>
      <c r="KZ959">
        <v>0</v>
      </c>
      <c r="LA959">
        <v>0</v>
      </c>
      <c r="LB959">
        <v>0</v>
      </c>
      <c r="LC959">
        <v>0</v>
      </c>
      <c r="LD959">
        <v>0</v>
      </c>
      <c r="LE959">
        <v>0</v>
      </c>
      <c r="LF959">
        <v>0</v>
      </c>
      <c r="LG959">
        <v>0</v>
      </c>
      <c r="LH959">
        <v>0</v>
      </c>
      <c r="LI959">
        <v>0</v>
      </c>
      <c r="LJ959">
        <v>0</v>
      </c>
      <c r="LK959">
        <v>0</v>
      </c>
      <c r="LL959">
        <v>0</v>
      </c>
      <c r="LM959">
        <v>0</v>
      </c>
      <c r="LN959">
        <v>0</v>
      </c>
      <c r="LO959">
        <v>0</v>
      </c>
      <c r="LP959">
        <v>0</v>
      </c>
      <c r="LQ959">
        <v>0</v>
      </c>
      <c r="LR959">
        <v>0</v>
      </c>
      <c r="LS959">
        <v>0</v>
      </c>
      <c r="LT959">
        <v>0</v>
      </c>
      <c r="LU959">
        <v>0</v>
      </c>
      <c r="LV959">
        <v>4</v>
      </c>
      <c r="LW959">
        <v>0</v>
      </c>
      <c r="LX959">
        <v>0</v>
      </c>
      <c r="LY959">
        <v>0</v>
      </c>
      <c r="LZ959">
        <v>0</v>
      </c>
      <c r="MA959">
        <v>0</v>
      </c>
      <c r="MB959">
        <v>0</v>
      </c>
      <c r="MC959">
        <v>0</v>
      </c>
      <c r="MD959">
        <v>1</v>
      </c>
      <c r="ME959">
        <v>1</v>
      </c>
      <c r="MF959">
        <v>0</v>
      </c>
      <c r="MG959">
        <v>2</v>
      </c>
      <c r="MH959">
        <v>0</v>
      </c>
      <c r="MI959">
        <v>0</v>
      </c>
      <c r="MJ959">
        <v>0</v>
      </c>
      <c r="MK959">
        <v>0</v>
      </c>
      <c r="ML959">
        <v>0</v>
      </c>
      <c r="MM959">
        <v>4</v>
      </c>
    </row>
    <row r="960" spans="1:351">
      <c r="A960" t="s">
        <v>7</v>
      </c>
      <c r="B960" t="s">
        <v>2</v>
      </c>
      <c r="C960" t="str">
        <f>"206301"</f>
        <v>206301</v>
      </c>
      <c r="D960" t="s">
        <v>6</v>
      </c>
      <c r="E960">
        <v>35</v>
      </c>
      <c r="F960">
        <v>587</v>
      </c>
      <c r="G960">
        <v>705</v>
      </c>
      <c r="H960">
        <v>465</v>
      </c>
      <c r="I960">
        <v>240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240</v>
      </c>
      <c r="T960">
        <v>0</v>
      </c>
      <c r="U960">
        <v>0</v>
      </c>
      <c r="V960">
        <v>240</v>
      </c>
      <c r="W960">
        <v>44</v>
      </c>
      <c r="X960">
        <v>35</v>
      </c>
      <c r="Y960">
        <v>6</v>
      </c>
      <c r="Z960">
        <v>3</v>
      </c>
      <c r="AA960">
        <v>196</v>
      </c>
      <c r="AB960">
        <v>26</v>
      </c>
      <c r="AC960">
        <v>5</v>
      </c>
      <c r="AD960">
        <v>6</v>
      </c>
      <c r="AE960">
        <v>1</v>
      </c>
      <c r="AF960">
        <v>2</v>
      </c>
      <c r="AG960">
        <v>1</v>
      </c>
      <c r="AH960">
        <v>0</v>
      </c>
      <c r="AI960">
        <v>2</v>
      </c>
      <c r="AJ960">
        <v>2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1</v>
      </c>
      <c r="AT960">
        <v>0</v>
      </c>
      <c r="AU960">
        <v>0</v>
      </c>
      <c r="AV960">
        <v>0</v>
      </c>
      <c r="AW960">
        <v>2</v>
      </c>
      <c r="AX960">
        <v>0</v>
      </c>
      <c r="AY960">
        <v>1</v>
      </c>
      <c r="AZ960">
        <v>0</v>
      </c>
      <c r="BA960">
        <v>1</v>
      </c>
      <c r="BB960">
        <v>0</v>
      </c>
      <c r="BC960">
        <v>0</v>
      </c>
      <c r="BD960">
        <v>2</v>
      </c>
      <c r="BE960">
        <v>26</v>
      </c>
      <c r="BF960">
        <v>81</v>
      </c>
      <c r="BG960">
        <v>32</v>
      </c>
      <c r="BH960">
        <v>17</v>
      </c>
      <c r="BI960">
        <v>4</v>
      </c>
      <c r="BJ960">
        <v>2</v>
      </c>
      <c r="BK960">
        <v>1</v>
      </c>
      <c r="BL960">
        <v>4</v>
      </c>
      <c r="BM960">
        <v>1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1</v>
      </c>
      <c r="BT960">
        <v>7</v>
      </c>
      <c r="BU960">
        <v>0</v>
      </c>
      <c r="BV960">
        <v>0</v>
      </c>
      <c r="BW960">
        <v>1</v>
      </c>
      <c r="BX960">
        <v>0</v>
      </c>
      <c r="BY960">
        <v>2</v>
      </c>
      <c r="BZ960">
        <v>1</v>
      </c>
      <c r="CA960">
        <v>4</v>
      </c>
      <c r="CB960">
        <v>0</v>
      </c>
      <c r="CC960">
        <v>1</v>
      </c>
      <c r="CD960">
        <v>0</v>
      </c>
      <c r="CE960">
        <v>1</v>
      </c>
      <c r="CF960">
        <v>0</v>
      </c>
      <c r="CG960">
        <v>0</v>
      </c>
      <c r="CH960">
        <v>2</v>
      </c>
      <c r="CI960">
        <v>81</v>
      </c>
      <c r="CJ960">
        <v>9</v>
      </c>
      <c r="CK960">
        <v>3</v>
      </c>
      <c r="CL960">
        <v>2</v>
      </c>
      <c r="CM960">
        <v>1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1</v>
      </c>
      <c r="CU960">
        <v>0</v>
      </c>
      <c r="CV960">
        <v>0</v>
      </c>
      <c r="CW960">
        <v>0</v>
      </c>
      <c r="CX960">
        <v>0</v>
      </c>
      <c r="CY960">
        <v>1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1</v>
      </c>
      <c r="DF960">
        <v>0</v>
      </c>
      <c r="DG960">
        <v>0</v>
      </c>
      <c r="DH960">
        <v>0</v>
      </c>
      <c r="DI960">
        <v>9</v>
      </c>
      <c r="DJ960">
        <v>8</v>
      </c>
      <c r="DK960">
        <v>1</v>
      </c>
      <c r="DL960">
        <v>0</v>
      </c>
      <c r="DM960">
        <v>1</v>
      </c>
      <c r="DN960">
        <v>2</v>
      </c>
      <c r="DO960">
        <v>1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1</v>
      </c>
      <c r="EG960">
        <v>0</v>
      </c>
      <c r="EH960">
        <v>0</v>
      </c>
      <c r="EI960">
        <v>0</v>
      </c>
      <c r="EJ960">
        <v>2</v>
      </c>
      <c r="EK960">
        <v>0</v>
      </c>
      <c r="EL960">
        <v>0</v>
      </c>
      <c r="EM960">
        <v>8</v>
      </c>
      <c r="EN960">
        <v>6</v>
      </c>
      <c r="EO960">
        <v>2</v>
      </c>
      <c r="EP960">
        <v>0</v>
      </c>
      <c r="EQ960">
        <v>0</v>
      </c>
      <c r="ER960">
        <v>0</v>
      </c>
      <c r="ES960">
        <v>1</v>
      </c>
      <c r="ET960">
        <v>0</v>
      </c>
      <c r="EU960">
        <v>0</v>
      </c>
      <c r="EV960">
        <v>0</v>
      </c>
      <c r="EW960">
        <v>0</v>
      </c>
      <c r="EX960">
        <v>0</v>
      </c>
      <c r="EY960">
        <v>0</v>
      </c>
      <c r="EZ960">
        <v>0</v>
      </c>
      <c r="FA960">
        <v>0</v>
      </c>
      <c r="FB960">
        <v>0</v>
      </c>
      <c r="FC960">
        <v>1</v>
      </c>
      <c r="FD960">
        <v>0</v>
      </c>
      <c r="FE960">
        <v>0</v>
      </c>
      <c r="FF960">
        <v>0</v>
      </c>
      <c r="FG960">
        <v>0</v>
      </c>
      <c r="FH960">
        <v>1</v>
      </c>
      <c r="FI960">
        <v>0</v>
      </c>
      <c r="FJ960">
        <v>0</v>
      </c>
      <c r="FK960">
        <v>0</v>
      </c>
      <c r="FL960">
        <v>0</v>
      </c>
      <c r="FM960">
        <v>0</v>
      </c>
      <c r="FN960">
        <v>1</v>
      </c>
      <c r="FO960">
        <v>0</v>
      </c>
      <c r="FP960">
        <v>0</v>
      </c>
      <c r="FQ960">
        <v>6</v>
      </c>
      <c r="FR960">
        <v>11</v>
      </c>
      <c r="FS960">
        <v>2</v>
      </c>
      <c r="FT960">
        <v>1</v>
      </c>
      <c r="FU960">
        <v>0</v>
      </c>
      <c r="FV960">
        <v>1</v>
      </c>
      <c r="FW960">
        <v>0</v>
      </c>
      <c r="FX960">
        <v>2</v>
      </c>
      <c r="FY960">
        <v>0</v>
      </c>
      <c r="FZ960">
        <v>0</v>
      </c>
      <c r="GA960">
        <v>0</v>
      </c>
      <c r="GB960">
        <v>1</v>
      </c>
      <c r="GC960">
        <v>0</v>
      </c>
      <c r="GD960">
        <v>0</v>
      </c>
      <c r="GE960">
        <v>0</v>
      </c>
      <c r="GF960">
        <v>2</v>
      </c>
      <c r="GG960">
        <v>0</v>
      </c>
      <c r="GH960">
        <v>0</v>
      </c>
      <c r="GI960">
        <v>0</v>
      </c>
      <c r="GJ960">
        <v>0</v>
      </c>
      <c r="GK960">
        <v>0</v>
      </c>
      <c r="GL960">
        <v>0</v>
      </c>
      <c r="GM960">
        <v>0</v>
      </c>
      <c r="GN960">
        <v>0</v>
      </c>
      <c r="GO960">
        <v>0</v>
      </c>
      <c r="GP960">
        <v>1</v>
      </c>
      <c r="GQ960">
        <v>0</v>
      </c>
      <c r="GR960">
        <v>0</v>
      </c>
      <c r="GS960">
        <v>0</v>
      </c>
      <c r="GT960">
        <v>1</v>
      </c>
      <c r="GU960">
        <v>11</v>
      </c>
      <c r="GV960">
        <v>45</v>
      </c>
      <c r="GW960">
        <v>16</v>
      </c>
      <c r="GX960">
        <v>3</v>
      </c>
      <c r="GY960">
        <v>2</v>
      </c>
      <c r="GZ960">
        <v>0</v>
      </c>
      <c r="HA960">
        <v>4</v>
      </c>
      <c r="HB960">
        <v>2</v>
      </c>
      <c r="HC960">
        <v>0</v>
      </c>
      <c r="HD960">
        <v>2</v>
      </c>
      <c r="HE960">
        <v>0</v>
      </c>
      <c r="HF960">
        <v>0</v>
      </c>
      <c r="HG960">
        <v>1</v>
      </c>
      <c r="HH960">
        <v>1</v>
      </c>
      <c r="HI960">
        <v>0</v>
      </c>
      <c r="HJ960">
        <v>1</v>
      </c>
      <c r="HK960">
        <v>1</v>
      </c>
      <c r="HL960">
        <v>0</v>
      </c>
      <c r="HM960">
        <v>0</v>
      </c>
      <c r="HN960">
        <v>0</v>
      </c>
      <c r="HO960">
        <v>2</v>
      </c>
      <c r="HP960">
        <v>0</v>
      </c>
      <c r="HQ960">
        <v>1</v>
      </c>
      <c r="HR960">
        <v>2</v>
      </c>
      <c r="HS960">
        <v>0</v>
      </c>
      <c r="HT960">
        <v>3</v>
      </c>
      <c r="HU960">
        <v>1</v>
      </c>
      <c r="HV960">
        <v>0</v>
      </c>
      <c r="HW960">
        <v>3</v>
      </c>
      <c r="HX960">
        <v>0</v>
      </c>
      <c r="HY960">
        <v>45</v>
      </c>
      <c r="HZ960">
        <v>2</v>
      </c>
      <c r="IA960">
        <v>1</v>
      </c>
      <c r="IB960">
        <v>1</v>
      </c>
      <c r="IC960">
        <v>0</v>
      </c>
      <c r="ID960">
        <v>0</v>
      </c>
      <c r="IE960">
        <v>0</v>
      </c>
      <c r="IF960">
        <v>0</v>
      </c>
      <c r="IG960">
        <v>0</v>
      </c>
      <c r="IH960">
        <v>0</v>
      </c>
      <c r="II960">
        <v>0</v>
      </c>
      <c r="IJ960">
        <v>0</v>
      </c>
      <c r="IK960">
        <v>0</v>
      </c>
      <c r="IL960">
        <v>0</v>
      </c>
      <c r="IM960">
        <v>0</v>
      </c>
      <c r="IN960">
        <v>0</v>
      </c>
      <c r="IO960">
        <v>0</v>
      </c>
      <c r="IP960">
        <v>0</v>
      </c>
      <c r="IQ960">
        <v>0</v>
      </c>
      <c r="IR960">
        <v>0</v>
      </c>
      <c r="IS960">
        <v>0</v>
      </c>
      <c r="IT960">
        <v>0</v>
      </c>
      <c r="IU960">
        <v>0</v>
      </c>
      <c r="IV960">
        <v>0</v>
      </c>
      <c r="IW960">
        <v>0</v>
      </c>
      <c r="IX960">
        <v>0</v>
      </c>
      <c r="IY960">
        <v>0</v>
      </c>
      <c r="IZ960">
        <v>0</v>
      </c>
      <c r="JA960">
        <v>0</v>
      </c>
      <c r="JB960">
        <v>0</v>
      </c>
      <c r="JC960">
        <v>2</v>
      </c>
      <c r="JD960" t="s">
        <v>0</v>
      </c>
      <c r="JE960" t="s">
        <v>0</v>
      </c>
      <c r="JF960" t="s">
        <v>0</v>
      </c>
      <c r="JG960" t="s">
        <v>0</v>
      </c>
      <c r="JH960" t="s">
        <v>0</v>
      </c>
      <c r="JI960" t="s">
        <v>0</v>
      </c>
      <c r="JJ960" t="s">
        <v>0</v>
      </c>
      <c r="JK960" t="s">
        <v>0</v>
      </c>
      <c r="JL960" t="s">
        <v>0</v>
      </c>
      <c r="JM960" t="s">
        <v>0</v>
      </c>
      <c r="JN960" t="s">
        <v>0</v>
      </c>
      <c r="JO960" t="s">
        <v>0</v>
      </c>
      <c r="JP960" t="s">
        <v>0</v>
      </c>
      <c r="JQ960" t="s">
        <v>0</v>
      </c>
      <c r="JR960" t="s">
        <v>0</v>
      </c>
      <c r="JS960" t="s">
        <v>0</v>
      </c>
      <c r="JT960" t="s">
        <v>0</v>
      </c>
      <c r="JU960" t="s">
        <v>0</v>
      </c>
      <c r="JV960" t="s">
        <v>0</v>
      </c>
      <c r="JW960">
        <v>3</v>
      </c>
      <c r="JX960">
        <v>1</v>
      </c>
      <c r="JY960">
        <v>1</v>
      </c>
      <c r="JZ960">
        <v>1</v>
      </c>
      <c r="KA960">
        <v>0</v>
      </c>
      <c r="KB960">
        <v>0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0</v>
      </c>
      <c r="KI960">
        <v>0</v>
      </c>
      <c r="KJ960">
        <v>0</v>
      </c>
      <c r="KK960">
        <v>0</v>
      </c>
      <c r="KL960">
        <v>0</v>
      </c>
      <c r="KM960">
        <v>0</v>
      </c>
      <c r="KN960">
        <v>0</v>
      </c>
      <c r="KO960">
        <v>0</v>
      </c>
      <c r="KP960">
        <v>0</v>
      </c>
      <c r="KQ960">
        <v>0</v>
      </c>
      <c r="KR960">
        <v>3</v>
      </c>
      <c r="KS960">
        <v>2</v>
      </c>
      <c r="KT960">
        <v>0</v>
      </c>
      <c r="KU960">
        <v>1</v>
      </c>
      <c r="KV960">
        <v>0</v>
      </c>
      <c r="KW960">
        <v>0</v>
      </c>
      <c r="KX960">
        <v>0</v>
      </c>
      <c r="KY960">
        <v>0</v>
      </c>
      <c r="KZ960">
        <v>0</v>
      </c>
      <c r="LA960">
        <v>0</v>
      </c>
      <c r="LB960">
        <v>0</v>
      </c>
      <c r="LC960">
        <v>0</v>
      </c>
      <c r="LD960">
        <v>1</v>
      </c>
      <c r="LE960">
        <v>0</v>
      </c>
      <c r="LF960">
        <v>0</v>
      </c>
      <c r="LG960">
        <v>0</v>
      </c>
      <c r="LH960">
        <v>0</v>
      </c>
      <c r="LI960">
        <v>0</v>
      </c>
      <c r="LJ960">
        <v>0</v>
      </c>
      <c r="LK960">
        <v>0</v>
      </c>
      <c r="LL960">
        <v>0</v>
      </c>
      <c r="LM960">
        <v>0</v>
      </c>
      <c r="LN960">
        <v>0</v>
      </c>
      <c r="LO960">
        <v>0</v>
      </c>
      <c r="LP960">
        <v>0</v>
      </c>
      <c r="LQ960">
        <v>0</v>
      </c>
      <c r="LR960">
        <v>0</v>
      </c>
      <c r="LS960">
        <v>0</v>
      </c>
      <c r="LT960">
        <v>0</v>
      </c>
      <c r="LU960">
        <v>2</v>
      </c>
      <c r="LV960">
        <v>3</v>
      </c>
      <c r="LW960">
        <v>0</v>
      </c>
      <c r="LX960">
        <v>1</v>
      </c>
      <c r="LY960">
        <v>2</v>
      </c>
      <c r="LZ960">
        <v>0</v>
      </c>
      <c r="MA960">
        <v>0</v>
      </c>
      <c r="MB960">
        <v>0</v>
      </c>
      <c r="MC960">
        <v>0</v>
      </c>
      <c r="MD960">
        <v>0</v>
      </c>
      <c r="ME960">
        <v>0</v>
      </c>
      <c r="MF960">
        <v>0</v>
      </c>
      <c r="MG960">
        <v>0</v>
      </c>
      <c r="MH960">
        <v>0</v>
      </c>
      <c r="MI960">
        <v>0</v>
      </c>
      <c r="MJ960">
        <v>0</v>
      </c>
      <c r="MK960">
        <v>0</v>
      </c>
      <c r="ML960">
        <v>0</v>
      </c>
      <c r="MM960">
        <v>3</v>
      </c>
    </row>
    <row r="961" spans="1:351">
      <c r="A961" t="s">
        <v>5</v>
      </c>
      <c r="B961" t="s">
        <v>2</v>
      </c>
      <c r="C961" t="str">
        <f>"206301"</f>
        <v>206301</v>
      </c>
      <c r="D961" t="s">
        <v>4</v>
      </c>
      <c r="E961">
        <v>36</v>
      </c>
      <c r="F961">
        <v>196</v>
      </c>
      <c r="G961">
        <v>288</v>
      </c>
      <c r="H961">
        <v>251</v>
      </c>
      <c r="I961">
        <v>37</v>
      </c>
      <c r="J961">
        <v>0</v>
      </c>
      <c r="K961">
        <v>1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37</v>
      </c>
      <c r="T961">
        <v>0</v>
      </c>
      <c r="U961">
        <v>0</v>
      </c>
      <c r="V961">
        <v>37</v>
      </c>
      <c r="W961">
        <v>2</v>
      </c>
      <c r="X961">
        <v>2</v>
      </c>
      <c r="Y961">
        <v>0</v>
      </c>
      <c r="Z961">
        <v>0</v>
      </c>
      <c r="AA961">
        <v>35</v>
      </c>
      <c r="AB961">
        <v>14</v>
      </c>
      <c r="AC961">
        <v>6</v>
      </c>
      <c r="AD961">
        <v>2</v>
      </c>
      <c r="AE961">
        <v>1</v>
      </c>
      <c r="AF961">
        <v>1</v>
      </c>
      <c r="AG961">
        <v>0</v>
      </c>
      <c r="AH961">
        <v>1</v>
      </c>
      <c r="AI961">
        <v>0</v>
      </c>
      <c r="AJ961">
        <v>0</v>
      </c>
      <c r="AK961">
        <v>1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1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1</v>
      </c>
      <c r="BA961">
        <v>0</v>
      </c>
      <c r="BB961">
        <v>0</v>
      </c>
      <c r="BC961">
        <v>0</v>
      </c>
      <c r="BD961">
        <v>0</v>
      </c>
      <c r="BE961">
        <v>14</v>
      </c>
      <c r="BF961">
        <v>6</v>
      </c>
      <c r="BG961">
        <v>2</v>
      </c>
      <c r="BH961">
        <v>2</v>
      </c>
      <c r="BI961">
        <v>1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1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6</v>
      </c>
      <c r="CJ961">
        <v>1</v>
      </c>
      <c r="CK961">
        <v>1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1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0</v>
      </c>
      <c r="EM961">
        <v>0</v>
      </c>
      <c r="EN961">
        <v>4</v>
      </c>
      <c r="EO961">
        <v>2</v>
      </c>
      <c r="EP961">
        <v>1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0</v>
      </c>
      <c r="FA961">
        <v>0</v>
      </c>
      <c r="FB961">
        <v>0</v>
      </c>
      <c r="FC961">
        <v>0</v>
      </c>
      <c r="FD961">
        <v>0</v>
      </c>
      <c r="FE961">
        <v>0</v>
      </c>
      <c r="FF961">
        <v>0</v>
      </c>
      <c r="FG961">
        <v>0</v>
      </c>
      <c r="FH961">
        <v>0</v>
      </c>
      <c r="FI961">
        <v>1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0</v>
      </c>
      <c r="FP961">
        <v>0</v>
      </c>
      <c r="FQ961">
        <v>4</v>
      </c>
      <c r="FR961">
        <v>7</v>
      </c>
      <c r="FS961">
        <v>1</v>
      </c>
      <c r="FT961">
        <v>0</v>
      </c>
      <c r="FU961">
        <v>0</v>
      </c>
      <c r="FV961">
        <v>0</v>
      </c>
      <c r="FW961">
        <v>0</v>
      </c>
      <c r="FX961">
        <v>0</v>
      </c>
      <c r="FY961">
        <v>4</v>
      </c>
      <c r="FZ961">
        <v>0</v>
      </c>
      <c r="GA961">
        <v>0</v>
      </c>
      <c r="GB961">
        <v>1</v>
      </c>
      <c r="GC961">
        <v>0</v>
      </c>
      <c r="GD961">
        <v>0</v>
      </c>
      <c r="GE961">
        <v>0</v>
      </c>
      <c r="GF961">
        <v>0</v>
      </c>
      <c r="GG961">
        <v>0</v>
      </c>
      <c r="GH961">
        <v>0</v>
      </c>
      <c r="GI961">
        <v>0</v>
      </c>
      <c r="GJ961">
        <v>0</v>
      </c>
      <c r="GK961">
        <v>0</v>
      </c>
      <c r="GL961">
        <v>0</v>
      </c>
      <c r="GM961">
        <v>0</v>
      </c>
      <c r="GN961">
        <v>0</v>
      </c>
      <c r="GO961">
        <v>0</v>
      </c>
      <c r="GP961">
        <v>0</v>
      </c>
      <c r="GQ961">
        <v>1</v>
      </c>
      <c r="GR961">
        <v>0</v>
      </c>
      <c r="GS961">
        <v>0</v>
      </c>
      <c r="GT961">
        <v>0</v>
      </c>
      <c r="GU961">
        <v>7</v>
      </c>
      <c r="GV961">
        <v>3</v>
      </c>
      <c r="GW961">
        <v>0</v>
      </c>
      <c r="GX961">
        <v>2</v>
      </c>
      <c r="GY961">
        <v>0</v>
      </c>
      <c r="GZ961">
        <v>0</v>
      </c>
      <c r="HA961">
        <v>1</v>
      </c>
      <c r="HB961">
        <v>0</v>
      </c>
      <c r="HC961">
        <v>0</v>
      </c>
      <c r="HD961">
        <v>0</v>
      </c>
      <c r="HE961">
        <v>0</v>
      </c>
      <c r="HF961">
        <v>0</v>
      </c>
      <c r="HG961">
        <v>0</v>
      </c>
      <c r="HH961">
        <v>0</v>
      </c>
      <c r="HI961">
        <v>0</v>
      </c>
      <c r="HJ961">
        <v>0</v>
      </c>
      <c r="HK961">
        <v>0</v>
      </c>
      <c r="HL961">
        <v>0</v>
      </c>
      <c r="HM961">
        <v>0</v>
      </c>
      <c r="HN961">
        <v>0</v>
      </c>
      <c r="HO961">
        <v>0</v>
      </c>
      <c r="HP961">
        <v>0</v>
      </c>
      <c r="HQ961">
        <v>0</v>
      </c>
      <c r="HR961">
        <v>0</v>
      </c>
      <c r="HS961">
        <v>0</v>
      </c>
      <c r="HT961">
        <v>0</v>
      </c>
      <c r="HU961">
        <v>0</v>
      </c>
      <c r="HV961">
        <v>0</v>
      </c>
      <c r="HW961">
        <v>0</v>
      </c>
      <c r="HX961">
        <v>0</v>
      </c>
      <c r="HY961">
        <v>3</v>
      </c>
      <c r="HZ961">
        <v>0</v>
      </c>
      <c r="IA961">
        <v>0</v>
      </c>
      <c r="IB961">
        <v>0</v>
      </c>
      <c r="IC961">
        <v>0</v>
      </c>
      <c r="ID961">
        <v>0</v>
      </c>
      <c r="IE961">
        <v>0</v>
      </c>
      <c r="IF961">
        <v>0</v>
      </c>
      <c r="IG961">
        <v>0</v>
      </c>
      <c r="IH961">
        <v>0</v>
      </c>
      <c r="II961">
        <v>0</v>
      </c>
      <c r="IJ961">
        <v>0</v>
      </c>
      <c r="IK961">
        <v>0</v>
      </c>
      <c r="IL961">
        <v>0</v>
      </c>
      <c r="IM961">
        <v>0</v>
      </c>
      <c r="IN961">
        <v>0</v>
      </c>
      <c r="IO961">
        <v>0</v>
      </c>
      <c r="IP961">
        <v>0</v>
      </c>
      <c r="IQ961">
        <v>0</v>
      </c>
      <c r="IR961">
        <v>0</v>
      </c>
      <c r="IS961">
        <v>0</v>
      </c>
      <c r="IT961">
        <v>0</v>
      </c>
      <c r="IU961">
        <v>0</v>
      </c>
      <c r="IV961">
        <v>0</v>
      </c>
      <c r="IW961">
        <v>0</v>
      </c>
      <c r="IX961">
        <v>0</v>
      </c>
      <c r="IY961">
        <v>0</v>
      </c>
      <c r="IZ961">
        <v>0</v>
      </c>
      <c r="JA961">
        <v>0</v>
      </c>
      <c r="JB961">
        <v>0</v>
      </c>
      <c r="JC961">
        <v>0</v>
      </c>
      <c r="JD961" t="s">
        <v>0</v>
      </c>
      <c r="JE961" t="s">
        <v>0</v>
      </c>
      <c r="JF961" t="s">
        <v>0</v>
      </c>
      <c r="JG961" t="s">
        <v>0</v>
      </c>
      <c r="JH961" t="s">
        <v>0</v>
      </c>
      <c r="JI961" t="s">
        <v>0</v>
      </c>
      <c r="JJ961" t="s">
        <v>0</v>
      </c>
      <c r="JK961" t="s">
        <v>0</v>
      </c>
      <c r="JL961" t="s">
        <v>0</v>
      </c>
      <c r="JM961" t="s">
        <v>0</v>
      </c>
      <c r="JN961" t="s">
        <v>0</v>
      </c>
      <c r="JO961" t="s">
        <v>0</v>
      </c>
      <c r="JP961" t="s">
        <v>0</v>
      </c>
      <c r="JQ961" t="s">
        <v>0</v>
      </c>
      <c r="JR961" t="s">
        <v>0</v>
      </c>
      <c r="JS961" t="s">
        <v>0</v>
      </c>
      <c r="JT961" t="s">
        <v>0</v>
      </c>
      <c r="JU961" t="s">
        <v>0</v>
      </c>
      <c r="JV961" t="s">
        <v>0</v>
      </c>
      <c r="JW961">
        <v>0</v>
      </c>
      <c r="JX961">
        <v>0</v>
      </c>
      <c r="JY961">
        <v>0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0</v>
      </c>
      <c r="KR961">
        <v>0</v>
      </c>
      <c r="KS961">
        <v>0</v>
      </c>
      <c r="KT961">
        <v>0</v>
      </c>
      <c r="KU961">
        <v>0</v>
      </c>
      <c r="KV961">
        <v>0</v>
      </c>
      <c r="KW961">
        <v>0</v>
      </c>
      <c r="KX961">
        <v>0</v>
      </c>
      <c r="KY961">
        <v>0</v>
      </c>
      <c r="KZ961">
        <v>0</v>
      </c>
      <c r="LA961">
        <v>0</v>
      </c>
      <c r="LB961">
        <v>0</v>
      </c>
      <c r="LC961">
        <v>0</v>
      </c>
      <c r="LD961">
        <v>0</v>
      </c>
      <c r="LE961">
        <v>0</v>
      </c>
      <c r="LF961">
        <v>0</v>
      </c>
      <c r="LG961">
        <v>0</v>
      </c>
      <c r="LH961">
        <v>0</v>
      </c>
      <c r="LI961">
        <v>0</v>
      </c>
      <c r="LJ961">
        <v>0</v>
      </c>
      <c r="LK961">
        <v>0</v>
      </c>
      <c r="LL961">
        <v>0</v>
      </c>
      <c r="LM961">
        <v>0</v>
      </c>
      <c r="LN961">
        <v>0</v>
      </c>
      <c r="LO961">
        <v>0</v>
      </c>
      <c r="LP961">
        <v>0</v>
      </c>
      <c r="LQ961">
        <v>0</v>
      </c>
      <c r="LR961">
        <v>0</v>
      </c>
      <c r="LS961">
        <v>0</v>
      </c>
      <c r="LT961">
        <v>0</v>
      </c>
      <c r="LU961">
        <v>0</v>
      </c>
      <c r="LV961">
        <v>0</v>
      </c>
      <c r="LW961">
        <v>0</v>
      </c>
      <c r="LX961">
        <v>0</v>
      </c>
      <c r="LY961">
        <v>0</v>
      </c>
      <c r="LZ961">
        <v>0</v>
      </c>
      <c r="MA961">
        <v>0</v>
      </c>
      <c r="MB961">
        <v>0</v>
      </c>
      <c r="MC961">
        <v>0</v>
      </c>
      <c r="MD961">
        <v>0</v>
      </c>
      <c r="ME961">
        <v>0</v>
      </c>
      <c r="MF961">
        <v>0</v>
      </c>
      <c r="MG961">
        <v>0</v>
      </c>
      <c r="MH961">
        <v>0</v>
      </c>
      <c r="MI961">
        <v>0</v>
      </c>
      <c r="MJ961">
        <v>0</v>
      </c>
      <c r="MK961">
        <v>0</v>
      </c>
      <c r="ML961">
        <v>0</v>
      </c>
      <c r="MM961">
        <v>0</v>
      </c>
    </row>
    <row r="962" spans="1:351">
      <c r="A962" t="s">
        <v>3</v>
      </c>
      <c r="B962" t="s">
        <v>2</v>
      </c>
      <c r="C962" t="str">
        <f>"206301"</f>
        <v>206301</v>
      </c>
      <c r="D962" t="s">
        <v>1</v>
      </c>
      <c r="E962">
        <v>37</v>
      </c>
      <c r="F962">
        <v>174</v>
      </c>
      <c r="G962">
        <v>448</v>
      </c>
      <c r="H962">
        <v>397</v>
      </c>
      <c r="I962">
        <v>51</v>
      </c>
      <c r="J962">
        <v>0</v>
      </c>
      <c r="K962">
        <v>4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51</v>
      </c>
      <c r="T962">
        <v>0</v>
      </c>
      <c r="U962">
        <v>0</v>
      </c>
      <c r="V962">
        <v>51</v>
      </c>
      <c r="W962">
        <v>3</v>
      </c>
      <c r="X962">
        <v>2</v>
      </c>
      <c r="Y962">
        <v>1</v>
      </c>
      <c r="Z962">
        <v>0</v>
      </c>
      <c r="AA962">
        <v>48</v>
      </c>
      <c r="AB962">
        <v>20</v>
      </c>
      <c r="AC962">
        <v>3</v>
      </c>
      <c r="AD962">
        <v>13</v>
      </c>
      <c r="AE962">
        <v>0</v>
      </c>
      <c r="AF962">
        <v>2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2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20</v>
      </c>
      <c r="BF962">
        <v>12</v>
      </c>
      <c r="BG962">
        <v>2</v>
      </c>
      <c r="BH962">
        <v>5</v>
      </c>
      <c r="BI962">
        <v>0</v>
      </c>
      <c r="BJ962">
        <v>1</v>
      </c>
      <c r="BK962">
        <v>0</v>
      </c>
      <c r="BL962">
        <v>1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1</v>
      </c>
      <c r="CE962">
        <v>0</v>
      </c>
      <c r="CF962">
        <v>0</v>
      </c>
      <c r="CG962">
        <v>1</v>
      </c>
      <c r="CH962">
        <v>1</v>
      </c>
      <c r="CI962">
        <v>12</v>
      </c>
      <c r="CJ962">
        <v>1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1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1</v>
      </c>
      <c r="DJ962">
        <v>2</v>
      </c>
      <c r="DK962">
        <v>0</v>
      </c>
      <c r="DL962">
        <v>1</v>
      </c>
      <c r="DM962">
        <v>0</v>
      </c>
      <c r="DN962">
        <v>1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2</v>
      </c>
      <c r="EN962">
        <v>4</v>
      </c>
      <c r="EO962">
        <v>0</v>
      </c>
      <c r="EP962">
        <v>0</v>
      </c>
      <c r="EQ962">
        <v>2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A962">
        <v>2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0</v>
      </c>
      <c r="FP962">
        <v>0</v>
      </c>
      <c r="FQ962">
        <v>4</v>
      </c>
      <c r="FR962">
        <v>4</v>
      </c>
      <c r="FS962">
        <v>1</v>
      </c>
      <c r="FT962">
        <v>0</v>
      </c>
      <c r="FU962">
        <v>0</v>
      </c>
      <c r="FV962">
        <v>0</v>
      </c>
      <c r="FW962">
        <v>0</v>
      </c>
      <c r="FX962">
        <v>0</v>
      </c>
      <c r="FY962">
        <v>3</v>
      </c>
      <c r="FZ962">
        <v>0</v>
      </c>
      <c r="GA962">
        <v>0</v>
      </c>
      <c r="GB962">
        <v>0</v>
      </c>
      <c r="GC962">
        <v>0</v>
      </c>
      <c r="GD962">
        <v>0</v>
      </c>
      <c r="GE962">
        <v>0</v>
      </c>
      <c r="GF962">
        <v>0</v>
      </c>
      <c r="GG962">
        <v>0</v>
      </c>
      <c r="GH962">
        <v>0</v>
      </c>
      <c r="GI962">
        <v>0</v>
      </c>
      <c r="GJ962">
        <v>0</v>
      </c>
      <c r="GK962">
        <v>0</v>
      </c>
      <c r="GL962">
        <v>0</v>
      </c>
      <c r="GM962">
        <v>0</v>
      </c>
      <c r="GN962">
        <v>0</v>
      </c>
      <c r="GO962">
        <v>0</v>
      </c>
      <c r="GP962">
        <v>0</v>
      </c>
      <c r="GQ962">
        <v>0</v>
      </c>
      <c r="GR962">
        <v>0</v>
      </c>
      <c r="GS962">
        <v>0</v>
      </c>
      <c r="GT962">
        <v>0</v>
      </c>
      <c r="GU962">
        <v>4</v>
      </c>
      <c r="GV962">
        <v>2</v>
      </c>
      <c r="GW962">
        <v>0</v>
      </c>
      <c r="GX962">
        <v>0</v>
      </c>
      <c r="GY962">
        <v>0</v>
      </c>
      <c r="GZ962">
        <v>0</v>
      </c>
      <c r="HA962">
        <v>1</v>
      </c>
      <c r="HB962">
        <v>0</v>
      </c>
      <c r="HC962">
        <v>0</v>
      </c>
      <c r="HD962">
        <v>0</v>
      </c>
      <c r="HE962">
        <v>0</v>
      </c>
      <c r="HF962">
        <v>0</v>
      </c>
      <c r="HG962">
        <v>0</v>
      </c>
      <c r="HH962">
        <v>0</v>
      </c>
      <c r="HI962">
        <v>0</v>
      </c>
      <c r="HJ962">
        <v>0</v>
      </c>
      <c r="HK962">
        <v>0</v>
      </c>
      <c r="HL962">
        <v>0</v>
      </c>
      <c r="HM962">
        <v>0</v>
      </c>
      <c r="HN962">
        <v>0</v>
      </c>
      <c r="HO962">
        <v>0</v>
      </c>
      <c r="HP962">
        <v>0</v>
      </c>
      <c r="HQ962">
        <v>0</v>
      </c>
      <c r="HR962">
        <v>0</v>
      </c>
      <c r="HS962">
        <v>0</v>
      </c>
      <c r="HT962">
        <v>0</v>
      </c>
      <c r="HU962">
        <v>0</v>
      </c>
      <c r="HV962">
        <v>0</v>
      </c>
      <c r="HW962">
        <v>1</v>
      </c>
      <c r="HX962">
        <v>0</v>
      </c>
      <c r="HY962">
        <v>2</v>
      </c>
      <c r="HZ962">
        <v>3</v>
      </c>
      <c r="IA962">
        <v>2</v>
      </c>
      <c r="IB962">
        <v>0</v>
      </c>
      <c r="IC962">
        <v>0</v>
      </c>
      <c r="ID962">
        <v>0</v>
      </c>
      <c r="IE962">
        <v>0</v>
      </c>
      <c r="IF962">
        <v>0</v>
      </c>
      <c r="IG962">
        <v>0</v>
      </c>
      <c r="IH962">
        <v>0</v>
      </c>
      <c r="II962">
        <v>0</v>
      </c>
      <c r="IJ962">
        <v>0</v>
      </c>
      <c r="IK962">
        <v>0</v>
      </c>
      <c r="IL962">
        <v>0</v>
      </c>
      <c r="IM962">
        <v>0</v>
      </c>
      <c r="IN962">
        <v>0</v>
      </c>
      <c r="IO962">
        <v>0</v>
      </c>
      <c r="IP962">
        <v>0</v>
      </c>
      <c r="IQ962">
        <v>0</v>
      </c>
      <c r="IR962">
        <v>0</v>
      </c>
      <c r="IS962">
        <v>0</v>
      </c>
      <c r="IT962">
        <v>0</v>
      </c>
      <c r="IU962">
        <v>0</v>
      </c>
      <c r="IV962">
        <v>0</v>
      </c>
      <c r="IW962">
        <v>0</v>
      </c>
      <c r="IX962">
        <v>0</v>
      </c>
      <c r="IY962">
        <v>0</v>
      </c>
      <c r="IZ962">
        <v>0</v>
      </c>
      <c r="JA962">
        <v>0</v>
      </c>
      <c r="JB962">
        <v>1</v>
      </c>
      <c r="JC962">
        <v>3</v>
      </c>
      <c r="JD962" t="s">
        <v>0</v>
      </c>
      <c r="JE962" t="s">
        <v>0</v>
      </c>
      <c r="JF962" t="s">
        <v>0</v>
      </c>
      <c r="JG962" t="s">
        <v>0</v>
      </c>
      <c r="JH962" t="s">
        <v>0</v>
      </c>
      <c r="JI962" t="s">
        <v>0</v>
      </c>
      <c r="JJ962" t="s">
        <v>0</v>
      </c>
      <c r="JK962" t="s">
        <v>0</v>
      </c>
      <c r="JL962" t="s">
        <v>0</v>
      </c>
      <c r="JM962" t="s">
        <v>0</v>
      </c>
      <c r="JN962" t="s">
        <v>0</v>
      </c>
      <c r="JO962" t="s">
        <v>0</v>
      </c>
      <c r="JP962" t="s">
        <v>0</v>
      </c>
      <c r="JQ962" t="s">
        <v>0</v>
      </c>
      <c r="JR962" t="s">
        <v>0</v>
      </c>
      <c r="JS962" t="s">
        <v>0</v>
      </c>
      <c r="JT962" t="s">
        <v>0</v>
      </c>
      <c r="JU962" t="s">
        <v>0</v>
      </c>
      <c r="JV962" t="s">
        <v>0</v>
      </c>
      <c r="JW962">
        <v>0</v>
      </c>
      <c r="JX962">
        <v>0</v>
      </c>
      <c r="JY962">
        <v>0</v>
      </c>
      <c r="JZ962">
        <v>0</v>
      </c>
      <c r="KA962">
        <v>0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0</v>
      </c>
      <c r="KS962">
        <v>0</v>
      </c>
      <c r="KT962">
        <v>0</v>
      </c>
      <c r="KU962">
        <v>0</v>
      </c>
      <c r="KV962">
        <v>0</v>
      </c>
      <c r="KW962">
        <v>0</v>
      </c>
      <c r="KX962">
        <v>0</v>
      </c>
      <c r="KY962">
        <v>0</v>
      </c>
      <c r="KZ962">
        <v>0</v>
      </c>
      <c r="LA962">
        <v>0</v>
      </c>
      <c r="LB962">
        <v>0</v>
      </c>
      <c r="LC962">
        <v>0</v>
      </c>
      <c r="LD962">
        <v>0</v>
      </c>
      <c r="LE962">
        <v>0</v>
      </c>
      <c r="LF962">
        <v>0</v>
      </c>
      <c r="LG962">
        <v>0</v>
      </c>
      <c r="LH962">
        <v>0</v>
      </c>
      <c r="LI962">
        <v>0</v>
      </c>
      <c r="LJ962">
        <v>0</v>
      </c>
      <c r="LK962">
        <v>0</v>
      </c>
      <c r="LL962">
        <v>0</v>
      </c>
      <c r="LM962">
        <v>0</v>
      </c>
      <c r="LN962">
        <v>0</v>
      </c>
      <c r="LO962">
        <v>0</v>
      </c>
      <c r="LP962">
        <v>0</v>
      </c>
      <c r="LQ962">
        <v>0</v>
      </c>
      <c r="LR962">
        <v>0</v>
      </c>
      <c r="LS962">
        <v>0</v>
      </c>
      <c r="LT962">
        <v>0</v>
      </c>
      <c r="LU962">
        <v>0</v>
      </c>
      <c r="LV962">
        <v>0</v>
      </c>
      <c r="LW962">
        <v>0</v>
      </c>
      <c r="LX962">
        <v>0</v>
      </c>
      <c r="LY962">
        <v>0</v>
      </c>
      <c r="LZ962">
        <v>0</v>
      </c>
      <c r="MA962">
        <v>0</v>
      </c>
      <c r="MB962">
        <v>0</v>
      </c>
      <c r="MC962">
        <v>0</v>
      </c>
      <c r="MD962">
        <v>0</v>
      </c>
      <c r="ME962">
        <v>0</v>
      </c>
      <c r="MF962">
        <v>0</v>
      </c>
      <c r="MG962">
        <v>0</v>
      </c>
      <c r="MH962">
        <v>0</v>
      </c>
      <c r="MI962">
        <v>0</v>
      </c>
      <c r="MJ962">
        <v>0</v>
      </c>
      <c r="MK962">
        <v>0</v>
      </c>
      <c r="ML962">
        <v>0</v>
      </c>
      <c r="MM96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KBW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mlb</dc:creator>
  <cp:lastModifiedBy>mlb</cp:lastModifiedBy>
  <dcterms:created xsi:type="dcterms:W3CDTF">2015-10-29T18:29:45Z</dcterms:created>
  <dcterms:modified xsi:type="dcterms:W3CDTF">2015-10-29T18:29:53Z</dcterms:modified>
</cp:coreProperties>
</file>